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C:\Users\Mylaptop\Desktop\Projects\Geodata.ge\docs\Raw Data\Expenditure\mof.ge\excel-fact-files-2004-2025\"/>
    </mc:Choice>
  </mc:AlternateContent>
  <xr:revisionPtr revIDLastSave="0" documentId="8_{1D8C9A09-6356-4355-874B-397C878960E7}" xr6:coauthVersionLast="47" xr6:coauthVersionMax="47" xr10:uidLastSave="{00000000-0000-0000-0000-000000000000}"/>
  <bookViews>
    <workbookView xWindow="2232" yWindow="2232" windowWidth="17280" windowHeight="9960" tabRatio="981" activeTab="4" xr2:uid="{00000000-000D-0000-FFFF-FFFF00000000}"/>
  </bookViews>
  <sheets>
    <sheet name="ბალანსი" sheetId="7" r:id="rId1"/>
    <sheet name="VI თავი" sheetId="6" r:id="rId2"/>
    <sheet name="ცენტრალური" sheetId="13" r:id="rId3"/>
    <sheet name="ცენტრალური ბალანსი" sheetId="15" r:id="rId4"/>
    <sheet name="SOE" sheetId="20" r:id="rId5"/>
    <sheet name="LEPL+RES 12 TVE" sheetId="4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\A" localSheetId="0">#REF!</definedName>
    <definedName name="\A" localSheetId="2">#REF!</definedName>
    <definedName name="\A" localSheetId="3">#REF!</definedName>
    <definedName name="\A">#REF!</definedName>
    <definedName name="\B" localSheetId="0">#REF!</definedName>
    <definedName name="\B" localSheetId="2">#REF!</definedName>
    <definedName name="\B" localSheetId="3">#REF!</definedName>
    <definedName name="\B">#REF!</definedName>
    <definedName name="\C" localSheetId="0">#REF!</definedName>
    <definedName name="\C" localSheetId="2">#REF!</definedName>
    <definedName name="\C" localSheetId="3">#REF!</definedName>
    <definedName name="\C">#REF!</definedName>
    <definedName name="\D" localSheetId="0">#REF!</definedName>
    <definedName name="\D" localSheetId="2">#REF!</definedName>
    <definedName name="\D" localSheetId="3">#REF!</definedName>
    <definedName name="\D">#REF!</definedName>
    <definedName name="\E" localSheetId="0">#REF!</definedName>
    <definedName name="\E" localSheetId="2">#REF!</definedName>
    <definedName name="\E" localSheetId="3">#REF!</definedName>
    <definedName name="\E">#REF!</definedName>
    <definedName name="\F" localSheetId="0">#REF!</definedName>
    <definedName name="\F" localSheetId="2">#REF!</definedName>
    <definedName name="\F" localSheetId="3">#REF!</definedName>
    <definedName name="\F">#REF!</definedName>
    <definedName name="\G" localSheetId="0">#REF!</definedName>
    <definedName name="\G" localSheetId="2">#REF!</definedName>
    <definedName name="\G" localSheetId="3">#REF!</definedName>
    <definedName name="\G">#REF!</definedName>
    <definedName name="\H" localSheetId="0">#REF!</definedName>
    <definedName name="\H" localSheetId="2">#REF!</definedName>
    <definedName name="\H" localSheetId="3">#REF!</definedName>
    <definedName name="\H">#REF!</definedName>
    <definedName name="\I" localSheetId="0">#REF!</definedName>
    <definedName name="\I" localSheetId="2">#REF!</definedName>
    <definedName name="\I" localSheetId="3">#REF!</definedName>
    <definedName name="\I">#REF!</definedName>
    <definedName name="\J" localSheetId="0">#REF!</definedName>
    <definedName name="\J" localSheetId="2">#REF!</definedName>
    <definedName name="\J" localSheetId="3">#REF!</definedName>
    <definedName name="\J">#REF!</definedName>
    <definedName name="\K" localSheetId="0">#REF!</definedName>
    <definedName name="\K" localSheetId="2">#REF!</definedName>
    <definedName name="\K" localSheetId="3">#REF!</definedName>
    <definedName name="\K">#REF!</definedName>
    <definedName name="\L" localSheetId="0">#REF!</definedName>
    <definedName name="\L" localSheetId="2">#REF!</definedName>
    <definedName name="\L" localSheetId="3">#REF!</definedName>
    <definedName name="\L">#REF!</definedName>
    <definedName name="\M" localSheetId="0">#REF!</definedName>
    <definedName name="\M" localSheetId="2">#REF!</definedName>
    <definedName name="\M" localSheetId="3">#REF!</definedName>
    <definedName name="\M">#REF!</definedName>
    <definedName name="\N" localSheetId="0">#REF!</definedName>
    <definedName name="\N" localSheetId="2">#REF!</definedName>
    <definedName name="\N" localSheetId="3">#REF!</definedName>
    <definedName name="\N">#REF!</definedName>
    <definedName name="\O" localSheetId="0">#REF!</definedName>
    <definedName name="\O" localSheetId="2">#REF!</definedName>
    <definedName name="\O" localSheetId="3">#REF!</definedName>
    <definedName name="\O">#REF!</definedName>
    <definedName name="\P" localSheetId="0">#REF!</definedName>
    <definedName name="\P" localSheetId="2">#REF!</definedName>
    <definedName name="\P" localSheetId="3">#REF!</definedName>
    <definedName name="\P">#REF!</definedName>
    <definedName name="\Q" localSheetId="0">#REF!</definedName>
    <definedName name="\Q" localSheetId="2">#REF!</definedName>
    <definedName name="\Q" localSheetId="3">#REF!</definedName>
    <definedName name="\Q">#REF!</definedName>
    <definedName name="\R" localSheetId="0">#REF!</definedName>
    <definedName name="\R" localSheetId="2">#REF!</definedName>
    <definedName name="\R" localSheetId="3">#REF!</definedName>
    <definedName name="\R">#REF!</definedName>
    <definedName name="\S" localSheetId="0">#REF!</definedName>
    <definedName name="\S" localSheetId="2">#REF!</definedName>
    <definedName name="\S" localSheetId="3">#REF!</definedName>
    <definedName name="\S">#REF!</definedName>
    <definedName name="\T" localSheetId="0">#REF!</definedName>
    <definedName name="\T" localSheetId="2">#REF!</definedName>
    <definedName name="\T" localSheetId="3">#REF!</definedName>
    <definedName name="\T">#REF!</definedName>
    <definedName name="\T1" localSheetId="0">#REF!</definedName>
    <definedName name="\T1" localSheetId="2">#REF!</definedName>
    <definedName name="\T1" localSheetId="3">#REF!</definedName>
    <definedName name="\T1">#REF!</definedName>
    <definedName name="\T2" localSheetId="0">[1]BOP!#REF!</definedName>
    <definedName name="\T2" localSheetId="2">[1]BOP!#REF!</definedName>
    <definedName name="\T2" localSheetId="3">[1]BOP!#REF!</definedName>
    <definedName name="\T2">[1]BOP!#REF!</definedName>
    <definedName name="\U" localSheetId="0">#REF!</definedName>
    <definedName name="\U" localSheetId="2">#REF!</definedName>
    <definedName name="\U" localSheetId="3">#REF!</definedName>
    <definedName name="\U">#REF!</definedName>
    <definedName name="\V" localSheetId="0">#REF!</definedName>
    <definedName name="\V" localSheetId="2">#REF!</definedName>
    <definedName name="\V" localSheetId="3">#REF!</definedName>
    <definedName name="\V">#REF!</definedName>
    <definedName name="\W" localSheetId="0">#REF!</definedName>
    <definedName name="\W" localSheetId="2">#REF!</definedName>
    <definedName name="\W" localSheetId="3">#REF!</definedName>
    <definedName name="\W">#REF!</definedName>
    <definedName name="\X" localSheetId="0">#REF!</definedName>
    <definedName name="\X" localSheetId="2">#REF!</definedName>
    <definedName name="\X" localSheetId="3">#REF!</definedName>
    <definedName name="\X">#REF!</definedName>
    <definedName name="\Y" localSheetId="0">#REF!</definedName>
    <definedName name="\Y" localSheetId="2">#REF!</definedName>
    <definedName name="\Y" localSheetId="3">#REF!</definedName>
    <definedName name="\Y">#REF!</definedName>
    <definedName name="\Z" localSheetId="0">#REF!</definedName>
    <definedName name="\Z" localSheetId="2">#REF!</definedName>
    <definedName name="\Z" localSheetId="3">#REF!</definedName>
    <definedName name="\Z">#REF!</definedName>
    <definedName name="_______________________________tyt67" localSheetId="3" hidden="1">{#N/A,#N/A,FALSE,"ОТЛАДКА"}</definedName>
    <definedName name="_______________________________tyt67" hidden="1">{#N/A,#N/A,FALSE,"ОТЛАДКА"}</definedName>
    <definedName name="_______________________________XX1" localSheetId="3" hidden="1">{#N/A,#N/A,FALSE,"ОТЛАДКА"}</definedName>
    <definedName name="_______________________________XX1" hidden="1">{#N/A,#N/A,FALSE,"ОТЛАДКА"}</definedName>
    <definedName name="______________________________tyt67" localSheetId="3" hidden="1">{#N/A,#N/A,FALSE,"ОТЛАДКА"}</definedName>
    <definedName name="______________________________tyt67" hidden="1">{#N/A,#N/A,FALSE,"ОТЛАДКА"}</definedName>
    <definedName name="______________________________XX1" localSheetId="3" hidden="1">{#N/A,#N/A,FALSE,"ОТЛАДКА"}</definedName>
    <definedName name="______________________________XX1" hidden="1">{#N/A,#N/A,FALSE,"ОТЛАДКА"}</definedName>
    <definedName name="_____________________________tyt67" localSheetId="3" hidden="1">{#N/A,#N/A,FALSE,"ОТЛАДКА"}</definedName>
    <definedName name="_____________________________tyt67" hidden="1">{#N/A,#N/A,FALSE,"ОТЛАДКА"}</definedName>
    <definedName name="_____________________________XX1" localSheetId="3" hidden="1">{#N/A,#N/A,FALSE,"ОТЛАДКА"}</definedName>
    <definedName name="_____________________________XX1" hidden="1">{#N/A,#N/A,FALSE,"ОТЛАДКА"}</definedName>
    <definedName name="____________________________tyt67" localSheetId="3" hidden="1">{#N/A,#N/A,FALSE,"ОТЛАДКА"}</definedName>
    <definedName name="____________________________tyt67" hidden="1">{#N/A,#N/A,FALSE,"ОТЛАДКА"}</definedName>
    <definedName name="____________________________XX1" localSheetId="3" hidden="1">{#N/A,#N/A,FALSE,"ОТЛАДКА"}</definedName>
    <definedName name="____________________________XX1" hidden="1">{#N/A,#N/A,FALSE,"ОТЛАДКА"}</definedName>
    <definedName name="___________________________tyt67" localSheetId="3" hidden="1">{#N/A,#N/A,FALSE,"ОТЛАДКА"}</definedName>
    <definedName name="___________________________tyt67" hidden="1">{#N/A,#N/A,FALSE,"ОТЛАДКА"}</definedName>
    <definedName name="___________________________XX1" localSheetId="3" hidden="1">{#N/A,#N/A,FALSE,"ОТЛАДКА"}</definedName>
    <definedName name="___________________________XX1" hidden="1">{#N/A,#N/A,FALSE,"ОТЛАДКА"}</definedName>
    <definedName name="__________________________tyt67" localSheetId="3" hidden="1">{#N/A,#N/A,FALSE,"ОТЛАДКА"}</definedName>
    <definedName name="__________________________tyt67" hidden="1">{#N/A,#N/A,FALSE,"ОТЛАДКА"}</definedName>
    <definedName name="__________________________XX1" localSheetId="3" hidden="1">{#N/A,#N/A,FALSE,"ОТЛАДКА"}</definedName>
    <definedName name="__________________________XX1" hidden="1">{#N/A,#N/A,FALSE,"ОТЛАДКА"}</definedName>
    <definedName name="_________________________tyt67" localSheetId="3" hidden="1">{#N/A,#N/A,FALSE,"ОТЛАДКА"}</definedName>
    <definedName name="_________________________tyt67" hidden="1">{#N/A,#N/A,FALSE,"ОТЛАДКА"}</definedName>
    <definedName name="_________________________XX1" localSheetId="3" hidden="1">{#N/A,#N/A,FALSE,"ОТЛАДКА"}</definedName>
    <definedName name="_________________________XX1" hidden="1">{#N/A,#N/A,FALSE,"ОТЛАДКА"}</definedName>
    <definedName name="________________________tyt67" localSheetId="3" hidden="1">{#N/A,#N/A,FALSE,"ОТЛАДКА"}</definedName>
    <definedName name="________________________tyt67" hidden="1">{#N/A,#N/A,FALSE,"ОТЛАДКА"}</definedName>
    <definedName name="________________________XX1" localSheetId="3" hidden="1">{#N/A,#N/A,FALSE,"ОТЛАДКА"}</definedName>
    <definedName name="________________________XX1" hidden="1">{#N/A,#N/A,FALSE,"ОТЛАДКА"}</definedName>
    <definedName name="_______________________tyt67" localSheetId="3" hidden="1">{#N/A,#N/A,FALSE,"ОТЛАДКА"}</definedName>
    <definedName name="_______________________tyt67" hidden="1">{#N/A,#N/A,FALSE,"ОТЛАДКА"}</definedName>
    <definedName name="_______________________XX1" localSheetId="3" hidden="1">{#N/A,#N/A,FALSE,"ОТЛАДКА"}</definedName>
    <definedName name="_______________________XX1" hidden="1">{#N/A,#N/A,FALSE,"ОТЛАДКА"}</definedName>
    <definedName name="______________________tyt67" localSheetId="3" hidden="1">{#N/A,#N/A,FALSE,"ОТЛАДКА"}</definedName>
    <definedName name="______________________tyt67" hidden="1">{#N/A,#N/A,FALSE,"ОТЛАДКА"}</definedName>
    <definedName name="______________________XX1" localSheetId="3" hidden="1">{#N/A,#N/A,FALSE,"ОТЛАДКА"}</definedName>
    <definedName name="______________________XX1" hidden="1">{#N/A,#N/A,FALSE,"ОТЛАДКА"}</definedName>
    <definedName name="_____________________tyt67" localSheetId="3" hidden="1">{#N/A,#N/A,FALSE,"ОТЛАДКА"}</definedName>
    <definedName name="_____________________tyt67" hidden="1">{#N/A,#N/A,FALSE,"ОТЛАДКА"}</definedName>
    <definedName name="_____________________XX1" localSheetId="3" hidden="1">{#N/A,#N/A,FALSE,"ОТЛАДКА"}</definedName>
    <definedName name="_____________________XX1" hidden="1">{#N/A,#N/A,FALSE,"ОТЛАДКА"}</definedName>
    <definedName name="____________________tyt67" localSheetId="3" hidden="1">{#N/A,#N/A,FALSE,"ОТЛАДКА"}</definedName>
    <definedName name="____________________tyt67" hidden="1">{#N/A,#N/A,FALSE,"ОТЛАДКА"}</definedName>
    <definedName name="____________________XX1" localSheetId="3" hidden="1">{#N/A,#N/A,FALSE,"ОТЛАДКА"}</definedName>
    <definedName name="____________________XX1" hidden="1">{#N/A,#N/A,FALSE,"ОТЛАДКА"}</definedName>
    <definedName name="___________________tyt67" localSheetId="3" hidden="1">{#N/A,#N/A,FALSE,"ОТЛАДКА"}</definedName>
    <definedName name="___________________tyt67" hidden="1">{#N/A,#N/A,FALSE,"ОТЛАДКА"}</definedName>
    <definedName name="___________________XX1" localSheetId="3" hidden="1">{#N/A,#N/A,FALSE,"ОТЛАДКА"}</definedName>
    <definedName name="___________________XX1" hidden="1">{#N/A,#N/A,FALSE,"ОТЛАДКА"}</definedName>
    <definedName name="__________________tyt67" localSheetId="3" hidden="1">{#N/A,#N/A,FALSE,"ОТЛАДКА"}</definedName>
    <definedName name="__________________tyt67" hidden="1">{#N/A,#N/A,FALSE,"ОТЛАДКА"}</definedName>
    <definedName name="__________________XX1" localSheetId="3" hidden="1">{#N/A,#N/A,FALSE,"ОТЛАДКА"}</definedName>
    <definedName name="__________________XX1" hidden="1">{#N/A,#N/A,FALSE,"ОТЛАДКА"}</definedName>
    <definedName name="_________________tyt67" localSheetId="3" hidden="1">{#N/A,#N/A,FALSE,"ОТЛАДКА"}</definedName>
    <definedName name="_________________tyt67" hidden="1">{#N/A,#N/A,FALSE,"ОТЛАДКА"}</definedName>
    <definedName name="_________________XX1" localSheetId="3" hidden="1">{#N/A,#N/A,FALSE,"ОТЛАДКА"}</definedName>
    <definedName name="_________________XX1" hidden="1">{#N/A,#N/A,FALSE,"ОТЛАДКА"}</definedName>
    <definedName name="________________tyt67" localSheetId="3" hidden="1">{#N/A,#N/A,FALSE,"ОТЛАДКА"}</definedName>
    <definedName name="________________tyt67" hidden="1">{#N/A,#N/A,FALSE,"ОТЛАДКА"}</definedName>
    <definedName name="________________XX1" localSheetId="3" hidden="1">{#N/A,#N/A,FALSE,"ОТЛАДКА"}</definedName>
    <definedName name="________________XX1" hidden="1">{#N/A,#N/A,FALSE,"ОТЛАДКА"}</definedName>
    <definedName name="_______________tyt67" localSheetId="3" hidden="1">{#N/A,#N/A,FALSE,"ОТЛАДКА"}</definedName>
    <definedName name="_______________tyt67" hidden="1">{#N/A,#N/A,FALSE,"ОТЛАДКА"}</definedName>
    <definedName name="_______________XX1" localSheetId="3" hidden="1">{#N/A,#N/A,FALSE,"ОТЛАДКА"}</definedName>
    <definedName name="_______________XX1" hidden="1">{#N/A,#N/A,FALSE,"ОТЛАДКА"}</definedName>
    <definedName name="______________tyt67" localSheetId="3" hidden="1">{#N/A,#N/A,FALSE,"ОТЛАДКА"}</definedName>
    <definedName name="______________tyt67" hidden="1">{#N/A,#N/A,FALSE,"ОТЛАДКА"}</definedName>
    <definedName name="______________XX1" localSheetId="3" hidden="1">{#N/A,#N/A,FALSE,"ОТЛАДКА"}</definedName>
    <definedName name="______________XX1" hidden="1">{#N/A,#N/A,FALSE,"ОТЛАДКА"}</definedName>
    <definedName name="_____________tyt67" localSheetId="3" hidden="1">{#N/A,#N/A,FALSE,"ОТЛАДКА"}</definedName>
    <definedName name="_____________tyt67" hidden="1">{#N/A,#N/A,FALSE,"ОТЛАДКА"}</definedName>
    <definedName name="_____________XX1" localSheetId="3" hidden="1">{#N/A,#N/A,FALSE,"ОТЛАДКА"}</definedName>
    <definedName name="_____________XX1" hidden="1">{#N/A,#N/A,FALSE,"ОТЛАДКА"}</definedName>
    <definedName name="____________tyt67" localSheetId="3" hidden="1">{#N/A,#N/A,FALSE,"ОТЛАДКА"}</definedName>
    <definedName name="____________tyt67" hidden="1">{#N/A,#N/A,FALSE,"ОТЛАДКА"}</definedName>
    <definedName name="____________XX1" localSheetId="3" hidden="1">{#N/A,#N/A,FALSE,"ОТЛАДКА"}</definedName>
    <definedName name="____________XX1" hidden="1">{#N/A,#N/A,FALSE,"ОТЛАДКА"}</definedName>
    <definedName name="___________tyt67" localSheetId="3" hidden="1">{#N/A,#N/A,FALSE,"ОТЛАДКА"}</definedName>
    <definedName name="___________tyt67" hidden="1">{#N/A,#N/A,FALSE,"ОТЛАДКА"}</definedName>
    <definedName name="___________XX1" localSheetId="3" hidden="1">{#N/A,#N/A,FALSE,"ОТЛАДКА"}</definedName>
    <definedName name="___________XX1" hidden="1">{#N/A,#N/A,FALSE,"ОТЛАДКА"}</definedName>
    <definedName name="__________tyt67" localSheetId="3" hidden="1">{#N/A,#N/A,FALSE,"ОТЛАДКА"}</definedName>
    <definedName name="__________tyt67" hidden="1">{#N/A,#N/A,FALSE,"ОТЛАДКА"}</definedName>
    <definedName name="__________XX1" localSheetId="3" hidden="1">{#N/A,#N/A,FALSE,"ОТЛАДКА"}</definedName>
    <definedName name="__________XX1" hidden="1">{#N/A,#N/A,FALSE,"ОТЛАДКА"}</definedName>
    <definedName name="_________tyt67" localSheetId="3" hidden="1">{#N/A,#N/A,FALSE,"ОТЛАДКА"}</definedName>
    <definedName name="_________tyt67" hidden="1">{#N/A,#N/A,FALSE,"ОТЛАДКА"}</definedName>
    <definedName name="_________XX1" localSheetId="3" hidden="1">{#N/A,#N/A,FALSE,"ОТЛАДКА"}</definedName>
    <definedName name="_________XX1" hidden="1">{#N/A,#N/A,FALSE,"ОТЛАДКА"}</definedName>
    <definedName name="________tyt67" localSheetId="3" hidden="1">{#N/A,#N/A,FALSE,"ОТЛАДКА"}</definedName>
    <definedName name="________tyt67" hidden="1">{#N/A,#N/A,FALSE,"ОТЛАДКА"}</definedName>
    <definedName name="________XX1" localSheetId="3" hidden="1">{#N/A,#N/A,FALSE,"ОТЛАДКА"}</definedName>
    <definedName name="________XX1" hidden="1">{#N/A,#N/A,FALSE,"ОТЛАДКА"}</definedName>
    <definedName name="_______tyt67" localSheetId="3" hidden="1">{#N/A,#N/A,FALSE,"ОТЛАДКА"}</definedName>
    <definedName name="_______tyt67" hidden="1">{#N/A,#N/A,FALSE,"ОТЛАДКА"}</definedName>
    <definedName name="_______XX1" localSheetId="3" hidden="1">{#N/A,#N/A,FALSE,"ОТЛАДКА"}</definedName>
    <definedName name="_______XX1" hidden="1">{#N/A,#N/A,FALSE,"ОТЛАДКА"}</definedName>
    <definedName name="______tyt67" localSheetId="3" hidden="1">{#N/A,#N/A,FALSE,"ОТЛАДКА"}</definedName>
    <definedName name="______tyt67" hidden="1">{#N/A,#N/A,FALSE,"ОТЛАДКА"}</definedName>
    <definedName name="______XX1" localSheetId="3" hidden="1">{#N/A,#N/A,FALSE,"ОТЛАДКА"}</definedName>
    <definedName name="______XX1" hidden="1">{#N/A,#N/A,FALSE,"ОТЛАДКА"}</definedName>
    <definedName name="_____c75213" localSheetId="0">#REF!</definedName>
    <definedName name="_____c75213" localSheetId="2">#REF!</definedName>
    <definedName name="_____c75213" localSheetId="3">#REF!</definedName>
    <definedName name="_____c75213">#REF!</definedName>
    <definedName name="_____c81453" localSheetId="0">#REF!</definedName>
    <definedName name="_____c81453" localSheetId="2">#REF!</definedName>
    <definedName name="_____c81453" localSheetId="3">#REF!</definedName>
    <definedName name="_____c81453">#REF!</definedName>
    <definedName name="_____tyt67" localSheetId="3" hidden="1">{#N/A,#N/A,FALSE,"ОТЛАДКА"}</definedName>
    <definedName name="_____tyt67" hidden="1">{#N/A,#N/A,FALSE,"ОТЛАДКА"}</definedName>
    <definedName name="_____XX1" localSheetId="3" hidden="1">{#N/A,#N/A,FALSE,"ОТЛАДКА"}</definedName>
    <definedName name="_____XX1" hidden="1">{#N/A,#N/A,FALSE,"ОТЛАДКА"}</definedName>
    <definedName name="____aze1" localSheetId="0">#REF!</definedName>
    <definedName name="____aze1" localSheetId="2">#REF!</definedName>
    <definedName name="____aze1" localSheetId="3">#REF!</definedName>
    <definedName name="____aze1">#REF!</definedName>
    <definedName name="____aze2" localSheetId="0">#REF!</definedName>
    <definedName name="____aze2" localSheetId="2">#REF!</definedName>
    <definedName name="____aze2" localSheetId="3">#REF!</definedName>
    <definedName name="____aze2">#REF!</definedName>
    <definedName name="____aze3" localSheetId="0">#REF!</definedName>
    <definedName name="____aze3" localSheetId="2">#REF!</definedName>
    <definedName name="____aze3" localSheetId="3">#REF!</definedName>
    <definedName name="____aze3">#REF!</definedName>
    <definedName name="____BOP1" localSheetId="0">#REF!</definedName>
    <definedName name="____BOP1" localSheetId="2">#REF!</definedName>
    <definedName name="____BOP1" localSheetId="3">#REF!</definedName>
    <definedName name="____BOP1">#REF!</definedName>
    <definedName name="____BOP2" localSheetId="0">[2]BoP!#REF!</definedName>
    <definedName name="____BOP2" localSheetId="2">[2]BoP!#REF!</definedName>
    <definedName name="____BOP2" localSheetId="3">[2]BoP!#REF!</definedName>
    <definedName name="____BOP2">[2]BoP!#REF!</definedName>
    <definedName name="____COL1">[3]SimInp1:ModDef!$A$1:$V$130</definedName>
    <definedName name="____END94" localSheetId="0">#REF!</definedName>
    <definedName name="____END94" localSheetId="2">#REF!</definedName>
    <definedName name="____END94" localSheetId="3">#REF!</definedName>
    <definedName name="____END94">#REF!</definedName>
    <definedName name="____EXP5" localSheetId="0">#REF!</definedName>
    <definedName name="____EXP5" localSheetId="2">#REF!</definedName>
    <definedName name="____EXP5" localSheetId="3">#REF!</definedName>
    <definedName name="____EXP5">#REF!</definedName>
    <definedName name="____EXP6" localSheetId="0">#REF!</definedName>
    <definedName name="____EXP6" localSheetId="2">#REF!</definedName>
    <definedName name="____EXP6" localSheetId="3">#REF!</definedName>
    <definedName name="____EXP6">#REF!</definedName>
    <definedName name="____EXP7" localSheetId="0">#REF!</definedName>
    <definedName name="____EXP7" localSheetId="2">#REF!</definedName>
    <definedName name="____EXP7" localSheetId="3">#REF!</definedName>
    <definedName name="____EXP7">#REF!</definedName>
    <definedName name="____EXP9" localSheetId="0">#REF!</definedName>
    <definedName name="____EXP9" localSheetId="2">#REF!</definedName>
    <definedName name="____EXP9" localSheetId="3">#REF!</definedName>
    <definedName name="____EXP9">#REF!</definedName>
    <definedName name="____IMP10" localSheetId="0">#REF!</definedName>
    <definedName name="____IMP10" localSheetId="2">#REF!</definedName>
    <definedName name="____IMP10" localSheetId="3">#REF!</definedName>
    <definedName name="____IMP10">#REF!</definedName>
    <definedName name="____IMP2" localSheetId="0">#REF!</definedName>
    <definedName name="____IMP2" localSheetId="2">#REF!</definedName>
    <definedName name="____IMP2" localSheetId="3">#REF!</definedName>
    <definedName name="____IMP2">#REF!</definedName>
    <definedName name="____IMP4" localSheetId="0">#REF!</definedName>
    <definedName name="____IMP4" localSheetId="2">#REF!</definedName>
    <definedName name="____IMP4" localSheetId="3">#REF!</definedName>
    <definedName name="____IMP4">#REF!</definedName>
    <definedName name="____IMP6" localSheetId="0">#REF!</definedName>
    <definedName name="____IMP6" localSheetId="2">#REF!</definedName>
    <definedName name="____IMP6" localSheetId="3">#REF!</definedName>
    <definedName name="____IMP6">#REF!</definedName>
    <definedName name="____IMP7" localSheetId="0">#REF!</definedName>
    <definedName name="____IMP7" localSheetId="2">#REF!</definedName>
    <definedName name="____IMP7" localSheetId="3">#REF!</definedName>
    <definedName name="____IMP7">#REF!</definedName>
    <definedName name="____IMP8" localSheetId="0">#REF!</definedName>
    <definedName name="____IMP8" localSheetId="2">#REF!</definedName>
    <definedName name="____IMP8" localSheetId="3">#REF!</definedName>
    <definedName name="____IMP8">#REF!</definedName>
    <definedName name="____MCV1">[4]Q2!$E$64:$AH$64</definedName>
    <definedName name="____MTS2" localSheetId="0">'[5]Annual Tables'!#REF!</definedName>
    <definedName name="____MTS2" localSheetId="2">'[5]Annual Tables'!#REF!</definedName>
    <definedName name="____MTS2" localSheetId="3">'[5]Annual Tables'!#REF!</definedName>
    <definedName name="____MTS2">'[5]Annual Tables'!#REF!</definedName>
    <definedName name="____PAG2" localSheetId="0">[5]Index!#REF!</definedName>
    <definedName name="____PAG2" localSheetId="2">[5]Index!#REF!</definedName>
    <definedName name="____PAG2" localSheetId="3">[5]Index!#REF!</definedName>
    <definedName name="____PAG2">[5]Index!#REF!</definedName>
    <definedName name="____PAG3" localSheetId="0">[5]Index!#REF!</definedName>
    <definedName name="____PAG3" localSheetId="2">[5]Index!#REF!</definedName>
    <definedName name="____PAG3" localSheetId="3">[5]Index!#REF!</definedName>
    <definedName name="____PAG3">[5]Index!#REF!</definedName>
    <definedName name="____PAG4" localSheetId="0">[5]Index!#REF!</definedName>
    <definedName name="____PAG4" localSheetId="2">[5]Index!#REF!</definedName>
    <definedName name="____PAG4" localSheetId="3">[5]Index!#REF!</definedName>
    <definedName name="____PAG4">[5]Index!#REF!</definedName>
    <definedName name="____PAG5" localSheetId="0">[5]Index!#REF!</definedName>
    <definedName name="____PAG5" localSheetId="2">[5]Index!#REF!</definedName>
    <definedName name="____PAG5" localSheetId="3">[5]Index!#REF!</definedName>
    <definedName name="____PAG5">[5]Index!#REF!</definedName>
    <definedName name="____PAG6" localSheetId="0">[5]Index!#REF!</definedName>
    <definedName name="____PAG6" localSheetId="2">[5]Index!#REF!</definedName>
    <definedName name="____PAG6" localSheetId="3">[5]Index!#REF!</definedName>
    <definedName name="____PAG6">[5]Index!#REF!</definedName>
    <definedName name="____PAG7" localSheetId="0">#REF!</definedName>
    <definedName name="____PAG7" localSheetId="2">#REF!</definedName>
    <definedName name="____PAG7" localSheetId="3">#REF!</definedName>
    <definedName name="____PAG7">#REF!</definedName>
    <definedName name="____RES2" localSheetId="0">[2]RES!#REF!</definedName>
    <definedName name="____RES2" localSheetId="2">[2]RES!#REF!</definedName>
    <definedName name="____RES2" localSheetId="3">[2]RES!#REF!</definedName>
    <definedName name="____RES2">[2]RES!#REF!</definedName>
    <definedName name="____SUM2" localSheetId="0">#REF!</definedName>
    <definedName name="____SUM2" localSheetId="2">#REF!</definedName>
    <definedName name="____SUM2" localSheetId="3">#REF!</definedName>
    <definedName name="____SUM2">#REF!</definedName>
    <definedName name="____sum3" localSheetId="0">#REF!</definedName>
    <definedName name="____sum3" localSheetId="2">#REF!</definedName>
    <definedName name="____sum3" localSheetId="3">#REF!</definedName>
    <definedName name="____sum3">#REF!</definedName>
    <definedName name="____tab06" localSheetId="0">#REF!</definedName>
    <definedName name="____tab06" localSheetId="2">#REF!</definedName>
    <definedName name="____tab06" localSheetId="3">#REF!</definedName>
    <definedName name="____tab06">#REF!</definedName>
    <definedName name="____tab07" localSheetId="0">#REF!</definedName>
    <definedName name="____tab07" localSheetId="2">#REF!</definedName>
    <definedName name="____tab07" localSheetId="3">#REF!</definedName>
    <definedName name="____tab07">#REF!</definedName>
    <definedName name="____TAB1" localSheetId="0">#REF!</definedName>
    <definedName name="____TAB1" localSheetId="2">#REF!</definedName>
    <definedName name="____TAB1" localSheetId="3">#REF!</definedName>
    <definedName name="____TAB1">#REF!</definedName>
    <definedName name="____TAB10" localSheetId="0">#REF!</definedName>
    <definedName name="____TAB10" localSheetId="2">#REF!</definedName>
    <definedName name="____TAB10" localSheetId="3">#REF!</definedName>
    <definedName name="____TAB10">#REF!</definedName>
    <definedName name="____Tab11" localSheetId="0">#REF!</definedName>
    <definedName name="____Tab11" localSheetId="2">#REF!</definedName>
    <definedName name="____Tab11" localSheetId="3">#REF!</definedName>
    <definedName name="____Tab11">#REF!</definedName>
    <definedName name="____TAB12" localSheetId="0">#REF!</definedName>
    <definedName name="____TAB12" localSheetId="2">#REF!</definedName>
    <definedName name="____TAB12" localSheetId="3">#REF!</definedName>
    <definedName name="____TAB12">#REF!</definedName>
    <definedName name="____Tab19" localSheetId="0">#REF!</definedName>
    <definedName name="____Tab19" localSheetId="2">#REF!</definedName>
    <definedName name="____Tab19" localSheetId="3">#REF!</definedName>
    <definedName name="____Tab19">#REF!</definedName>
    <definedName name="____TAB2" localSheetId="0">#REF!</definedName>
    <definedName name="____TAB2" localSheetId="2">#REF!</definedName>
    <definedName name="____TAB2" localSheetId="3">#REF!</definedName>
    <definedName name="____TAB2">#REF!</definedName>
    <definedName name="____Tab20" localSheetId="0">#REF!</definedName>
    <definedName name="____Tab20" localSheetId="2">#REF!</definedName>
    <definedName name="____Tab20" localSheetId="3">#REF!</definedName>
    <definedName name="____Tab20">#REF!</definedName>
    <definedName name="____Tab21" localSheetId="0">#REF!</definedName>
    <definedName name="____Tab21" localSheetId="2">#REF!</definedName>
    <definedName name="____Tab21" localSheetId="3">#REF!</definedName>
    <definedName name="____Tab21">#REF!</definedName>
    <definedName name="____Tab22" localSheetId="0">#REF!</definedName>
    <definedName name="____Tab22" localSheetId="2">#REF!</definedName>
    <definedName name="____Tab22" localSheetId="3">#REF!</definedName>
    <definedName name="____Tab22">#REF!</definedName>
    <definedName name="____Tab23" localSheetId="0">#REF!</definedName>
    <definedName name="____Tab23" localSheetId="2">#REF!</definedName>
    <definedName name="____Tab23" localSheetId="3">#REF!</definedName>
    <definedName name="____Tab23">#REF!</definedName>
    <definedName name="____Tab24" localSheetId="0">#REF!</definedName>
    <definedName name="____Tab24" localSheetId="2">#REF!</definedName>
    <definedName name="____Tab24" localSheetId="3">#REF!</definedName>
    <definedName name="____Tab24">#REF!</definedName>
    <definedName name="____Tab26" localSheetId="0">#REF!</definedName>
    <definedName name="____Tab26" localSheetId="2">#REF!</definedName>
    <definedName name="____Tab26" localSheetId="3">#REF!</definedName>
    <definedName name="____Tab26">#REF!</definedName>
    <definedName name="____Tab27" localSheetId="0">#REF!</definedName>
    <definedName name="____Tab27" localSheetId="2">#REF!</definedName>
    <definedName name="____Tab27" localSheetId="3">#REF!</definedName>
    <definedName name="____Tab27">#REF!</definedName>
    <definedName name="____Tab28" localSheetId="0">#REF!</definedName>
    <definedName name="____Tab28" localSheetId="2">#REF!</definedName>
    <definedName name="____Tab28" localSheetId="3">#REF!</definedName>
    <definedName name="____Tab28">#REF!</definedName>
    <definedName name="____Tab29" localSheetId="0">#REF!</definedName>
    <definedName name="____Tab29" localSheetId="2">#REF!</definedName>
    <definedName name="____Tab29" localSheetId="3">#REF!</definedName>
    <definedName name="____Tab29">#REF!</definedName>
    <definedName name="____TAB3" localSheetId="0">#REF!</definedName>
    <definedName name="____TAB3" localSheetId="2">#REF!</definedName>
    <definedName name="____TAB3" localSheetId="3">#REF!</definedName>
    <definedName name="____TAB3">#REF!</definedName>
    <definedName name="____Tab30" localSheetId="0">#REF!</definedName>
    <definedName name="____Tab30" localSheetId="2">#REF!</definedName>
    <definedName name="____Tab30" localSheetId="3">#REF!</definedName>
    <definedName name="____Tab30">#REF!</definedName>
    <definedName name="____Tab31" localSheetId="0">#REF!</definedName>
    <definedName name="____Tab31" localSheetId="2">#REF!</definedName>
    <definedName name="____Tab31" localSheetId="3">#REF!</definedName>
    <definedName name="____Tab31">#REF!</definedName>
    <definedName name="____Tab32" localSheetId="0">#REF!</definedName>
    <definedName name="____Tab32" localSheetId="2">#REF!</definedName>
    <definedName name="____Tab32" localSheetId="3">#REF!</definedName>
    <definedName name="____Tab32">#REF!</definedName>
    <definedName name="____Tab33" localSheetId="0">#REF!</definedName>
    <definedName name="____Tab33" localSheetId="2">#REF!</definedName>
    <definedName name="____Tab33" localSheetId="3">#REF!</definedName>
    <definedName name="____Tab33">#REF!</definedName>
    <definedName name="____Tab34" localSheetId="0">#REF!</definedName>
    <definedName name="____Tab34" localSheetId="2">#REF!</definedName>
    <definedName name="____Tab34" localSheetId="3">#REF!</definedName>
    <definedName name="____Tab34">#REF!</definedName>
    <definedName name="____Tab35" localSheetId="0">#REF!</definedName>
    <definedName name="____Tab35" localSheetId="2">#REF!</definedName>
    <definedName name="____Tab35" localSheetId="3">#REF!</definedName>
    <definedName name="____Tab35">#REF!</definedName>
    <definedName name="____TAB4" localSheetId="0">#REF!</definedName>
    <definedName name="____TAB4" localSheetId="2">#REF!</definedName>
    <definedName name="____TAB4" localSheetId="3">#REF!</definedName>
    <definedName name="____TAB4">#REF!</definedName>
    <definedName name="____TAB5" localSheetId="0">#REF!</definedName>
    <definedName name="____TAB5" localSheetId="2">#REF!</definedName>
    <definedName name="____TAB5" localSheetId="3">#REF!</definedName>
    <definedName name="____TAB5">#REF!</definedName>
    <definedName name="____TAB7" localSheetId="0">#REF!</definedName>
    <definedName name="____TAB7" localSheetId="2">#REF!</definedName>
    <definedName name="____TAB7" localSheetId="3">#REF!</definedName>
    <definedName name="____TAB7">#REF!</definedName>
    <definedName name="____TAB8" localSheetId="0">#REF!</definedName>
    <definedName name="____TAB8" localSheetId="2">#REF!</definedName>
    <definedName name="____TAB8" localSheetId="3">#REF!</definedName>
    <definedName name="____TAB8">#REF!</definedName>
    <definedName name="____tyt67" localSheetId="3" hidden="1">{#N/A,#N/A,FALSE,"ОТЛАДКА"}</definedName>
    <definedName name="____tyt67" hidden="1">{#N/A,#N/A,FALSE,"ОТЛАДКА"}</definedName>
    <definedName name="____WB2" localSheetId="0">#REF!</definedName>
    <definedName name="____WB2" localSheetId="2">#REF!</definedName>
    <definedName name="____WB2" localSheetId="3">#REF!</definedName>
    <definedName name="____WB2">#REF!</definedName>
    <definedName name="____WEO1" localSheetId="0">#REF!</definedName>
    <definedName name="____WEO1" localSheetId="2">#REF!</definedName>
    <definedName name="____WEO1" localSheetId="3">#REF!</definedName>
    <definedName name="____WEO1">#REF!</definedName>
    <definedName name="____WEO2" localSheetId="0">#REF!</definedName>
    <definedName name="____WEO2" localSheetId="2">#REF!</definedName>
    <definedName name="____WEO2" localSheetId="3">#REF!</definedName>
    <definedName name="____WEO2">#REF!</definedName>
    <definedName name="____XX1" localSheetId="3" hidden="1">{#N/A,#N/A,FALSE,"ОТЛАДКА"}</definedName>
    <definedName name="____XX1" hidden="1">{#N/A,#N/A,FALSE,"ОТЛАДКА"}</definedName>
    <definedName name="____YR0110">'[6]Imp:DSA output'!$O$9:$R$464</definedName>
    <definedName name="____YR89">'[6]Imp:DSA output'!$C$9:$C$464</definedName>
    <definedName name="____YR90">'[6]Imp:DSA output'!$D$9:$D$464</definedName>
    <definedName name="____YR91">'[6]Imp:DSA output'!$E$9:$E$464</definedName>
    <definedName name="____YR92">'[6]Imp:DSA output'!$F$9:$F$464</definedName>
    <definedName name="____YR93">'[6]Imp:DSA output'!$G$9:$G$464</definedName>
    <definedName name="____YR94">'[6]Imp:DSA output'!$H$9:$H$464</definedName>
    <definedName name="____YR95">'[6]Imp:DSA output'!$I$9:$I$464</definedName>
    <definedName name="___aze1" localSheetId="0">#REF!</definedName>
    <definedName name="___aze1" localSheetId="2">#REF!</definedName>
    <definedName name="___aze1" localSheetId="3">#REF!</definedName>
    <definedName name="___aze1">#REF!</definedName>
    <definedName name="___aze2" localSheetId="0">#REF!</definedName>
    <definedName name="___aze2" localSheetId="2">#REF!</definedName>
    <definedName name="___aze2" localSheetId="3">#REF!</definedName>
    <definedName name="___aze2">#REF!</definedName>
    <definedName name="___aze3" localSheetId="0">#REF!</definedName>
    <definedName name="___aze3" localSheetId="2">#REF!</definedName>
    <definedName name="___aze3" localSheetId="3">#REF!</definedName>
    <definedName name="___aze3">#REF!</definedName>
    <definedName name="___bat67" localSheetId="3" hidden="1">{#N/A,#N/A,FALSE,"Tabl. D1";#N/A,#N/A,FALSE,"Tabl. D1 b";#N/A,#N/A,FALSE,"Tabl. D2";#N/A,#N/A,FALSE,"Tabl. D2 b";#N/A,#N/A,FALSE,"Tabl. D3";#N/A,#N/A,FALSE,"Tabl. D4";#N/A,#N/A,FALSE,"Tabl. D5"}</definedName>
    <definedName name="___bat67" hidden="1">{#N/A,#N/A,FALSE,"Tabl. D1";#N/A,#N/A,FALSE,"Tabl. D1 b";#N/A,#N/A,FALSE,"Tabl. D2";#N/A,#N/A,FALSE,"Tabl. D2 b";#N/A,#N/A,FALSE,"Tabl. D3";#N/A,#N/A,FALSE,"Tabl. D4";#N/A,#N/A,FALSE,"Tabl. D5"}</definedName>
    <definedName name="___BOP1" localSheetId="0">#REF!</definedName>
    <definedName name="___BOP1" localSheetId="2">#REF!</definedName>
    <definedName name="___BOP1" localSheetId="3">#REF!</definedName>
    <definedName name="___BOP1">#REF!</definedName>
    <definedName name="___BOP2" localSheetId="0">[7]BoP!#REF!</definedName>
    <definedName name="___BOP2" localSheetId="2">[7]BoP!#REF!</definedName>
    <definedName name="___BOP2" localSheetId="3">[7]BoP!#REF!</definedName>
    <definedName name="___BOP2">[7]BoP!#REF!</definedName>
    <definedName name="___c75213" localSheetId="0">#REF!</definedName>
    <definedName name="___c75213" localSheetId="2">#REF!</definedName>
    <definedName name="___c75213" localSheetId="3">#REF!</definedName>
    <definedName name="___c75213">#REF!</definedName>
    <definedName name="___c81453" localSheetId="0">#REF!</definedName>
    <definedName name="___c81453" localSheetId="2">#REF!</definedName>
    <definedName name="___c81453" localSheetId="3">#REF!</definedName>
    <definedName name="___c81453">#REF!</definedName>
    <definedName name="___COL1">[8]SimInp1:ModDef!$A$1:$V$130</definedName>
    <definedName name="___END94" localSheetId="0">#REF!</definedName>
    <definedName name="___END94" localSheetId="2">#REF!</definedName>
    <definedName name="___END94" localSheetId="3">#REF!</definedName>
    <definedName name="___END94">#REF!</definedName>
    <definedName name="___EXP5" localSheetId="0">#REF!</definedName>
    <definedName name="___EXP5" localSheetId="2">#REF!</definedName>
    <definedName name="___EXP5" localSheetId="3">#REF!</definedName>
    <definedName name="___EXP5">#REF!</definedName>
    <definedName name="___EXP6" localSheetId="0">#REF!</definedName>
    <definedName name="___EXP6" localSheetId="2">#REF!</definedName>
    <definedName name="___EXP6" localSheetId="3">#REF!</definedName>
    <definedName name="___EXP6">#REF!</definedName>
    <definedName name="___EXP7" localSheetId="0">#REF!</definedName>
    <definedName name="___EXP7" localSheetId="2">#REF!</definedName>
    <definedName name="___EXP7" localSheetId="3">#REF!</definedName>
    <definedName name="___EXP7">#REF!</definedName>
    <definedName name="___EXP9" localSheetId="0">#REF!</definedName>
    <definedName name="___EXP9" localSheetId="2">#REF!</definedName>
    <definedName name="___EXP9" localSheetId="3">#REF!</definedName>
    <definedName name="___EXP9">#REF!</definedName>
    <definedName name="___IMP10" localSheetId="0">#REF!</definedName>
    <definedName name="___IMP10" localSheetId="2">#REF!</definedName>
    <definedName name="___IMP10" localSheetId="3">#REF!</definedName>
    <definedName name="___IMP10">#REF!</definedName>
    <definedName name="___IMP2" localSheetId="0">#REF!</definedName>
    <definedName name="___IMP2" localSheetId="2">#REF!</definedName>
    <definedName name="___IMP2" localSheetId="3">#REF!</definedName>
    <definedName name="___IMP2">#REF!</definedName>
    <definedName name="___IMP4" localSheetId="0">#REF!</definedName>
    <definedName name="___IMP4" localSheetId="2">#REF!</definedName>
    <definedName name="___IMP4" localSheetId="3">#REF!</definedName>
    <definedName name="___IMP4">#REF!</definedName>
    <definedName name="___IMP6" localSheetId="0">#REF!</definedName>
    <definedName name="___IMP6" localSheetId="2">#REF!</definedName>
    <definedName name="___IMP6" localSheetId="3">#REF!</definedName>
    <definedName name="___IMP6">#REF!</definedName>
    <definedName name="___IMP7" localSheetId="0">#REF!</definedName>
    <definedName name="___IMP7" localSheetId="2">#REF!</definedName>
    <definedName name="___IMP7" localSheetId="3">#REF!</definedName>
    <definedName name="___IMP7">#REF!</definedName>
    <definedName name="___IMP8" localSheetId="0">#REF!</definedName>
    <definedName name="___IMP8" localSheetId="2">#REF!</definedName>
    <definedName name="___IMP8" localSheetId="3">#REF!</definedName>
    <definedName name="___IMP8">#REF!</definedName>
    <definedName name="___MCV1">[9]Q2!$E$64:$AH$64</definedName>
    <definedName name="___MTS2" localSheetId="0">'[5]Annual Tables'!#REF!</definedName>
    <definedName name="___MTS2" localSheetId="2">'[5]Annual Tables'!#REF!</definedName>
    <definedName name="___MTS2" localSheetId="3">'[5]Annual Tables'!#REF!</definedName>
    <definedName name="___MTS2">'[5]Annual Tables'!#REF!</definedName>
    <definedName name="___NM09" localSheetId="3" hidden="1">{#N/A,#N/A,FALSE,"Tabl. D1";#N/A,#N/A,FALSE,"Tabl. D1 b";#N/A,#N/A,FALSE,"Tabl. D2";#N/A,#N/A,FALSE,"Tabl. D2 b";#N/A,#N/A,FALSE,"Tabl. D3";#N/A,#N/A,FALSE,"Tabl. D4";#N/A,#N/A,FALSE,"Tabl. D5"}</definedName>
    <definedName name="___NM09" hidden="1">{#N/A,#N/A,FALSE,"Tabl. D1";#N/A,#N/A,FALSE,"Tabl. D1 b";#N/A,#N/A,FALSE,"Tabl. D2";#N/A,#N/A,FALSE,"Tabl. D2 b";#N/A,#N/A,FALSE,"Tabl. D3";#N/A,#N/A,FALSE,"Tabl. D4";#N/A,#N/A,FALSE,"Tabl. D5"}</definedName>
    <definedName name="___PAG2" localSheetId="0">[5]Index!#REF!</definedName>
    <definedName name="___PAG2" localSheetId="2">[5]Index!#REF!</definedName>
    <definedName name="___PAG2" localSheetId="3">[5]Index!#REF!</definedName>
    <definedName name="___PAG2">[5]Index!#REF!</definedName>
    <definedName name="___PAG3" localSheetId="0">[5]Index!#REF!</definedName>
    <definedName name="___PAG3" localSheetId="2">[5]Index!#REF!</definedName>
    <definedName name="___PAG3" localSheetId="3">[5]Index!#REF!</definedName>
    <definedName name="___PAG3">[5]Index!#REF!</definedName>
    <definedName name="___PAG4" localSheetId="0">[5]Index!#REF!</definedName>
    <definedName name="___PAG4" localSheetId="2">[5]Index!#REF!</definedName>
    <definedName name="___PAG4" localSheetId="3">[5]Index!#REF!</definedName>
    <definedName name="___PAG4">[5]Index!#REF!</definedName>
    <definedName name="___PAG5" localSheetId="0">[5]Index!#REF!</definedName>
    <definedName name="___PAG5" localSheetId="2">[5]Index!#REF!</definedName>
    <definedName name="___PAG5" localSheetId="3">[5]Index!#REF!</definedName>
    <definedName name="___PAG5">[5]Index!#REF!</definedName>
    <definedName name="___PAG6" localSheetId="0">[5]Index!#REF!</definedName>
    <definedName name="___PAG6" localSheetId="2">[5]Index!#REF!</definedName>
    <definedName name="___PAG6" localSheetId="3">[5]Index!#REF!</definedName>
    <definedName name="___PAG6">[5]Index!#REF!</definedName>
    <definedName name="___PAG7" localSheetId="0">#REF!</definedName>
    <definedName name="___PAG7" localSheetId="2">#REF!</definedName>
    <definedName name="___PAG7" localSheetId="3">#REF!</definedName>
    <definedName name="___PAG7">#REF!</definedName>
    <definedName name="___RES2" localSheetId="0">[7]RES!#REF!</definedName>
    <definedName name="___RES2" localSheetId="2">[7]RES!#REF!</definedName>
    <definedName name="___RES2" localSheetId="3">[7]RES!#REF!</definedName>
    <definedName name="___RES2">[7]RES!#REF!</definedName>
    <definedName name="___SUM2" localSheetId="0">#REF!</definedName>
    <definedName name="___SUM2" localSheetId="2">#REF!</definedName>
    <definedName name="___SUM2" localSheetId="3">#REF!</definedName>
    <definedName name="___SUM2">#REF!</definedName>
    <definedName name="___sum3" localSheetId="0">#REF!</definedName>
    <definedName name="___sum3" localSheetId="2">#REF!</definedName>
    <definedName name="___sum3" localSheetId="3">#REF!</definedName>
    <definedName name="___sum3">#REF!</definedName>
    <definedName name="___taa34" localSheetId="3" hidden="1">{#N/A,#N/A,FALSE,"Tabl. G1";#N/A,#N/A,FALSE,"Tabl. G2"}</definedName>
    <definedName name="___taa34" hidden="1">{#N/A,#N/A,FALSE,"Tabl. G1";#N/A,#N/A,FALSE,"Tabl. G2"}</definedName>
    <definedName name="___tab06" localSheetId="0">#REF!</definedName>
    <definedName name="___tab06" localSheetId="2">#REF!</definedName>
    <definedName name="___tab06" localSheetId="3">#REF!</definedName>
    <definedName name="___tab06">#REF!</definedName>
    <definedName name="___tab07" localSheetId="0">#REF!</definedName>
    <definedName name="___tab07" localSheetId="2">#REF!</definedName>
    <definedName name="___tab07" localSheetId="3">#REF!</definedName>
    <definedName name="___tab07">#REF!</definedName>
    <definedName name="___tab09" localSheetId="3" hidden="1">{#N/A,#N/A,FALSE,"Tabl. FB300";#N/A,#N/A,FALSE,"Tabl. FB350";#N/A,#N/A,FALSE,"Tabl. FB400";#N/A,#N/A,FALSE,"Tabl. FB500";#N/A,#N/A,FALSE,"Tabl. FS090"}</definedName>
    <definedName name="___tab09" hidden="1">{#N/A,#N/A,FALSE,"Tabl. FB300";#N/A,#N/A,FALSE,"Tabl. FB350";#N/A,#N/A,FALSE,"Tabl. FB400";#N/A,#N/A,FALSE,"Tabl. FB500";#N/A,#N/A,FALSE,"Tabl. FS090"}</definedName>
    <definedName name="___TAB1" localSheetId="0">#REF!</definedName>
    <definedName name="___TAB1" localSheetId="2">#REF!</definedName>
    <definedName name="___TAB1" localSheetId="3">#REF!</definedName>
    <definedName name="___TAB1">#REF!</definedName>
    <definedName name="___TAB10" localSheetId="0">#REF!</definedName>
    <definedName name="___TAB10" localSheetId="2">#REF!</definedName>
    <definedName name="___TAB10" localSheetId="3">#REF!</definedName>
    <definedName name="___TAB10">#REF!</definedName>
    <definedName name="___Tab11" localSheetId="0">#REF!</definedName>
    <definedName name="___Tab11" localSheetId="2">#REF!</definedName>
    <definedName name="___Tab11" localSheetId="3">#REF!</definedName>
    <definedName name="___Tab11">#REF!</definedName>
    <definedName name="___TAB12" localSheetId="0">#REF!</definedName>
    <definedName name="___TAB12" localSheetId="2">#REF!</definedName>
    <definedName name="___TAB12" localSheetId="3">#REF!</definedName>
    <definedName name="___TAB12">#REF!</definedName>
    <definedName name="___TAB120" localSheetId="3" hidden="1">{#N/A,#N/A,FALSE,"Tabl. FB300";#N/A,#N/A,FALSE,"Tabl. FB350";#N/A,#N/A,FALSE,"Tabl. FB400";#N/A,#N/A,FALSE,"Tabl. FB500";#N/A,#N/A,FALSE,"Tabl. FS090"}</definedName>
    <definedName name="___TAB120" hidden="1">{#N/A,#N/A,FALSE,"Tabl. FB300";#N/A,#N/A,FALSE,"Tabl. FB350";#N/A,#N/A,FALSE,"Tabl. FB400";#N/A,#N/A,FALSE,"Tabl. FB500";#N/A,#N/A,FALSE,"Tabl. FS090"}</definedName>
    <definedName name="___tab14" localSheetId="3" hidden="1">{#N/A,#N/A,FALSE,"Tabl. FB300";#N/A,#N/A,FALSE,"Tabl. FB350";#N/A,#N/A,FALSE,"Tabl. FB400";#N/A,#N/A,FALSE,"Tabl. FB500";#N/A,#N/A,FALSE,"Tabl. FS090"}</definedName>
    <definedName name="___tab14" hidden="1">{#N/A,#N/A,FALSE,"Tabl. FB300";#N/A,#N/A,FALSE,"Tabl. FB350";#N/A,#N/A,FALSE,"Tabl. FB400";#N/A,#N/A,FALSE,"Tabl. FB500";#N/A,#N/A,FALSE,"Tabl. FS090"}</definedName>
    <definedName name="___tab15" localSheetId="3" hidden="1">{#N/A,#N/A,FALSE,"Tabl. A1";#N/A,#N/A,FALSE,"Tabl. A1 b";#N/A,#N/A,FALSE,"Tabl. A2";#N/A,#N/A,FALSE,"Tabl. A2-1";#N/A,#N/A,FALSE,"Tabl. A2-2"}</definedName>
    <definedName name="___tab15" hidden="1">{#N/A,#N/A,FALSE,"Tabl. A1";#N/A,#N/A,FALSE,"Tabl. A1 b";#N/A,#N/A,FALSE,"Tabl. A2";#N/A,#N/A,FALSE,"Tabl. A2-1";#N/A,#N/A,FALSE,"Tabl. A2-2"}</definedName>
    <definedName name="___Tab19" localSheetId="0">#REF!</definedName>
    <definedName name="___Tab19" localSheetId="2">#REF!</definedName>
    <definedName name="___Tab19" localSheetId="3">#REF!</definedName>
    <definedName name="___Tab19">#REF!</definedName>
    <definedName name="___TAB2" localSheetId="0">#REF!</definedName>
    <definedName name="___TAB2" localSheetId="2">#REF!</definedName>
    <definedName name="___TAB2" localSheetId="3">#REF!</definedName>
    <definedName name="___TAB2">#REF!</definedName>
    <definedName name="___Tab20" localSheetId="0">#REF!</definedName>
    <definedName name="___Tab20" localSheetId="2">#REF!</definedName>
    <definedName name="___Tab20" localSheetId="3">#REF!</definedName>
    <definedName name="___Tab20">#REF!</definedName>
    <definedName name="___Tab21" localSheetId="0">#REF!</definedName>
    <definedName name="___Tab21" localSheetId="2">#REF!</definedName>
    <definedName name="___Tab21" localSheetId="3">#REF!</definedName>
    <definedName name="___Tab21">#REF!</definedName>
    <definedName name="___Tab22" localSheetId="0">#REF!</definedName>
    <definedName name="___Tab22" localSheetId="2">#REF!</definedName>
    <definedName name="___Tab22" localSheetId="3">#REF!</definedName>
    <definedName name="___Tab22">#REF!</definedName>
    <definedName name="___Tab23" localSheetId="0">#REF!</definedName>
    <definedName name="___Tab23" localSheetId="2">#REF!</definedName>
    <definedName name="___Tab23" localSheetId="3">#REF!</definedName>
    <definedName name="___Tab23">#REF!</definedName>
    <definedName name="___tab2341" localSheetId="3" hidden="1">{#N/A,#N/A,FALSE,"Tabl. FB300";#N/A,#N/A,FALSE,"Tabl. FB350";#N/A,#N/A,FALSE,"Tabl. FB400";#N/A,#N/A,FALSE,"Tabl. FB500";#N/A,#N/A,FALSE,"Tabl. FS090"}</definedName>
    <definedName name="___tab2341" hidden="1">{#N/A,#N/A,FALSE,"Tabl. FB300";#N/A,#N/A,FALSE,"Tabl. FB350";#N/A,#N/A,FALSE,"Tabl. FB400";#N/A,#N/A,FALSE,"Tabl. FB500";#N/A,#N/A,FALSE,"Tabl. FS090"}</definedName>
    <definedName name="___Tab24" localSheetId="0">#REF!</definedName>
    <definedName name="___Tab24" localSheetId="2">#REF!</definedName>
    <definedName name="___Tab24" localSheetId="3">#REF!</definedName>
    <definedName name="___Tab24">#REF!</definedName>
    <definedName name="___Tab26" localSheetId="0">#REF!</definedName>
    <definedName name="___Tab26" localSheetId="2">#REF!</definedName>
    <definedName name="___Tab26" localSheetId="3">#REF!</definedName>
    <definedName name="___Tab26">#REF!</definedName>
    <definedName name="___Tab27" localSheetId="0">#REF!</definedName>
    <definedName name="___Tab27" localSheetId="2">#REF!</definedName>
    <definedName name="___Tab27" localSheetId="3">#REF!</definedName>
    <definedName name="___Tab27">#REF!</definedName>
    <definedName name="___Tab28" localSheetId="0">#REF!</definedName>
    <definedName name="___Tab28" localSheetId="2">#REF!</definedName>
    <definedName name="___Tab28" localSheetId="3">#REF!</definedName>
    <definedName name="___Tab28">#REF!</definedName>
    <definedName name="___Tab29" localSheetId="0">#REF!</definedName>
    <definedName name="___Tab29" localSheetId="2">#REF!</definedName>
    <definedName name="___Tab29" localSheetId="3">#REF!</definedName>
    <definedName name="___Tab29">#REF!</definedName>
    <definedName name="___TAB3" localSheetId="0">#REF!</definedName>
    <definedName name="___TAB3" localSheetId="2">#REF!</definedName>
    <definedName name="___TAB3" localSheetId="3">#REF!</definedName>
    <definedName name="___TAB3">#REF!</definedName>
    <definedName name="___Tab30" localSheetId="0">#REF!</definedName>
    <definedName name="___Tab30" localSheetId="2">#REF!</definedName>
    <definedName name="___Tab30" localSheetId="3">#REF!</definedName>
    <definedName name="___Tab30">#REF!</definedName>
    <definedName name="___Tab31" localSheetId="0">#REF!</definedName>
    <definedName name="___Tab31" localSheetId="2">#REF!</definedName>
    <definedName name="___Tab31" localSheetId="3">#REF!</definedName>
    <definedName name="___Tab31">#REF!</definedName>
    <definedName name="___Tab32" localSheetId="0">#REF!</definedName>
    <definedName name="___Tab32" localSheetId="2">#REF!</definedName>
    <definedName name="___Tab32" localSheetId="3">#REF!</definedName>
    <definedName name="___Tab32">#REF!</definedName>
    <definedName name="___Tab33" localSheetId="0">#REF!</definedName>
    <definedName name="___Tab33" localSheetId="2">#REF!</definedName>
    <definedName name="___Tab33" localSheetId="3">#REF!</definedName>
    <definedName name="___Tab33">#REF!</definedName>
    <definedName name="___Tab34" localSheetId="0">#REF!</definedName>
    <definedName name="___Tab34" localSheetId="2">#REF!</definedName>
    <definedName name="___Tab34" localSheetId="3">#REF!</definedName>
    <definedName name="___Tab34">#REF!</definedName>
    <definedName name="___Tab35" localSheetId="0">#REF!</definedName>
    <definedName name="___Tab35" localSheetId="2">#REF!</definedName>
    <definedName name="___Tab35" localSheetId="3">#REF!</definedName>
    <definedName name="___Tab35">#REF!</definedName>
    <definedName name="___tab36" localSheetId="3" hidden="1">{#N/A,#N/A,FALSE,"Tabl. A1";#N/A,#N/A,FALSE,"Tabl. A1 b";#N/A,#N/A,FALSE,"Tabl. A2";#N/A,#N/A,FALSE,"Tabl. A2-1";#N/A,#N/A,FALSE,"Tabl. A2-2"}</definedName>
    <definedName name="___tab36" hidden="1">{#N/A,#N/A,FALSE,"Tabl. A1";#N/A,#N/A,FALSE,"Tabl. A1 b";#N/A,#N/A,FALSE,"Tabl. A2";#N/A,#N/A,FALSE,"Tabl. A2-1";#N/A,#N/A,FALSE,"Tabl. A2-2"}</definedName>
    <definedName name="___tab37" localSheetId="3" hidden="1">{#N/A,#N/A,FALSE,"Tabl. G1";#N/A,#N/A,FALSE,"Tabl. G2"}</definedName>
    <definedName name="___tab37" hidden="1">{#N/A,#N/A,FALSE,"Tabl. G1";#N/A,#N/A,FALSE,"Tabl. G2"}</definedName>
    <definedName name="___TAB4" localSheetId="0">#REF!</definedName>
    <definedName name="___TAB4" localSheetId="2">#REF!</definedName>
    <definedName name="___TAB4" localSheetId="3">#REF!</definedName>
    <definedName name="___TAB4">#REF!</definedName>
    <definedName name="___tab40" localSheetId="3" hidden="1">{#N/A,#N/A,FALSE,"Tabl. FB300";#N/A,#N/A,FALSE,"Tabl. FB350";#N/A,#N/A,FALSE,"Tabl. FB400";#N/A,#N/A,FALSE,"Tabl. FB500";#N/A,#N/A,FALSE,"Tabl. FS090"}</definedName>
    <definedName name="___tab40" hidden="1">{#N/A,#N/A,FALSE,"Tabl. FB300";#N/A,#N/A,FALSE,"Tabl. FB350";#N/A,#N/A,FALSE,"Tabl. FB400";#N/A,#N/A,FALSE,"Tabl. FB500";#N/A,#N/A,FALSE,"Tabl. FS090"}</definedName>
    <definedName name="___tab43" localSheetId="3" hidden="1">{#N/A,#N/A,FALSE,"Tabl. D1";#N/A,#N/A,FALSE,"Tabl. D1 b";#N/A,#N/A,FALSE,"Tabl. D2";#N/A,#N/A,FALSE,"Tabl. D2 b";#N/A,#N/A,FALSE,"Tabl. D3";#N/A,#N/A,FALSE,"Tabl. D4";#N/A,#N/A,FALSE,"Tabl. D5"}</definedName>
    <definedName name="___tab43" hidden="1">{#N/A,#N/A,FALSE,"Tabl. D1";#N/A,#N/A,FALSE,"Tabl. D1 b";#N/A,#N/A,FALSE,"Tabl. D2";#N/A,#N/A,FALSE,"Tabl. D2 b";#N/A,#N/A,FALSE,"Tabl. D3";#N/A,#N/A,FALSE,"Tabl. D4";#N/A,#N/A,FALSE,"Tabl. D5"}</definedName>
    <definedName name="___tab45" localSheetId="3" hidden="1">{#N/A,#N/A,FALSE,"Tabl. A1";#N/A,#N/A,FALSE,"Tabl. A1 b";#N/A,#N/A,FALSE,"Tabl. A2";#N/A,#N/A,FALSE,"Tabl. A2-1";#N/A,#N/A,FALSE,"Tabl. A2-2"}</definedName>
    <definedName name="___tab45" hidden="1">{#N/A,#N/A,FALSE,"Tabl. A1";#N/A,#N/A,FALSE,"Tabl. A1 b";#N/A,#N/A,FALSE,"Tabl. A2";#N/A,#N/A,FALSE,"Tabl. A2-1";#N/A,#N/A,FALSE,"Tabl. A2-2"}</definedName>
    <definedName name="___TAB5" localSheetId="0">#REF!</definedName>
    <definedName name="___TAB5" localSheetId="2">#REF!</definedName>
    <definedName name="___TAB5" localSheetId="3">#REF!</definedName>
    <definedName name="___TAB5">#REF!</definedName>
    <definedName name="___tab653" localSheetId="3" hidden="1">{#N/A,#N/A,FALSE,"Tabl. G1";#N/A,#N/A,FALSE,"Tabl. G2"}</definedName>
    <definedName name="___tab653" hidden="1">{#N/A,#N/A,FALSE,"Tabl. G1";#N/A,#N/A,FALSE,"Tabl. G2"}</definedName>
    <definedName name="___TAB67" localSheetId="3" hidden="1">{#N/A,#N/A,FALSE,"Tabl. A1";#N/A,#N/A,FALSE,"Tabl. A1 b";#N/A,#N/A,FALSE,"Tabl. A2";#N/A,#N/A,FALSE,"Tabl. A2-1";#N/A,#N/A,FALSE,"Tabl. A2-2"}</definedName>
    <definedName name="___TAB67" hidden="1">{#N/A,#N/A,FALSE,"Tabl. A1";#N/A,#N/A,FALSE,"Tabl. A1 b";#N/A,#N/A,FALSE,"Tabl. A2";#N/A,#N/A,FALSE,"Tabl. A2-1";#N/A,#N/A,FALSE,"Tabl. A2-2"}</definedName>
    <definedName name="___tab678" localSheetId="3" hidden="1">{#N/A,#N/A,FALSE,"Tabl. FB300";#N/A,#N/A,FALSE,"Tabl. FB350";#N/A,#N/A,FALSE,"Tabl. FB400";#N/A,#N/A,FALSE,"Tabl. FB500";#N/A,#N/A,FALSE,"Tabl. FS090"}</definedName>
    <definedName name="___tab678" hidden="1">{#N/A,#N/A,FALSE,"Tabl. FB300";#N/A,#N/A,FALSE,"Tabl. FB350";#N/A,#N/A,FALSE,"Tabl. FB400";#N/A,#N/A,FALSE,"Tabl. FB500";#N/A,#N/A,FALSE,"Tabl. FS090"}</definedName>
    <definedName name="___TAB7" localSheetId="0">#REF!</definedName>
    <definedName name="___TAB7" localSheetId="2">#REF!</definedName>
    <definedName name="___TAB7" localSheetId="3">#REF!</definedName>
    <definedName name="___TAB7">#REF!</definedName>
    <definedName name="___tab78" localSheetId="3" hidden="1">{#N/A,#N/A,FALSE,"Tabl. D1";#N/A,#N/A,FALSE,"Tabl. D1 b";#N/A,#N/A,FALSE,"Tabl. D2";#N/A,#N/A,FALSE,"Tabl. D2 b";#N/A,#N/A,FALSE,"Tabl. D3";#N/A,#N/A,FALSE,"Tabl. D4";#N/A,#N/A,FALSE,"Tabl. D5"}</definedName>
    <definedName name="___tab78" hidden="1">{#N/A,#N/A,FALSE,"Tabl. D1";#N/A,#N/A,FALSE,"Tabl. D1 b";#N/A,#N/A,FALSE,"Tabl. D2";#N/A,#N/A,FALSE,"Tabl. D2 b";#N/A,#N/A,FALSE,"Tabl. D3";#N/A,#N/A,FALSE,"Tabl. D4";#N/A,#N/A,FALSE,"Tabl. D5"}</definedName>
    <definedName name="___TAB8" localSheetId="0">#REF!</definedName>
    <definedName name="___TAB8" localSheetId="2">#REF!</definedName>
    <definedName name="___TAB8" localSheetId="3">#REF!</definedName>
    <definedName name="___TAB8">#REF!</definedName>
    <definedName name="___tab80" localSheetId="3" hidden="1">{#N/A,#N/A,FALSE,"Tabl. FB300";#N/A,#N/A,FALSE,"Tabl. FB350";#N/A,#N/A,FALSE,"Tabl. FB400";#N/A,#N/A,FALSE,"Tabl. FB500";#N/A,#N/A,FALSE,"Tabl. FS090"}</definedName>
    <definedName name="___tab80" hidden="1">{#N/A,#N/A,FALSE,"Tabl. FB300";#N/A,#N/A,FALSE,"Tabl. FB350";#N/A,#N/A,FALSE,"Tabl. FB400";#N/A,#N/A,FALSE,"Tabl. FB500";#N/A,#N/A,FALSE,"Tabl. FS090"}</definedName>
    <definedName name="___TAB90" localSheetId="3" hidden="1">{#N/A,#N/A,FALSE,"Tabl. H1";#N/A,#N/A,FALSE,"Tabl. H2"}</definedName>
    <definedName name="___TAB90" hidden="1">{#N/A,#N/A,FALSE,"Tabl. H1";#N/A,#N/A,FALSE,"Tabl. H2"}</definedName>
    <definedName name="___tab98" localSheetId="3" hidden="1">{#N/A,#N/A,FALSE,"Tabl. A1";#N/A,#N/A,FALSE,"Tabl. A1 b";#N/A,#N/A,FALSE,"Tabl. A2";#N/A,#N/A,FALSE,"Tabl. A2-1";#N/A,#N/A,FALSE,"Tabl. A2-2"}</definedName>
    <definedName name="___tab98" hidden="1">{#N/A,#N/A,FALSE,"Tabl. A1";#N/A,#N/A,FALSE,"Tabl. A1 b";#N/A,#N/A,FALSE,"Tabl. A2";#N/A,#N/A,FALSE,"Tabl. A2-1";#N/A,#N/A,FALSE,"Tabl. A2-2"}</definedName>
    <definedName name="___tab987" localSheetId="3" hidden="1">{#N/A,#N/A,FALSE,"Tabl. G1";#N/A,#N/A,FALSE,"Tabl. G2"}</definedName>
    <definedName name="___tab987" hidden="1">{#N/A,#N/A,FALSE,"Tabl. G1";#N/A,#N/A,FALSE,"Tabl. G2"}</definedName>
    <definedName name="___tyt67" localSheetId="3" hidden="1">{#N/A,#N/A,FALSE,"ОТЛАДКА"}</definedName>
    <definedName name="___tyt67" hidden="1">{#N/A,#N/A,FALSE,"ОТЛАДКА"}</definedName>
    <definedName name="___WB2" localSheetId="0">#REF!</definedName>
    <definedName name="___WB2" localSheetId="2">#REF!</definedName>
    <definedName name="___WB2" localSheetId="3">#REF!</definedName>
    <definedName name="___WB2">#REF!</definedName>
    <definedName name="___WEO1" localSheetId="0">#REF!</definedName>
    <definedName name="___WEO1" localSheetId="2">#REF!</definedName>
    <definedName name="___WEO1" localSheetId="3">#REF!</definedName>
    <definedName name="___WEO1">#REF!</definedName>
    <definedName name="___WEO2" localSheetId="0">#REF!</definedName>
    <definedName name="___WEO2" localSheetId="2">#REF!</definedName>
    <definedName name="___WEO2" localSheetId="3">#REF!</definedName>
    <definedName name="___WEO2">#REF!</definedName>
    <definedName name="___XX1" localSheetId="3" hidden="1">{#N/A,#N/A,FALSE,"ОТЛАДКА"}</definedName>
    <definedName name="___XX1" hidden="1">{#N/A,#N/A,FALSE,"ОТЛАДКА"}</definedName>
    <definedName name="___YR0110">'[6]Imp:DSA output'!$O$9:$R$464</definedName>
    <definedName name="___YR89">'[6]Imp:DSA output'!$C$9:$C$464</definedName>
    <definedName name="___YR90">'[6]Imp:DSA output'!$D$9:$D$464</definedName>
    <definedName name="___YR91">'[6]Imp:DSA output'!$E$9:$E$464</definedName>
    <definedName name="___YR92">'[6]Imp:DSA output'!$F$9:$F$464</definedName>
    <definedName name="___YR93">'[6]Imp:DSA output'!$G$9:$G$464</definedName>
    <definedName name="___YR94">'[6]Imp:DSA output'!$H$9:$H$464</definedName>
    <definedName name="___YR95">'[6]Imp:DSA output'!$I$9:$I$464</definedName>
    <definedName name="__123Graph_A" localSheetId="0" hidden="1">#REF!</definedName>
    <definedName name="__123Graph_A" localSheetId="2" hidden="1">#REF!</definedName>
    <definedName name="__123Graph_A" localSheetId="3" hidden="1">#REF!</definedName>
    <definedName name="__123Graph_A" hidden="1">#REF!</definedName>
    <definedName name="__123Graph_AREER" localSheetId="0" hidden="1">#REF!</definedName>
    <definedName name="__123Graph_AREER" localSheetId="2" hidden="1">#REF!</definedName>
    <definedName name="__123Graph_AREER" localSheetId="3" hidden="1">#REF!</definedName>
    <definedName name="__123Graph_AREER" hidden="1">#REF!</definedName>
    <definedName name="__123Graph_B" localSheetId="0" hidden="1">'[10]Quarterly Program'!#REF!</definedName>
    <definedName name="__123Graph_B" localSheetId="2" hidden="1">'[10]Quarterly Program'!#REF!</definedName>
    <definedName name="__123Graph_B" localSheetId="3" hidden="1">'[10]Quarterly Program'!#REF!</definedName>
    <definedName name="__123Graph_B" hidden="1">'[10]Quarterly Program'!#REF!</definedName>
    <definedName name="__123Graph_BCurrent" localSheetId="0" hidden="1">[11]G!#REF!</definedName>
    <definedName name="__123Graph_BCurrent" localSheetId="2" hidden="1">[11]G!#REF!</definedName>
    <definedName name="__123Graph_BCurrent" localSheetId="3" hidden="1">[11]G!#REF!</definedName>
    <definedName name="__123Graph_BCurrent" hidden="1">[11]G!#REF!</definedName>
    <definedName name="__123Graph_BGDP" localSheetId="0" hidden="1">'[10]Quarterly Program'!#REF!</definedName>
    <definedName name="__123Graph_BGDP" localSheetId="2" hidden="1">'[10]Quarterly Program'!#REF!</definedName>
    <definedName name="__123Graph_BGDP" localSheetId="3" hidden="1">'[10]Quarterly Program'!#REF!</definedName>
    <definedName name="__123Graph_BGDP" hidden="1">'[10]Quarterly Program'!#REF!</definedName>
    <definedName name="__123Graph_BMONEY" localSheetId="0" hidden="1">'[10]Quarterly Program'!#REF!</definedName>
    <definedName name="__123Graph_BMONEY" localSheetId="2" hidden="1">'[10]Quarterly Program'!#REF!</definedName>
    <definedName name="__123Graph_BMONEY" localSheetId="3" hidden="1">'[10]Quarterly Program'!#REF!</definedName>
    <definedName name="__123Graph_BMONEY" hidden="1">'[10]Quarterly Program'!#REF!</definedName>
    <definedName name="__123Graph_BREER" localSheetId="0" hidden="1">#REF!</definedName>
    <definedName name="__123Graph_BREER" localSheetId="2" hidden="1">#REF!</definedName>
    <definedName name="__123Graph_BREER" localSheetId="3" hidden="1">#REF!</definedName>
    <definedName name="__123Graph_BREER" hidden="1">#REF!</definedName>
    <definedName name="__123Graph_CREER" localSheetId="0" hidden="1">#REF!</definedName>
    <definedName name="__123Graph_CREER" localSheetId="2" hidden="1">#REF!</definedName>
    <definedName name="__123Graph_CREER" localSheetId="3" hidden="1">#REF!</definedName>
    <definedName name="__123Graph_CREER" hidden="1">#REF!</definedName>
    <definedName name="__1r" localSheetId="0">#REF!</definedName>
    <definedName name="__1r" localSheetId="2">#REF!</definedName>
    <definedName name="__1r" localSheetId="3">#REF!</definedName>
    <definedName name="__1r">#REF!</definedName>
    <definedName name="__aze1" localSheetId="0">#REF!</definedName>
    <definedName name="__aze1" localSheetId="2">#REF!</definedName>
    <definedName name="__aze1" localSheetId="3">#REF!</definedName>
    <definedName name="__aze1">#REF!</definedName>
    <definedName name="__aze2" localSheetId="0">#REF!</definedName>
    <definedName name="__aze2" localSheetId="2">#REF!</definedName>
    <definedName name="__aze2" localSheetId="3">#REF!</definedName>
    <definedName name="__aze2">#REF!</definedName>
    <definedName name="__aze3" localSheetId="0">#REF!</definedName>
    <definedName name="__aze3" localSheetId="2">#REF!</definedName>
    <definedName name="__aze3" localSheetId="3">#REF!</definedName>
    <definedName name="__aze3">#REF!</definedName>
    <definedName name="__bat67" localSheetId="3" hidden="1">{#N/A,#N/A,FALSE,"Tabl. D1";#N/A,#N/A,FALSE,"Tabl. D1 b";#N/A,#N/A,FALSE,"Tabl. D2";#N/A,#N/A,FALSE,"Tabl. D2 b";#N/A,#N/A,FALSE,"Tabl. D3";#N/A,#N/A,FALSE,"Tabl. D4";#N/A,#N/A,FALSE,"Tabl. D5"}</definedName>
    <definedName name="__bat67" hidden="1">{#N/A,#N/A,FALSE,"Tabl. D1";#N/A,#N/A,FALSE,"Tabl. D1 b";#N/A,#N/A,FALSE,"Tabl. D2";#N/A,#N/A,FALSE,"Tabl. D2 b";#N/A,#N/A,FALSE,"Tabl. D3";#N/A,#N/A,FALSE,"Tabl. D4";#N/A,#N/A,FALSE,"Tabl. D5"}</definedName>
    <definedName name="__BOP1" localSheetId="0">#REF!</definedName>
    <definedName name="__BOP1" localSheetId="2">#REF!</definedName>
    <definedName name="__BOP1" localSheetId="3">#REF!</definedName>
    <definedName name="__BOP1">#REF!</definedName>
    <definedName name="__BOP2" localSheetId="0">[12]BoP!#REF!</definedName>
    <definedName name="__BOP2" localSheetId="2">[12]BoP!#REF!</definedName>
    <definedName name="__BOP2" localSheetId="3">[12]BoP!#REF!</definedName>
    <definedName name="__BOP2">[12]BoP!#REF!</definedName>
    <definedName name="__COL1">[13]SimInp1:ModDef!$A$1:$V$130</definedName>
    <definedName name="__END94" localSheetId="0">#REF!</definedName>
    <definedName name="__END94" localSheetId="2">#REF!</definedName>
    <definedName name="__END94" localSheetId="3">#REF!</definedName>
    <definedName name="__END94">#REF!</definedName>
    <definedName name="__EXP5" localSheetId="0">#REF!</definedName>
    <definedName name="__EXP5" localSheetId="2">#REF!</definedName>
    <definedName name="__EXP5" localSheetId="3">#REF!</definedName>
    <definedName name="__EXP5">#REF!</definedName>
    <definedName name="__EXP6" localSheetId="0">#REF!</definedName>
    <definedName name="__EXP6" localSheetId="2">#REF!</definedName>
    <definedName name="__EXP6" localSheetId="3">#REF!</definedName>
    <definedName name="__EXP6">#REF!</definedName>
    <definedName name="__EXP7" localSheetId="0">#REF!</definedName>
    <definedName name="__EXP7" localSheetId="2">#REF!</definedName>
    <definedName name="__EXP7" localSheetId="3">#REF!</definedName>
    <definedName name="__EXP7">#REF!</definedName>
    <definedName name="__EXP9" localSheetId="0">#REF!</definedName>
    <definedName name="__EXP9" localSheetId="2">#REF!</definedName>
    <definedName name="__EXP9" localSheetId="3">#REF!</definedName>
    <definedName name="__EXP9">#REF!</definedName>
    <definedName name="__FDS_HYPERLINK_TOGGLE_STATE__" hidden="1">"ON"</definedName>
    <definedName name="__IMP10" localSheetId="0">#REF!</definedName>
    <definedName name="__IMP10" localSheetId="2">#REF!</definedName>
    <definedName name="__IMP10" localSheetId="3">#REF!</definedName>
    <definedName name="__IMP10">#REF!</definedName>
    <definedName name="__IMP2" localSheetId="0">#REF!</definedName>
    <definedName name="__IMP2" localSheetId="2">#REF!</definedName>
    <definedName name="__IMP2" localSheetId="3">#REF!</definedName>
    <definedName name="__IMP2">#REF!</definedName>
    <definedName name="__IMP4" localSheetId="0">#REF!</definedName>
    <definedName name="__IMP4" localSheetId="2">#REF!</definedName>
    <definedName name="__IMP4" localSheetId="3">#REF!</definedName>
    <definedName name="__IMP4">#REF!</definedName>
    <definedName name="__IMP6" localSheetId="0">#REF!</definedName>
    <definedName name="__IMP6" localSheetId="2">#REF!</definedName>
    <definedName name="__IMP6" localSheetId="3">#REF!</definedName>
    <definedName name="__IMP6">#REF!</definedName>
    <definedName name="__IMP7" localSheetId="0">#REF!</definedName>
    <definedName name="__IMP7" localSheetId="2">#REF!</definedName>
    <definedName name="__IMP7" localSheetId="3">#REF!</definedName>
    <definedName name="__IMP7">#REF!</definedName>
    <definedName name="__IMP8" localSheetId="0">#REF!</definedName>
    <definedName name="__IMP8" localSheetId="2">#REF!</definedName>
    <definedName name="__IMP8" localSheetId="3">#REF!</definedName>
    <definedName name="__IMP8">#REF!</definedName>
    <definedName name="__IntlFixup" hidden="1">TRUE</definedName>
    <definedName name="__IntlFixupTable" localSheetId="2" hidden="1">#REF!</definedName>
    <definedName name="__IntlFixupTable" localSheetId="3" hidden="1">#REF!</definedName>
    <definedName name="__IntlFixupTable" hidden="1">#REF!</definedName>
    <definedName name="__MCV1">[14]Q2!$E$64:$AH$64</definedName>
    <definedName name="__MTS2" localSheetId="0">'[5]Annual Tables'!#REF!</definedName>
    <definedName name="__MTS2" localSheetId="2">'[5]Annual Tables'!#REF!</definedName>
    <definedName name="__MTS2" localSheetId="3">'[5]Annual Tables'!#REF!</definedName>
    <definedName name="__MTS2">'[5]Annual Tables'!#REF!</definedName>
    <definedName name="__NM09" localSheetId="3" hidden="1">{#N/A,#N/A,FALSE,"Tabl. D1";#N/A,#N/A,FALSE,"Tabl. D1 b";#N/A,#N/A,FALSE,"Tabl. D2";#N/A,#N/A,FALSE,"Tabl. D2 b";#N/A,#N/A,FALSE,"Tabl. D3";#N/A,#N/A,FALSE,"Tabl. D4";#N/A,#N/A,FALSE,"Tabl. D5"}</definedName>
    <definedName name="__NM09" hidden="1">{#N/A,#N/A,FALSE,"Tabl. D1";#N/A,#N/A,FALSE,"Tabl. D1 b";#N/A,#N/A,FALSE,"Tabl. D2";#N/A,#N/A,FALSE,"Tabl. D2 b";#N/A,#N/A,FALSE,"Tabl. D3";#N/A,#N/A,FALSE,"Tabl. D4";#N/A,#N/A,FALSE,"Tabl. D5"}</definedName>
    <definedName name="__PAG2" localSheetId="0">[5]Index!#REF!</definedName>
    <definedName name="__PAG2" localSheetId="2">[5]Index!#REF!</definedName>
    <definedName name="__PAG2" localSheetId="3">[5]Index!#REF!</definedName>
    <definedName name="__PAG2">[5]Index!#REF!</definedName>
    <definedName name="__PAG3" localSheetId="0">[5]Index!#REF!</definedName>
    <definedName name="__PAG3" localSheetId="2">[5]Index!#REF!</definedName>
    <definedName name="__PAG3" localSheetId="3">[5]Index!#REF!</definedName>
    <definedName name="__PAG3">[5]Index!#REF!</definedName>
    <definedName name="__PAG4" localSheetId="0">[5]Index!#REF!</definedName>
    <definedName name="__PAG4" localSheetId="2">[5]Index!#REF!</definedName>
    <definedName name="__PAG4" localSheetId="3">[5]Index!#REF!</definedName>
    <definedName name="__PAG4">[5]Index!#REF!</definedName>
    <definedName name="__PAG5" localSheetId="0">[5]Index!#REF!</definedName>
    <definedName name="__PAG5" localSheetId="2">[5]Index!#REF!</definedName>
    <definedName name="__PAG5" localSheetId="3">[5]Index!#REF!</definedName>
    <definedName name="__PAG5">[5]Index!#REF!</definedName>
    <definedName name="__PAG6" localSheetId="0">[5]Index!#REF!</definedName>
    <definedName name="__PAG6" localSheetId="2">[5]Index!#REF!</definedName>
    <definedName name="__PAG6" localSheetId="3">[5]Index!#REF!</definedName>
    <definedName name="__PAG6">[5]Index!#REF!</definedName>
    <definedName name="__PAG7" localSheetId="0">#REF!</definedName>
    <definedName name="__PAG7" localSheetId="2">#REF!</definedName>
    <definedName name="__PAG7" localSheetId="3">#REF!</definedName>
    <definedName name="__PAG7">#REF!</definedName>
    <definedName name="__RES2" localSheetId="0">[12]RES!#REF!</definedName>
    <definedName name="__RES2" localSheetId="2">[12]RES!#REF!</definedName>
    <definedName name="__RES2" localSheetId="3">[12]RES!#REF!</definedName>
    <definedName name="__RES2">[12]RES!#REF!</definedName>
    <definedName name="__SUM2" localSheetId="0">#REF!</definedName>
    <definedName name="__SUM2" localSheetId="2">#REF!</definedName>
    <definedName name="__SUM2" localSheetId="3">#REF!</definedName>
    <definedName name="__SUM2">#REF!</definedName>
    <definedName name="__sum3" localSheetId="0">#REF!</definedName>
    <definedName name="__sum3" localSheetId="2">#REF!</definedName>
    <definedName name="__sum3" localSheetId="3">#REF!</definedName>
    <definedName name="__sum3">#REF!</definedName>
    <definedName name="__taa34" localSheetId="3" hidden="1">{#N/A,#N/A,FALSE,"Tabl. G1";#N/A,#N/A,FALSE,"Tabl. G2"}</definedName>
    <definedName name="__taa34" hidden="1">{#N/A,#N/A,FALSE,"Tabl. G1";#N/A,#N/A,FALSE,"Tabl. G2"}</definedName>
    <definedName name="__tab06" localSheetId="0">#REF!</definedName>
    <definedName name="__tab06" localSheetId="2">#REF!</definedName>
    <definedName name="__tab06" localSheetId="3">#REF!</definedName>
    <definedName name="__tab06">#REF!</definedName>
    <definedName name="__tab07" localSheetId="0">#REF!</definedName>
    <definedName name="__tab07" localSheetId="2">#REF!</definedName>
    <definedName name="__tab07" localSheetId="3">#REF!</definedName>
    <definedName name="__tab07">#REF!</definedName>
    <definedName name="__tab09" localSheetId="3" hidden="1">{#N/A,#N/A,FALSE,"Tabl. FB300";#N/A,#N/A,FALSE,"Tabl. FB350";#N/A,#N/A,FALSE,"Tabl. FB400";#N/A,#N/A,FALSE,"Tabl. FB500";#N/A,#N/A,FALSE,"Tabl. FS090"}</definedName>
    <definedName name="__tab09" hidden="1">{#N/A,#N/A,FALSE,"Tabl. FB300";#N/A,#N/A,FALSE,"Tabl. FB350";#N/A,#N/A,FALSE,"Tabl. FB400";#N/A,#N/A,FALSE,"Tabl. FB500";#N/A,#N/A,FALSE,"Tabl. FS090"}</definedName>
    <definedName name="__TAB1" localSheetId="0">#REF!</definedName>
    <definedName name="__TAB1" localSheetId="2">#REF!</definedName>
    <definedName name="__TAB1" localSheetId="3">#REF!</definedName>
    <definedName name="__TAB1">#REF!</definedName>
    <definedName name="__TAB10" localSheetId="0">#REF!</definedName>
    <definedName name="__TAB10" localSheetId="2">#REF!</definedName>
    <definedName name="__TAB10" localSheetId="3">#REF!</definedName>
    <definedName name="__TAB10">#REF!</definedName>
    <definedName name="__Tab11" localSheetId="0">#REF!</definedName>
    <definedName name="__Tab11" localSheetId="2">#REF!</definedName>
    <definedName name="__Tab11" localSheetId="3">#REF!</definedName>
    <definedName name="__Tab11">#REF!</definedName>
    <definedName name="__TAB12" localSheetId="0">#REF!</definedName>
    <definedName name="__TAB12" localSheetId="2">#REF!</definedName>
    <definedName name="__TAB12" localSheetId="3">#REF!</definedName>
    <definedName name="__TAB12">#REF!</definedName>
    <definedName name="__TAB120" localSheetId="3" hidden="1">{#N/A,#N/A,FALSE,"Tabl. FB300";#N/A,#N/A,FALSE,"Tabl. FB350";#N/A,#N/A,FALSE,"Tabl. FB400";#N/A,#N/A,FALSE,"Tabl. FB500";#N/A,#N/A,FALSE,"Tabl. FS090"}</definedName>
    <definedName name="__TAB120" hidden="1">{#N/A,#N/A,FALSE,"Tabl. FB300";#N/A,#N/A,FALSE,"Tabl. FB350";#N/A,#N/A,FALSE,"Tabl. FB400";#N/A,#N/A,FALSE,"Tabl. FB500";#N/A,#N/A,FALSE,"Tabl. FS090"}</definedName>
    <definedName name="__tab14" localSheetId="3" hidden="1">{#N/A,#N/A,FALSE,"Tabl. FB300";#N/A,#N/A,FALSE,"Tabl. FB350";#N/A,#N/A,FALSE,"Tabl. FB400";#N/A,#N/A,FALSE,"Tabl. FB500";#N/A,#N/A,FALSE,"Tabl. FS090"}</definedName>
    <definedName name="__tab14" hidden="1">{#N/A,#N/A,FALSE,"Tabl. FB300";#N/A,#N/A,FALSE,"Tabl. FB350";#N/A,#N/A,FALSE,"Tabl. FB400";#N/A,#N/A,FALSE,"Tabl. FB500";#N/A,#N/A,FALSE,"Tabl. FS090"}</definedName>
    <definedName name="__tab15" localSheetId="3" hidden="1">{#N/A,#N/A,FALSE,"Tabl. A1";#N/A,#N/A,FALSE,"Tabl. A1 b";#N/A,#N/A,FALSE,"Tabl. A2";#N/A,#N/A,FALSE,"Tabl. A2-1";#N/A,#N/A,FALSE,"Tabl. A2-2"}</definedName>
    <definedName name="__tab15" hidden="1">{#N/A,#N/A,FALSE,"Tabl. A1";#N/A,#N/A,FALSE,"Tabl. A1 b";#N/A,#N/A,FALSE,"Tabl. A2";#N/A,#N/A,FALSE,"Tabl. A2-1";#N/A,#N/A,FALSE,"Tabl. A2-2"}</definedName>
    <definedName name="__Tab19" localSheetId="0">#REF!</definedName>
    <definedName name="__Tab19" localSheetId="2">#REF!</definedName>
    <definedName name="__Tab19" localSheetId="3">#REF!</definedName>
    <definedName name="__Tab19">#REF!</definedName>
    <definedName name="__TAB2" localSheetId="0">#REF!</definedName>
    <definedName name="__TAB2" localSheetId="2">#REF!</definedName>
    <definedName name="__TAB2" localSheetId="3">#REF!</definedName>
    <definedName name="__TAB2">#REF!</definedName>
    <definedName name="__Tab20" localSheetId="0">#REF!</definedName>
    <definedName name="__Tab20" localSheetId="2">#REF!</definedName>
    <definedName name="__Tab20" localSheetId="3">#REF!</definedName>
    <definedName name="__Tab20">#REF!</definedName>
    <definedName name="__Tab21" localSheetId="0">#REF!</definedName>
    <definedName name="__Tab21" localSheetId="2">#REF!</definedName>
    <definedName name="__Tab21" localSheetId="3">#REF!</definedName>
    <definedName name="__Tab21">#REF!</definedName>
    <definedName name="__Tab22" localSheetId="0">#REF!</definedName>
    <definedName name="__Tab22" localSheetId="2">#REF!</definedName>
    <definedName name="__Tab22" localSheetId="3">#REF!</definedName>
    <definedName name="__Tab22">#REF!</definedName>
    <definedName name="__Tab23" localSheetId="0">#REF!</definedName>
    <definedName name="__Tab23" localSheetId="2">#REF!</definedName>
    <definedName name="__Tab23" localSheetId="3">#REF!</definedName>
    <definedName name="__Tab23">#REF!</definedName>
    <definedName name="__tab2341" localSheetId="3" hidden="1">{#N/A,#N/A,FALSE,"Tabl. FB300";#N/A,#N/A,FALSE,"Tabl. FB350";#N/A,#N/A,FALSE,"Tabl. FB400";#N/A,#N/A,FALSE,"Tabl. FB500";#N/A,#N/A,FALSE,"Tabl. FS090"}</definedName>
    <definedName name="__tab2341" hidden="1">{#N/A,#N/A,FALSE,"Tabl. FB300";#N/A,#N/A,FALSE,"Tabl. FB350";#N/A,#N/A,FALSE,"Tabl. FB400";#N/A,#N/A,FALSE,"Tabl. FB500";#N/A,#N/A,FALSE,"Tabl. FS090"}</definedName>
    <definedName name="__Tab24" localSheetId="0">#REF!</definedName>
    <definedName name="__Tab24" localSheetId="2">#REF!</definedName>
    <definedName name="__Tab24" localSheetId="3">#REF!</definedName>
    <definedName name="__Tab24">#REF!</definedName>
    <definedName name="__Tab26" localSheetId="0">#REF!</definedName>
    <definedName name="__Tab26" localSheetId="2">#REF!</definedName>
    <definedName name="__Tab26" localSheetId="3">#REF!</definedName>
    <definedName name="__Tab26">#REF!</definedName>
    <definedName name="__Tab27" localSheetId="0">#REF!</definedName>
    <definedName name="__Tab27" localSheetId="2">#REF!</definedName>
    <definedName name="__Tab27" localSheetId="3">#REF!</definedName>
    <definedName name="__Tab27">#REF!</definedName>
    <definedName name="__Tab28" localSheetId="0">#REF!</definedName>
    <definedName name="__Tab28" localSheetId="2">#REF!</definedName>
    <definedName name="__Tab28" localSheetId="3">#REF!</definedName>
    <definedName name="__Tab28">#REF!</definedName>
    <definedName name="__Tab29" localSheetId="0">#REF!</definedName>
    <definedName name="__Tab29" localSheetId="2">#REF!</definedName>
    <definedName name="__Tab29" localSheetId="3">#REF!</definedName>
    <definedName name="__Tab29">#REF!</definedName>
    <definedName name="__TAB3" localSheetId="0">#REF!</definedName>
    <definedName name="__TAB3" localSheetId="2">#REF!</definedName>
    <definedName name="__TAB3" localSheetId="3">#REF!</definedName>
    <definedName name="__TAB3">#REF!</definedName>
    <definedName name="__Tab30" localSheetId="0">#REF!</definedName>
    <definedName name="__Tab30" localSheetId="2">#REF!</definedName>
    <definedName name="__Tab30" localSheetId="3">#REF!</definedName>
    <definedName name="__Tab30">#REF!</definedName>
    <definedName name="__Tab31" localSheetId="0">#REF!</definedName>
    <definedName name="__Tab31" localSheetId="2">#REF!</definedName>
    <definedName name="__Tab31" localSheetId="3">#REF!</definedName>
    <definedName name="__Tab31">#REF!</definedName>
    <definedName name="__Tab32" localSheetId="0">#REF!</definedName>
    <definedName name="__Tab32" localSheetId="2">#REF!</definedName>
    <definedName name="__Tab32" localSheetId="3">#REF!</definedName>
    <definedName name="__Tab32">#REF!</definedName>
    <definedName name="__Tab33" localSheetId="0">#REF!</definedName>
    <definedName name="__Tab33" localSheetId="2">#REF!</definedName>
    <definedName name="__Tab33" localSheetId="3">#REF!</definedName>
    <definedName name="__Tab33">#REF!</definedName>
    <definedName name="__Tab34" localSheetId="0">#REF!</definedName>
    <definedName name="__Tab34" localSheetId="2">#REF!</definedName>
    <definedName name="__Tab34" localSheetId="3">#REF!</definedName>
    <definedName name="__Tab34">#REF!</definedName>
    <definedName name="__Tab35" localSheetId="0">#REF!</definedName>
    <definedName name="__Tab35" localSheetId="2">#REF!</definedName>
    <definedName name="__Tab35" localSheetId="3">#REF!</definedName>
    <definedName name="__Tab35">#REF!</definedName>
    <definedName name="__tab36" localSheetId="3" hidden="1">{#N/A,#N/A,FALSE,"Tabl. A1";#N/A,#N/A,FALSE,"Tabl. A1 b";#N/A,#N/A,FALSE,"Tabl. A2";#N/A,#N/A,FALSE,"Tabl. A2-1";#N/A,#N/A,FALSE,"Tabl. A2-2"}</definedName>
    <definedName name="__tab36" hidden="1">{#N/A,#N/A,FALSE,"Tabl. A1";#N/A,#N/A,FALSE,"Tabl. A1 b";#N/A,#N/A,FALSE,"Tabl. A2";#N/A,#N/A,FALSE,"Tabl. A2-1";#N/A,#N/A,FALSE,"Tabl. A2-2"}</definedName>
    <definedName name="__tab37" localSheetId="3" hidden="1">{#N/A,#N/A,FALSE,"Tabl. G1";#N/A,#N/A,FALSE,"Tabl. G2"}</definedName>
    <definedName name="__tab37" hidden="1">{#N/A,#N/A,FALSE,"Tabl. G1";#N/A,#N/A,FALSE,"Tabl. G2"}</definedName>
    <definedName name="__TAB4" localSheetId="0">#REF!</definedName>
    <definedName name="__TAB4" localSheetId="2">#REF!</definedName>
    <definedName name="__TAB4" localSheetId="3">#REF!</definedName>
    <definedName name="__TAB4">#REF!</definedName>
    <definedName name="__tab40" localSheetId="3" hidden="1">{#N/A,#N/A,FALSE,"Tabl. FB300";#N/A,#N/A,FALSE,"Tabl. FB350";#N/A,#N/A,FALSE,"Tabl. FB400";#N/A,#N/A,FALSE,"Tabl. FB500";#N/A,#N/A,FALSE,"Tabl. FS090"}</definedName>
    <definedName name="__tab40" hidden="1">{#N/A,#N/A,FALSE,"Tabl. FB300";#N/A,#N/A,FALSE,"Tabl. FB350";#N/A,#N/A,FALSE,"Tabl. FB400";#N/A,#N/A,FALSE,"Tabl. FB500";#N/A,#N/A,FALSE,"Tabl. FS090"}</definedName>
    <definedName name="__tab43" localSheetId="3" hidden="1">{#N/A,#N/A,FALSE,"Tabl. D1";#N/A,#N/A,FALSE,"Tabl. D1 b";#N/A,#N/A,FALSE,"Tabl. D2";#N/A,#N/A,FALSE,"Tabl. D2 b";#N/A,#N/A,FALSE,"Tabl. D3";#N/A,#N/A,FALSE,"Tabl. D4";#N/A,#N/A,FALSE,"Tabl. D5"}</definedName>
    <definedName name="__tab43" hidden="1">{#N/A,#N/A,FALSE,"Tabl. D1";#N/A,#N/A,FALSE,"Tabl. D1 b";#N/A,#N/A,FALSE,"Tabl. D2";#N/A,#N/A,FALSE,"Tabl. D2 b";#N/A,#N/A,FALSE,"Tabl. D3";#N/A,#N/A,FALSE,"Tabl. D4";#N/A,#N/A,FALSE,"Tabl. D5"}</definedName>
    <definedName name="__tab45" localSheetId="3" hidden="1">{#N/A,#N/A,FALSE,"Tabl. A1";#N/A,#N/A,FALSE,"Tabl. A1 b";#N/A,#N/A,FALSE,"Tabl. A2";#N/A,#N/A,FALSE,"Tabl. A2-1";#N/A,#N/A,FALSE,"Tabl. A2-2"}</definedName>
    <definedName name="__tab45" hidden="1">{#N/A,#N/A,FALSE,"Tabl. A1";#N/A,#N/A,FALSE,"Tabl. A1 b";#N/A,#N/A,FALSE,"Tabl. A2";#N/A,#N/A,FALSE,"Tabl. A2-1";#N/A,#N/A,FALSE,"Tabl. A2-2"}</definedName>
    <definedName name="__TAB5" localSheetId="0">#REF!</definedName>
    <definedName name="__TAB5" localSheetId="2">#REF!</definedName>
    <definedName name="__TAB5" localSheetId="3">#REF!</definedName>
    <definedName name="__TAB5">#REF!</definedName>
    <definedName name="__tab653" localSheetId="3" hidden="1">{#N/A,#N/A,FALSE,"Tabl. G1";#N/A,#N/A,FALSE,"Tabl. G2"}</definedName>
    <definedName name="__tab653" hidden="1">{#N/A,#N/A,FALSE,"Tabl. G1";#N/A,#N/A,FALSE,"Tabl. G2"}</definedName>
    <definedName name="__TAB67" localSheetId="3" hidden="1">{#N/A,#N/A,FALSE,"Tabl. A1";#N/A,#N/A,FALSE,"Tabl. A1 b";#N/A,#N/A,FALSE,"Tabl. A2";#N/A,#N/A,FALSE,"Tabl. A2-1";#N/A,#N/A,FALSE,"Tabl. A2-2"}</definedName>
    <definedName name="__TAB67" hidden="1">{#N/A,#N/A,FALSE,"Tabl. A1";#N/A,#N/A,FALSE,"Tabl. A1 b";#N/A,#N/A,FALSE,"Tabl. A2";#N/A,#N/A,FALSE,"Tabl. A2-1";#N/A,#N/A,FALSE,"Tabl. A2-2"}</definedName>
    <definedName name="__tab678" localSheetId="3" hidden="1">{#N/A,#N/A,FALSE,"Tabl. FB300";#N/A,#N/A,FALSE,"Tabl. FB350";#N/A,#N/A,FALSE,"Tabl. FB400";#N/A,#N/A,FALSE,"Tabl. FB500";#N/A,#N/A,FALSE,"Tabl. FS090"}</definedName>
    <definedName name="__tab678" hidden="1">{#N/A,#N/A,FALSE,"Tabl. FB300";#N/A,#N/A,FALSE,"Tabl. FB350";#N/A,#N/A,FALSE,"Tabl. FB400";#N/A,#N/A,FALSE,"Tabl. FB500";#N/A,#N/A,FALSE,"Tabl. FS090"}</definedName>
    <definedName name="__TAB7" localSheetId="0">#REF!</definedName>
    <definedName name="__TAB7" localSheetId="2">#REF!</definedName>
    <definedName name="__TAB7" localSheetId="3">#REF!</definedName>
    <definedName name="__TAB7">#REF!</definedName>
    <definedName name="__tab78" localSheetId="3" hidden="1">{#N/A,#N/A,FALSE,"Tabl. D1";#N/A,#N/A,FALSE,"Tabl. D1 b";#N/A,#N/A,FALSE,"Tabl. D2";#N/A,#N/A,FALSE,"Tabl. D2 b";#N/A,#N/A,FALSE,"Tabl. D3";#N/A,#N/A,FALSE,"Tabl. D4";#N/A,#N/A,FALSE,"Tabl. D5"}</definedName>
    <definedName name="__tab78" hidden="1">{#N/A,#N/A,FALSE,"Tabl. D1";#N/A,#N/A,FALSE,"Tabl. D1 b";#N/A,#N/A,FALSE,"Tabl. D2";#N/A,#N/A,FALSE,"Tabl. D2 b";#N/A,#N/A,FALSE,"Tabl. D3";#N/A,#N/A,FALSE,"Tabl. D4";#N/A,#N/A,FALSE,"Tabl. D5"}</definedName>
    <definedName name="__TAB8" localSheetId="0">#REF!</definedName>
    <definedName name="__TAB8" localSheetId="2">#REF!</definedName>
    <definedName name="__TAB8" localSheetId="3">#REF!</definedName>
    <definedName name="__TAB8">#REF!</definedName>
    <definedName name="__tab80" localSheetId="3" hidden="1">{#N/A,#N/A,FALSE,"Tabl. FB300";#N/A,#N/A,FALSE,"Tabl. FB350";#N/A,#N/A,FALSE,"Tabl. FB400";#N/A,#N/A,FALSE,"Tabl. FB500";#N/A,#N/A,FALSE,"Tabl. FS090"}</definedName>
    <definedName name="__tab80" hidden="1">{#N/A,#N/A,FALSE,"Tabl. FB300";#N/A,#N/A,FALSE,"Tabl. FB350";#N/A,#N/A,FALSE,"Tabl. FB400";#N/A,#N/A,FALSE,"Tabl. FB500";#N/A,#N/A,FALSE,"Tabl. FS090"}</definedName>
    <definedName name="__TAB90" localSheetId="3" hidden="1">{#N/A,#N/A,FALSE,"Tabl. H1";#N/A,#N/A,FALSE,"Tabl. H2"}</definedName>
    <definedName name="__TAB90" hidden="1">{#N/A,#N/A,FALSE,"Tabl. H1";#N/A,#N/A,FALSE,"Tabl. H2"}</definedName>
    <definedName name="__tab98" localSheetId="3" hidden="1">{#N/A,#N/A,FALSE,"Tabl. A1";#N/A,#N/A,FALSE,"Tabl. A1 b";#N/A,#N/A,FALSE,"Tabl. A2";#N/A,#N/A,FALSE,"Tabl. A2-1";#N/A,#N/A,FALSE,"Tabl. A2-2"}</definedName>
    <definedName name="__tab98" hidden="1">{#N/A,#N/A,FALSE,"Tabl. A1";#N/A,#N/A,FALSE,"Tabl. A1 b";#N/A,#N/A,FALSE,"Tabl. A2";#N/A,#N/A,FALSE,"Tabl. A2-1";#N/A,#N/A,FALSE,"Tabl. A2-2"}</definedName>
    <definedName name="__tab987" localSheetId="3" hidden="1">{#N/A,#N/A,FALSE,"Tabl. G1";#N/A,#N/A,FALSE,"Tabl. G2"}</definedName>
    <definedName name="__tab987" hidden="1">{#N/A,#N/A,FALSE,"Tabl. G1";#N/A,#N/A,FALSE,"Tabl. G2"}</definedName>
    <definedName name="__tyt67" localSheetId="3" hidden="1">{#N/A,#N/A,FALSE,"ОТЛАДКА"}</definedName>
    <definedName name="__tyt67" hidden="1">{#N/A,#N/A,FALSE,"ОТЛАДКА"}</definedName>
    <definedName name="__WB2" localSheetId="0">#REF!</definedName>
    <definedName name="__WB2" localSheetId="2">#REF!</definedName>
    <definedName name="__WB2" localSheetId="3">#REF!</definedName>
    <definedName name="__WB2">#REF!</definedName>
    <definedName name="__WEO1" localSheetId="0">#REF!</definedName>
    <definedName name="__WEO1" localSheetId="2">#REF!</definedName>
    <definedName name="__WEO1" localSheetId="3">#REF!</definedName>
    <definedName name="__WEO1">#REF!</definedName>
    <definedName name="__WEO2" localSheetId="0">#REF!</definedName>
    <definedName name="__WEO2" localSheetId="2">#REF!</definedName>
    <definedName name="__WEO2" localSheetId="3">#REF!</definedName>
    <definedName name="__WEO2">#REF!</definedName>
    <definedName name="__xlfn.IFERROR" hidden="1">#NAME?</definedName>
    <definedName name="__xlfn.RTD" hidden="1">#NAME?</definedName>
    <definedName name="__XX1" localSheetId="3" hidden="1">{#N/A,#N/A,FALSE,"ОТЛАДКА"}</definedName>
    <definedName name="__XX1" hidden="1">{#N/A,#N/A,FALSE,"ОТЛАДКА"}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" localSheetId="2" hidden="1">#REF!</definedName>
    <definedName name="_1" localSheetId="3" hidden="1">#REF!</definedName>
    <definedName name="_1" hidden="1">#REF!</definedName>
    <definedName name="_10Macros_Import_.qbop" localSheetId="2">[15]!'[Macros Import].qbop'</definedName>
    <definedName name="_10Macros_Import_.qbop">[15]!'[Macros Import].qbop'</definedName>
    <definedName name="_11__123Graph_BCPI_ER_LOG" localSheetId="0" hidden="1">#REF!</definedName>
    <definedName name="_11__123Graph_BCPI_ER_LOG" localSheetId="2" hidden="1">#REF!</definedName>
    <definedName name="_11__123Graph_BCPI_ER_LOG" localSheetId="3" hidden="1">#REF!</definedName>
    <definedName name="_11__123Graph_BCPI_ER_LOG" hidden="1">#REF!</definedName>
    <definedName name="_13__123Graph_BIBA_IBRD" localSheetId="0" hidden="1">#REF!</definedName>
    <definedName name="_13__123Graph_BIBA_IBRD" localSheetId="2" hidden="1">#REF!</definedName>
    <definedName name="_13__123Graph_BIBA_IBRD" localSheetId="3" hidden="1">#REF!</definedName>
    <definedName name="_13__123Graph_BIBA_IBRD" hidden="1">#REF!</definedName>
    <definedName name="_15__123Graph_ACPI_ER_LOG" localSheetId="0" hidden="1">#REF!</definedName>
    <definedName name="_15__123Graph_ACPI_ER_LOG" localSheetId="2" hidden="1">#REF!</definedName>
    <definedName name="_15__123Graph_ACPI_ER_LOG" localSheetId="3" hidden="1">#REF!</definedName>
    <definedName name="_15__123Graph_ACPI_ER_LOG" hidden="1">#REF!</definedName>
    <definedName name="_1r" localSheetId="0">#REF!</definedName>
    <definedName name="_1r" localSheetId="2">#REF!</definedName>
    <definedName name="_1r" localSheetId="3">#REF!</definedName>
    <definedName name="_1r">#REF!</definedName>
    <definedName name="_20__123Graph_BCPI_ER_LOG" localSheetId="0" hidden="1">#REF!</definedName>
    <definedName name="_20__123Graph_BCPI_ER_LOG" localSheetId="2" hidden="1">#REF!</definedName>
    <definedName name="_20__123Graph_BCPI_ER_LOG" localSheetId="3" hidden="1">#REF!</definedName>
    <definedName name="_20__123Graph_BCPI_ER_LOG" hidden="1">#REF!</definedName>
    <definedName name="_25__123Graph_BIBA_IBRD" localSheetId="0" hidden="1">#REF!</definedName>
    <definedName name="_25__123Graph_BIBA_IBRD" localSheetId="2" hidden="1">#REF!</definedName>
    <definedName name="_25__123Graph_BIBA_IBRD" localSheetId="3" hidden="1">#REF!</definedName>
    <definedName name="_25__123Graph_BIBA_IBRD" hidden="1">#REF!</definedName>
    <definedName name="_2Macros_Import_.qbop" localSheetId="2">[16]!'[Macros Import].qbop'</definedName>
    <definedName name="_2Macros_Import_.qbop">[16]!'[Macros Import].qbop'</definedName>
    <definedName name="_3__123Graph_ACPI_ER_LOG" localSheetId="0" hidden="1">#REF!</definedName>
    <definedName name="_3__123Graph_ACPI_ER_LOG" localSheetId="2" hidden="1">#REF!</definedName>
    <definedName name="_3__123Graph_ACPI_ER_LOG" localSheetId="3" hidden="1">#REF!</definedName>
    <definedName name="_3__123Graph_ACPI_ER_LOG" hidden="1">#REF!</definedName>
    <definedName name="_3Macros_Import_.qbop" localSheetId="2">[16]!'[Macros Import].qbop'</definedName>
    <definedName name="_3Macros_Import_.qbop">[16]!'[Macros Import].qbop'</definedName>
    <definedName name="_4__123Graph_BCPI_ER_LOG" localSheetId="0" hidden="1">#REF!</definedName>
    <definedName name="_4__123Graph_BCPI_ER_LOG" localSheetId="2" hidden="1">#REF!</definedName>
    <definedName name="_4__123Graph_BCPI_ER_LOG" localSheetId="3" hidden="1">#REF!</definedName>
    <definedName name="_4__123Graph_BCPI_ER_LOG" hidden="1">#REF!</definedName>
    <definedName name="_5__123Graph_ACPI_ER_LOG" localSheetId="0" hidden="1">#REF!</definedName>
    <definedName name="_5__123Graph_ACPI_ER_LOG" localSheetId="2" hidden="1">#REF!</definedName>
    <definedName name="_5__123Graph_ACPI_ER_LOG" localSheetId="3" hidden="1">#REF!</definedName>
    <definedName name="_5__123Graph_ACPI_ER_LOG" hidden="1">#REF!</definedName>
    <definedName name="_5__123Graph_BIBA_IBRD" localSheetId="0" hidden="1">#REF!</definedName>
    <definedName name="_5__123Graph_BIBA_IBRD" localSheetId="2" hidden="1">#REF!</definedName>
    <definedName name="_5__123Graph_BIBA_IBRD" localSheetId="3" hidden="1">#REF!</definedName>
    <definedName name="_5__123Graph_BIBA_IBRD" hidden="1">#REF!</definedName>
    <definedName name="_5Macros_Import_.qbop" localSheetId="2">[17]!'[Macros Import].qbop'</definedName>
    <definedName name="_5Macros_Import_.qbop">[17]!'[Macros Import].qbop'</definedName>
    <definedName name="_5r" localSheetId="0">#REF!</definedName>
    <definedName name="_5r" localSheetId="2">#REF!</definedName>
    <definedName name="_5r" localSheetId="3">#REF!</definedName>
    <definedName name="_5r">#REF!</definedName>
    <definedName name="_6__123Graph_ACPI_ER_LOG" localSheetId="0" hidden="1">[18]ER!#REF!</definedName>
    <definedName name="_6__123Graph_ACPI_ER_LOG" localSheetId="2" hidden="1">[18]ER!#REF!</definedName>
    <definedName name="_6__123Graph_ACPI_ER_LOG" localSheetId="3" hidden="1">[18]ER!#REF!</definedName>
    <definedName name="_6__123Graph_ACPI_ER_LOG" hidden="1">[18]ER!#REF!</definedName>
    <definedName name="_7__123Graph_BCPI_ER_LOG" localSheetId="0" hidden="1">#REF!</definedName>
    <definedName name="_7__123Graph_BCPI_ER_LOG" localSheetId="2" hidden="1">#REF!</definedName>
    <definedName name="_7__123Graph_BCPI_ER_LOG" localSheetId="3" hidden="1">#REF!</definedName>
    <definedName name="_7__123Graph_BCPI_ER_LOG" hidden="1">#REF!</definedName>
    <definedName name="_7Macros_Import_.qbop" localSheetId="2">[19]!'[Macros Import].qbop'</definedName>
    <definedName name="_7Macros_Import_.qbop">[19]!'[Macros Import].qbop'</definedName>
    <definedName name="_8__123Graph_BIBA_IBRD" localSheetId="0" hidden="1">[18]WB!#REF!</definedName>
    <definedName name="_8__123Graph_BIBA_IBRD" localSheetId="2" hidden="1">[18]WB!#REF!</definedName>
    <definedName name="_8__123Graph_BIBA_IBRD" localSheetId="3" hidden="1">[18]WB!#REF!</definedName>
    <definedName name="_8__123Graph_BIBA_IBRD" hidden="1">[18]WB!#REF!</definedName>
    <definedName name="_9__123Graph_ACPI_ER_LOG" localSheetId="0" hidden="1">#REF!</definedName>
    <definedName name="_9__123Graph_ACPI_ER_LOG" localSheetId="2" hidden="1">#REF!</definedName>
    <definedName name="_9__123Graph_ACPI_ER_LOG" localSheetId="3" hidden="1">#REF!</definedName>
    <definedName name="_9__123Graph_ACPI_ER_LOG" hidden="1">#REF!</definedName>
    <definedName name="_9__123Graph_BIBA_IBRD" localSheetId="0" hidden="1">#REF!</definedName>
    <definedName name="_9__123Graph_BIBA_IBRD" localSheetId="2" hidden="1">#REF!</definedName>
    <definedName name="_9__123Graph_BIBA_IBRD" localSheetId="3" hidden="1">#REF!</definedName>
    <definedName name="_9__123Graph_BIBA_IBRD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7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aze1" localSheetId="0">#REF!</definedName>
    <definedName name="_aze1" localSheetId="2">#REF!</definedName>
    <definedName name="_aze1" localSheetId="3">#REF!</definedName>
    <definedName name="_aze1">#REF!</definedName>
    <definedName name="_aze2" localSheetId="0">#REF!</definedName>
    <definedName name="_aze2" localSheetId="2">#REF!</definedName>
    <definedName name="_aze2" localSheetId="3">#REF!</definedName>
    <definedName name="_aze2">#REF!</definedName>
    <definedName name="_aze3" localSheetId="0">#REF!</definedName>
    <definedName name="_aze3" localSheetId="2">#REF!</definedName>
    <definedName name="_aze3" localSheetId="3">#REF!</definedName>
    <definedName name="_aze3">#REF!</definedName>
    <definedName name="_bat67" localSheetId="3" hidden="1">{#N/A,#N/A,FALSE,"Tabl. D1";#N/A,#N/A,FALSE,"Tabl. D1 b";#N/A,#N/A,FALSE,"Tabl. D2";#N/A,#N/A,FALSE,"Tabl. D2 b";#N/A,#N/A,FALSE,"Tabl. D3";#N/A,#N/A,FALSE,"Tabl. D4";#N/A,#N/A,FALSE,"Tabl. D5"}</definedName>
    <definedName name="_bat67" hidden="1">{#N/A,#N/A,FALSE,"Tabl. D1";#N/A,#N/A,FALSE,"Tabl. D1 b";#N/A,#N/A,FALSE,"Tabl. D2";#N/A,#N/A,FALSE,"Tabl. D2 b";#N/A,#N/A,FALSE,"Tabl. D3";#N/A,#N/A,FALSE,"Tabl. D4";#N/A,#N/A,FALSE,"Tabl. D5"}</definedName>
    <definedName name="_BOP1" localSheetId="0">#REF!</definedName>
    <definedName name="_BOP1" localSheetId="2">#REF!</definedName>
    <definedName name="_BOP1" localSheetId="3">#REF!</definedName>
    <definedName name="_BOP1">#REF!</definedName>
    <definedName name="_BOP2" localSheetId="0">[12]BoP!#REF!</definedName>
    <definedName name="_BOP2" localSheetId="2">[12]BoP!#REF!</definedName>
    <definedName name="_BOP2" localSheetId="3">[12]BoP!#REF!</definedName>
    <definedName name="_BOP2">[12]BoP!#REF!</definedName>
    <definedName name="_c75213" localSheetId="0">#REF!</definedName>
    <definedName name="_c75213" localSheetId="2">#REF!</definedName>
    <definedName name="_c75213" localSheetId="3">#REF!</definedName>
    <definedName name="_c75213">#REF!</definedName>
    <definedName name="_c81453" localSheetId="0">#REF!</definedName>
    <definedName name="_c81453" localSheetId="2">#REF!</definedName>
    <definedName name="_c81453" localSheetId="3">#REF!</definedName>
    <definedName name="_c81453">#REF!</definedName>
    <definedName name="_COL1">[13]SimInp1:ModDef!$A$1:$V$130</definedName>
    <definedName name="_END94" localSheetId="0">#REF!</definedName>
    <definedName name="_END94" localSheetId="2">#REF!</definedName>
    <definedName name="_END94" localSheetId="3">#REF!</definedName>
    <definedName name="_END94">#REF!</definedName>
    <definedName name="_EXP5" localSheetId="0">#REF!</definedName>
    <definedName name="_EXP5" localSheetId="2">#REF!</definedName>
    <definedName name="_EXP5" localSheetId="3">#REF!</definedName>
    <definedName name="_EXP5">#REF!</definedName>
    <definedName name="_EXP6" localSheetId="0">#REF!</definedName>
    <definedName name="_EXP6" localSheetId="2">#REF!</definedName>
    <definedName name="_EXP6" localSheetId="3">#REF!</definedName>
    <definedName name="_EXP6">#REF!</definedName>
    <definedName name="_EXP7" localSheetId="0">#REF!</definedName>
    <definedName name="_EXP7" localSheetId="2">#REF!</definedName>
    <definedName name="_EXP7" localSheetId="3">#REF!</definedName>
    <definedName name="_EXP7">#REF!</definedName>
    <definedName name="_EXP9" localSheetId="0">#REF!</definedName>
    <definedName name="_EXP9" localSheetId="2">#REF!</definedName>
    <definedName name="_EXP9" localSheetId="3">#REF!</definedName>
    <definedName name="_EXP9">#REF!</definedName>
    <definedName name="_Fill" localSheetId="0" hidden="1">#REF!</definedName>
    <definedName name="_Fill" localSheetId="2" hidden="1">#REF!</definedName>
    <definedName name="_Fill" localSheetId="3" hidden="1">#REF!</definedName>
    <definedName name="_Fill" hidden="1">#REF!</definedName>
    <definedName name="_xlnm._FilterDatabase" localSheetId="5" hidden="1">'LEPL+RES 12 TVE'!$A$3:$D$5694</definedName>
    <definedName name="_xlnm._FilterDatabase" localSheetId="4" hidden="1">SOE!$A$3:$B$1127</definedName>
    <definedName name="_xlnm._FilterDatabase" localSheetId="1" hidden="1">'VI თავი'!$A$2:$G$2075</definedName>
    <definedName name="_xlnm._FilterDatabase" localSheetId="0" hidden="1">ბალანსი!$A$2:$F$64</definedName>
    <definedName name="_xlnm._FilterDatabase" localSheetId="2" hidden="1">ცენტრალური!$A$2:$BT$2236</definedName>
    <definedName name="_IMP10" localSheetId="0">#REF!</definedName>
    <definedName name="_IMP10" localSheetId="2">#REF!</definedName>
    <definedName name="_IMP10" localSheetId="3">#REF!</definedName>
    <definedName name="_IMP10">#REF!</definedName>
    <definedName name="_IMP2" localSheetId="0">#REF!</definedName>
    <definedName name="_IMP2" localSheetId="2">#REF!</definedName>
    <definedName name="_IMP2" localSheetId="3">#REF!</definedName>
    <definedName name="_IMP2">#REF!</definedName>
    <definedName name="_IMP4" localSheetId="0">#REF!</definedName>
    <definedName name="_IMP4" localSheetId="2">#REF!</definedName>
    <definedName name="_IMP4" localSheetId="3">#REF!</definedName>
    <definedName name="_IMP4">#REF!</definedName>
    <definedName name="_IMP6" localSheetId="0">#REF!</definedName>
    <definedName name="_IMP6" localSheetId="2">#REF!</definedName>
    <definedName name="_IMP6" localSheetId="3">#REF!</definedName>
    <definedName name="_IMP6">#REF!</definedName>
    <definedName name="_IMP7" localSheetId="0">#REF!</definedName>
    <definedName name="_IMP7" localSheetId="2">#REF!</definedName>
    <definedName name="_IMP7" localSheetId="3">#REF!</definedName>
    <definedName name="_IMP7">#REF!</definedName>
    <definedName name="_IMP8" localSheetId="0">#REF!</definedName>
    <definedName name="_IMP8" localSheetId="2">#REF!</definedName>
    <definedName name="_IMP8" localSheetId="3">#REF!</definedName>
    <definedName name="_IMP8">#REF!</definedName>
    <definedName name="_Key1" localSheetId="2" hidden="1">#REF!</definedName>
    <definedName name="_Key1" localSheetId="3" hidden="1">#REF!</definedName>
    <definedName name="_Key1" hidden="1">#REF!</definedName>
    <definedName name="_key2" localSheetId="2" hidden="1">#REF!</definedName>
    <definedName name="_key2" localSheetId="3" hidden="1">#REF!</definedName>
    <definedName name="_key2" hidden="1">#REF!</definedName>
    <definedName name="_MCV1">[14]Q2!$E$64:$AH$64</definedName>
    <definedName name="_MTS2" localSheetId="0">'[5]Annual Tables'!#REF!</definedName>
    <definedName name="_MTS2" localSheetId="2">'[5]Annual Tables'!#REF!</definedName>
    <definedName name="_MTS2" localSheetId="3">'[5]Annual Tables'!#REF!</definedName>
    <definedName name="_MTS2">'[5]Annual Tables'!#REF!</definedName>
    <definedName name="_NM09" localSheetId="3" hidden="1">{#N/A,#N/A,FALSE,"Tabl. D1";#N/A,#N/A,FALSE,"Tabl. D1 b";#N/A,#N/A,FALSE,"Tabl. D2";#N/A,#N/A,FALSE,"Tabl. D2 b";#N/A,#N/A,FALSE,"Tabl. D3";#N/A,#N/A,FALSE,"Tabl. D4";#N/A,#N/A,FALSE,"Tabl. D5"}</definedName>
    <definedName name="_NM09" hidden="1">{#N/A,#N/A,FALSE,"Tabl. D1";#N/A,#N/A,FALSE,"Tabl. D1 b";#N/A,#N/A,FALSE,"Tabl. D2";#N/A,#N/A,FALSE,"Tabl. D2 b";#N/A,#N/A,FALSE,"Tabl. D3";#N/A,#N/A,FALSE,"Tabl. D4";#N/A,#N/A,FALSE,"Tabl. D5"}</definedName>
    <definedName name="_Order1" hidden="1">0</definedName>
    <definedName name="_Order2" hidden="1">0</definedName>
    <definedName name="_PAG2" localSheetId="0">[5]Index!#REF!</definedName>
    <definedName name="_PAG2" localSheetId="2">[5]Index!#REF!</definedName>
    <definedName name="_PAG2" localSheetId="3">[5]Index!#REF!</definedName>
    <definedName name="_PAG2">[5]Index!#REF!</definedName>
    <definedName name="_PAG3" localSheetId="0">[5]Index!#REF!</definedName>
    <definedName name="_PAG3" localSheetId="2">[5]Index!#REF!</definedName>
    <definedName name="_PAG3" localSheetId="3">[5]Index!#REF!</definedName>
    <definedName name="_PAG3">[5]Index!#REF!</definedName>
    <definedName name="_PAG4" localSheetId="0">[5]Index!#REF!</definedName>
    <definedName name="_PAG4" localSheetId="2">[5]Index!#REF!</definedName>
    <definedName name="_PAG4" localSheetId="3">[5]Index!#REF!</definedName>
    <definedName name="_PAG4">[5]Index!#REF!</definedName>
    <definedName name="_PAG5" localSheetId="0">[5]Index!#REF!</definedName>
    <definedName name="_PAG5" localSheetId="2">[5]Index!#REF!</definedName>
    <definedName name="_PAG5" localSheetId="3">[5]Index!#REF!</definedName>
    <definedName name="_PAG5">[5]Index!#REF!</definedName>
    <definedName name="_PAG6" localSheetId="0">[5]Index!#REF!</definedName>
    <definedName name="_PAG6" localSheetId="2">[5]Index!#REF!</definedName>
    <definedName name="_PAG6" localSheetId="3">[5]Index!#REF!</definedName>
    <definedName name="_PAG6">[5]Index!#REF!</definedName>
    <definedName name="_PAG7" localSheetId="0">#REF!</definedName>
    <definedName name="_PAG7" localSheetId="2">#REF!</definedName>
    <definedName name="_PAG7" localSheetId="3">#REF!</definedName>
    <definedName name="_PAG7">#REF!</definedName>
    <definedName name="_Parse_In" localSheetId="2" hidden="1">#REF!</definedName>
    <definedName name="_Parse_In" localSheetId="3" hidden="1">#REF!</definedName>
    <definedName name="_Parse_In" hidden="1">#REF!</definedName>
    <definedName name="_Regression_Int" hidden="1">1</definedName>
    <definedName name="_Regression_Out" localSheetId="0" hidden="1">#REF!</definedName>
    <definedName name="_Regression_Out" localSheetId="2" hidden="1">#REF!</definedName>
    <definedName name="_Regression_Out" localSheetId="3" hidden="1">#REF!</definedName>
    <definedName name="_Regression_Out" hidden="1">#REF!</definedName>
    <definedName name="_Regression_X" localSheetId="0" hidden="1">#REF!</definedName>
    <definedName name="_Regression_X" localSheetId="2" hidden="1">#REF!</definedName>
    <definedName name="_Regression_X" localSheetId="3" hidden="1">#REF!</definedName>
    <definedName name="_Regression_X" hidden="1">#REF!</definedName>
    <definedName name="_Regression_Y" localSheetId="0" hidden="1">#REF!</definedName>
    <definedName name="_Regression_Y" localSheetId="2" hidden="1">#REF!</definedName>
    <definedName name="_Regression_Y" localSheetId="3" hidden="1">#REF!</definedName>
    <definedName name="_Regression_Y" hidden="1">#REF!</definedName>
    <definedName name="_RES2" localSheetId="0">[12]RES!#REF!</definedName>
    <definedName name="_RES2" localSheetId="2">[12]RES!#REF!</definedName>
    <definedName name="_RES2" localSheetId="3">[12]RES!#REF!</definedName>
    <definedName name="_RES2">[12]RES!#REF!</definedName>
    <definedName name="_Sort" localSheetId="2" hidden="1">#REF!</definedName>
    <definedName name="_Sort" localSheetId="3" hidden="1">#REF!</definedName>
    <definedName name="_Sort" hidden="1">#REF!</definedName>
    <definedName name="_SUM2" localSheetId="0">#REF!</definedName>
    <definedName name="_SUM2" localSheetId="2">#REF!</definedName>
    <definedName name="_SUM2" localSheetId="3">#REF!</definedName>
    <definedName name="_SUM2">#REF!</definedName>
    <definedName name="_sum3" localSheetId="0">#REF!</definedName>
    <definedName name="_sum3" localSheetId="2">#REF!</definedName>
    <definedName name="_sum3" localSheetId="3">#REF!</definedName>
    <definedName name="_sum3">#REF!</definedName>
    <definedName name="_taa34" localSheetId="3" hidden="1">{#N/A,#N/A,FALSE,"Tabl. G1";#N/A,#N/A,FALSE,"Tabl. G2"}</definedName>
    <definedName name="_taa34" hidden="1">{#N/A,#N/A,FALSE,"Tabl. G1";#N/A,#N/A,FALSE,"Tabl. G2"}</definedName>
    <definedName name="_tab06" localSheetId="0">#REF!</definedName>
    <definedName name="_tab06" localSheetId="2">#REF!</definedName>
    <definedName name="_tab06" localSheetId="3">#REF!</definedName>
    <definedName name="_tab06">#REF!</definedName>
    <definedName name="_tab07" localSheetId="0">#REF!</definedName>
    <definedName name="_tab07" localSheetId="2">#REF!</definedName>
    <definedName name="_tab07" localSheetId="3">#REF!</definedName>
    <definedName name="_tab07">#REF!</definedName>
    <definedName name="_tab09" localSheetId="3" hidden="1">{#N/A,#N/A,FALSE,"Tabl. FB300";#N/A,#N/A,FALSE,"Tabl. FB350";#N/A,#N/A,FALSE,"Tabl. FB400";#N/A,#N/A,FALSE,"Tabl. FB500";#N/A,#N/A,FALSE,"Tabl. FS090"}</definedName>
    <definedName name="_tab09" hidden="1">{#N/A,#N/A,FALSE,"Tabl. FB300";#N/A,#N/A,FALSE,"Tabl. FB350";#N/A,#N/A,FALSE,"Tabl. FB400";#N/A,#N/A,FALSE,"Tabl. FB500";#N/A,#N/A,FALSE,"Tabl. FS090"}</definedName>
    <definedName name="_TAB1" localSheetId="0">#REF!</definedName>
    <definedName name="_TAB1" localSheetId="2">#REF!</definedName>
    <definedName name="_TAB1" localSheetId="3">#REF!</definedName>
    <definedName name="_TAB1">#REF!</definedName>
    <definedName name="_TAB10" localSheetId="0">#REF!</definedName>
    <definedName name="_TAB10" localSheetId="2">#REF!</definedName>
    <definedName name="_TAB10" localSheetId="3">#REF!</definedName>
    <definedName name="_TAB10">#REF!</definedName>
    <definedName name="_Tab11" localSheetId="0">#REF!</definedName>
    <definedName name="_Tab11" localSheetId="2">#REF!</definedName>
    <definedName name="_Tab11" localSheetId="3">#REF!</definedName>
    <definedName name="_Tab11">#REF!</definedName>
    <definedName name="_TAB12" localSheetId="0">#REF!</definedName>
    <definedName name="_TAB12" localSheetId="2">#REF!</definedName>
    <definedName name="_TAB12" localSheetId="3">#REF!</definedName>
    <definedName name="_TAB12">#REF!</definedName>
    <definedName name="_TAB120" localSheetId="3" hidden="1">{#N/A,#N/A,FALSE,"Tabl. FB300";#N/A,#N/A,FALSE,"Tabl. FB350";#N/A,#N/A,FALSE,"Tabl. FB400";#N/A,#N/A,FALSE,"Tabl. FB500";#N/A,#N/A,FALSE,"Tabl. FS090"}</definedName>
    <definedName name="_TAB120" hidden="1">{#N/A,#N/A,FALSE,"Tabl. FB300";#N/A,#N/A,FALSE,"Tabl. FB350";#N/A,#N/A,FALSE,"Tabl. FB400";#N/A,#N/A,FALSE,"Tabl. FB500";#N/A,#N/A,FALSE,"Tabl. FS090"}</definedName>
    <definedName name="_tab14" localSheetId="3" hidden="1">{#N/A,#N/A,FALSE,"Tabl. FB300";#N/A,#N/A,FALSE,"Tabl. FB350";#N/A,#N/A,FALSE,"Tabl. FB400";#N/A,#N/A,FALSE,"Tabl. FB500";#N/A,#N/A,FALSE,"Tabl. FS090"}</definedName>
    <definedName name="_tab14" hidden="1">{#N/A,#N/A,FALSE,"Tabl. FB300";#N/A,#N/A,FALSE,"Tabl. FB350";#N/A,#N/A,FALSE,"Tabl. FB400";#N/A,#N/A,FALSE,"Tabl. FB500";#N/A,#N/A,FALSE,"Tabl. FS090"}</definedName>
    <definedName name="_tab15" localSheetId="3" hidden="1">{#N/A,#N/A,FALSE,"Tabl. A1";#N/A,#N/A,FALSE,"Tabl. A1 b";#N/A,#N/A,FALSE,"Tabl. A2";#N/A,#N/A,FALSE,"Tabl. A2-1";#N/A,#N/A,FALSE,"Tabl. A2-2"}</definedName>
    <definedName name="_tab15" hidden="1">{#N/A,#N/A,FALSE,"Tabl. A1";#N/A,#N/A,FALSE,"Tabl. A1 b";#N/A,#N/A,FALSE,"Tabl. A2";#N/A,#N/A,FALSE,"Tabl. A2-1";#N/A,#N/A,FALSE,"Tabl. A2-2"}</definedName>
    <definedName name="_Tab19" localSheetId="0">#REF!</definedName>
    <definedName name="_Tab19" localSheetId="2">#REF!</definedName>
    <definedName name="_Tab19" localSheetId="3">#REF!</definedName>
    <definedName name="_Tab19">#REF!</definedName>
    <definedName name="_TAB2" localSheetId="0">#REF!</definedName>
    <definedName name="_TAB2" localSheetId="2">#REF!</definedName>
    <definedName name="_TAB2" localSheetId="3">#REF!</definedName>
    <definedName name="_TAB2">#REF!</definedName>
    <definedName name="_Tab20" localSheetId="0">#REF!</definedName>
    <definedName name="_Tab20" localSheetId="2">#REF!</definedName>
    <definedName name="_Tab20" localSheetId="3">#REF!</definedName>
    <definedName name="_Tab20">#REF!</definedName>
    <definedName name="_Tab21" localSheetId="0">#REF!</definedName>
    <definedName name="_Tab21" localSheetId="2">#REF!</definedName>
    <definedName name="_Tab21" localSheetId="3">#REF!</definedName>
    <definedName name="_Tab21">#REF!</definedName>
    <definedName name="_Tab22" localSheetId="0">#REF!</definedName>
    <definedName name="_Tab22" localSheetId="2">#REF!</definedName>
    <definedName name="_Tab22" localSheetId="3">#REF!</definedName>
    <definedName name="_Tab22">#REF!</definedName>
    <definedName name="_Tab23" localSheetId="0">#REF!</definedName>
    <definedName name="_Tab23" localSheetId="2">#REF!</definedName>
    <definedName name="_Tab23" localSheetId="3">#REF!</definedName>
    <definedName name="_Tab23">#REF!</definedName>
    <definedName name="_tab2341" localSheetId="3" hidden="1">{#N/A,#N/A,FALSE,"Tabl. FB300";#N/A,#N/A,FALSE,"Tabl. FB350";#N/A,#N/A,FALSE,"Tabl. FB400";#N/A,#N/A,FALSE,"Tabl. FB500";#N/A,#N/A,FALSE,"Tabl. FS090"}</definedName>
    <definedName name="_tab2341" hidden="1">{#N/A,#N/A,FALSE,"Tabl. FB300";#N/A,#N/A,FALSE,"Tabl. FB350";#N/A,#N/A,FALSE,"Tabl. FB400";#N/A,#N/A,FALSE,"Tabl. FB500";#N/A,#N/A,FALSE,"Tabl. FS090"}</definedName>
    <definedName name="_Tab24" localSheetId="0">#REF!</definedName>
    <definedName name="_Tab24" localSheetId="2">#REF!</definedName>
    <definedName name="_Tab24" localSheetId="3">#REF!</definedName>
    <definedName name="_Tab24">#REF!</definedName>
    <definedName name="_Tab26" localSheetId="0">#REF!</definedName>
    <definedName name="_Tab26" localSheetId="2">#REF!</definedName>
    <definedName name="_Tab26" localSheetId="3">#REF!</definedName>
    <definedName name="_Tab26">#REF!</definedName>
    <definedName name="_Tab27" localSheetId="0">#REF!</definedName>
    <definedName name="_Tab27" localSheetId="2">#REF!</definedName>
    <definedName name="_Tab27" localSheetId="3">#REF!</definedName>
    <definedName name="_Tab27">#REF!</definedName>
    <definedName name="_Tab28" localSheetId="0">#REF!</definedName>
    <definedName name="_Tab28" localSheetId="2">#REF!</definedName>
    <definedName name="_Tab28" localSheetId="3">#REF!</definedName>
    <definedName name="_Tab28">#REF!</definedName>
    <definedName name="_Tab29" localSheetId="0">#REF!</definedName>
    <definedName name="_Tab29" localSheetId="2">#REF!</definedName>
    <definedName name="_Tab29" localSheetId="3">#REF!</definedName>
    <definedName name="_Tab29">#REF!</definedName>
    <definedName name="_TAB3" localSheetId="0">#REF!</definedName>
    <definedName name="_TAB3" localSheetId="2">#REF!</definedName>
    <definedName name="_TAB3" localSheetId="3">#REF!</definedName>
    <definedName name="_TAB3">#REF!</definedName>
    <definedName name="_Tab30" localSheetId="0">#REF!</definedName>
    <definedName name="_Tab30" localSheetId="2">#REF!</definedName>
    <definedName name="_Tab30" localSheetId="3">#REF!</definedName>
    <definedName name="_Tab30">#REF!</definedName>
    <definedName name="_Tab31" localSheetId="0">#REF!</definedName>
    <definedName name="_Tab31" localSheetId="2">#REF!</definedName>
    <definedName name="_Tab31" localSheetId="3">#REF!</definedName>
    <definedName name="_Tab31">#REF!</definedName>
    <definedName name="_Tab32" localSheetId="0">#REF!</definedName>
    <definedName name="_Tab32" localSheetId="2">#REF!</definedName>
    <definedName name="_Tab32" localSheetId="3">#REF!</definedName>
    <definedName name="_Tab32">#REF!</definedName>
    <definedName name="_Tab33" localSheetId="0">#REF!</definedName>
    <definedName name="_Tab33" localSheetId="2">#REF!</definedName>
    <definedName name="_Tab33" localSheetId="3">#REF!</definedName>
    <definedName name="_Tab33">#REF!</definedName>
    <definedName name="_Tab34" localSheetId="0">#REF!</definedName>
    <definedName name="_Tab34" localSheetId="2">#REF!</definedName>
    <definedName name="_Tab34" localSheetId="3">#REF!</definedName>
    <definedName name="_Tab34">#REF!</definedName>
    <definedName name="_Tab35" localSheetId="0">#REF!</definedName>
    <definedName name="_Tab35" localSheetId="2">#REF!</definedName>
    <definedName name="_Tab35" localSheetId="3">#REF!</definedName>
    <definedName name="_Tab35">#REF!</definedName>
    <definedName name="_tab36" localSheetId="3" hidden="1">{#N/A,#N/A,FALSE,"Tabl. A1";#N/A,#N/A,FALSE,"Tabl. A1 b";#N/A,#N/A,FALSE,"Tabl. A2";#N/A,#N/A,FALSE,"Tabl. A2-1";#N/A,#N/A,FALSE,"Tabl. A2-2"}</definedName>
    <definedName name="_tab36" hidden="1">{#N/A,#N/A,FALSE,"Tabl. A1";#N/A,#N/A,FALSE,"Tabl. A1 b";#N/A,#N/A,FALSE,"Tabl. A2";#N/A,#N/A,FALSE,"Tabl. A2-1";#N/A,#N/A,FALSE,"Tabl. A2-2"}</definedName>
    <definedName name="_tab37" localSheetId="3" hidden="1">{#N/A,#N/A,FALSE,"Tabl. G1";#N/A,#N/A,FALSE,"Tabl. G2"}</definedName>
    <definedName name="_tab37" hidden="1">{#N/A,#N/A,FALSE,"Tabl. G1";#N/A,#N/A,FALSE,"Tabl. G2"}</definedName>
    <definedName name="_TAB4" localSheetId="0">#REF!</definedName>
    <definedName name="_TAB4" localSheetId="2">#REF!</definedName>
    <definedName name="_TAB4" localSheetId="3">#REF!</definedName>
    <definedName name="_TAB4">#REF!</definedName>
    <definedName name="_tab40" localSheetId="3" hidden="1">{#N/A,#N/A,FALSE,"Tabl. FB300";#N/A,#N/A,FALSE,"Tabl. FB350";#N/A,#N/A,FALSE,"Tabl. FB400";#N/A,#N/A,FALSE,"Tabl. FB500";#N/A,#N/A,FALSE,"Tabl. FS090"}</definedName>
    <definedName name="_tab40" hidden="1">{#N/A,#N/A,FALSE,"Tabl. FB300";#N/A,#N/A,FALSE,"Tabl. FB350";#N/A,#N/A,FALSE,"Tabl. FB400";#N/A,#N/A,FALSE,"Tabl. FB500";#N/A,#N/A,FALSE,"Tabl. FS090"}</definedName>
    <definedName name="_tab43" localSheetId="3" hidden="1">{#N/A,#N/A,FALSE,"Tabl. D1";#N/A,#N/A,FALSE,"Tabl. D1 b";#N/A,#N/A,FALSE,"Tabl. D2";#N/A,#N/A,FALSE,"Tabl. D2 b";#N/A,#N/A,FALSE,"Tabl. D3";#N/A,#N/A,FALSE,"Tabl. D4";#N/A,#N/A,FALSE,"Tabl. D5"}</definedName>
    <definedName name="_tab43" hidden="1">{#N/A,#N/A,FALSE,"Tabl. D1";#N/A,#N/A,FALSE,"Tabl. D1 b";#N/A,#N/A,FALSE,"Tabl. D2";#N/A,#N/A,FALSE,"Tabl. D2 b";#N/A,#N/A,FALSE,"Tabl. D3";#N/A,#N/A,FALSE,"Tabl. D4";#N/A,#N/A,FALSE,"Tabl. D5"}</definedName>
    <definedName name="_tab45" localSheetId="3" hidden="1">{#N/A,#N/A,FALSE,"Tabl. A1";#N/A,#N/A,FALSE,"Tabl. A1 b";#N/A,#N/A,FALSE,"Tabl. A2";#N/A,#N/A,FALSE,"Tabl. A2-1";#N/A,#N/A,FALSE,"Tabl. A2-2"}</definedName>
    <definedName name="_tab45" hidden="1">{#N/A,#N/A,FALSE,"Tabl. A1";#N/A,#N/A,FALSE,"Tabl. A1 b";#N/A,#N/A,FALSE,"Tabl. A2";#N/A,#N/A,FALSE,"Tabl. A2-1";#N/A,#N/A,FALSE,"Tabl. A2-2"}</definedName>
    <definedName name="_TAB5" localSheetId="0">#REF!</definedName>
    <definedName name="_TAB5" localSheetId="2">#REF!</definedName>
    <definedName name="_TAB5" localSheetId="3">#REF!</definedName>
    <definedName name="_TAB5">#REF!</definedName>
    <definedName name="_tab653" localSheetId="3" hidden="1">{#N/A,#N/A,FALSE,"Tabl. G1";#N/A,#N/A,FALSE,"Tabl. G2"}</definedName>
    <definedName name="_tab653" hidden="1">{#N/A,#N/A,FALSE,"Tabl. G1";#N/A,#N/A,FALSE,"Tabl. G2"}</definedName>
    <definedName name="_TAB67" localSheetId="3" hidden="1">{#N/A,#N/A,FALSE,"Tabl. A1";#N/A,#N/A,FALSE,"Tabl. A1 b";#N/A,#N/A,FALSE,"Tabl. A2";#N/A,#N/A,FALSE,"Tabl. A2-1";#N/A,#N/A,FALSE,"Tabl. A2-2"}</definedName>
    <definedName name="_TAB67" hidden="1">{#N/A,#N/A,FALSE,"Tabl. A1";#N/A,#N/A,FALSE,"Tabl. A1 b";#N/A,#N/A,FALSE,"Tabl. A2";#N/A,#N/A,FALSE,"Tabl. A2-1";#N/A,#N/A,FALSE,"Tabl. A2-2"}</definedName>
    <definedName name="_tab678" localSheetId="3" hidden="1">{#N/A,#N/A,FALSE,"Tabl. FB300";#N/A,#N/A,FALSE,"Tabl. FB350";#N/A,#N/A,FALSE,"Tabl. FB400";#N/A,#N/A,FALSE,"Tabl. FB500";#N/A,#N/A,FALSE,"Tabl. FS090"}</definedName>
    <definedName name="_tab678" hidden="1">{#N/A,#N/A,FALSE,"Tabl. FB300";#N/A,#N/A,FALSE,"Tabl. FB350";#N/A,#N/A,FALSE,"Tabl. FB400";#N/A,#N/A,FALSE,"Tabl. FB500";#N/A,#N/A,FALSE,"Tabl. FS090"}</definedName>
    <definedName name="_TAB7" localSheetId="0">#REF!</definedName>
    <definedName name="_TAB7" localSheetId="2">#REF!</definedName>
    <definedName name="_TAB7" localSheetId="3">#REF!</definedName>
    <definedName name="_TAB7">#REF!</definedName>
    <definedName name="_tab78" localSheetId="3" hidden="1">{#N/A,#N/A,FALSE,"Tabl. D1";#N/A,#N/A,FALSE,"Tabl. D1 b";#N/A,#N/A,FALSE,"Tabl. D2";#N/A,#N/A,FALSE,"Tabl. D2 b";#N/A,#N/A,FALSE,"Tabl. D3";#N/A,#N/A,FALSE,"Tabl. D4";#N/A,#N/A,FALSE,"Tabl. D5"}</definedName>
    <definedName name="_tab78" hidden="1">{#N/A,#N/A,FALSE,"Tabl. D1";#N/A,#N/A,FALSE,"Tabl. D1 b";#N/A,#N/A,FALSE,"Tabl. D2";#N/A,#N/A,FALSE,"Tabl. D2 b";#N/A,#N/A,FALSE,"Tabl. D3";#N/A,#N/A,FALSE,"Tabl. D4";#N/A,#N/A,FALSE,"Tabl. D5"}</definedName>
    <definedName name="_TAB8" localSheetId="0">#REF!</definedName>
    <definedName name="_TAB8" localSheetId="2">#REF!</definedName>
    <definedName name="_TAB8" localSheetId="3">#REF!</definedName>
    <definedName name="_TAB8">#REF!</definedName>
    <definedName name="_tab80" localSheetId="3" hidden="1">{#N/A,#N/A,FALSE,"Tabl. FB300";#N/A,#N/A,FALSE,"Tabl. FB350";#N/A,#N/A,FALSE,"Tabl. FB400";#N/A,#N/A,FALSE,"Tabl. FB500";#N/A,#N/A,FALSE,"Tabl. FS090"}</definedName>
    <definedName name="_tab80" hidden="1">{#N/A,#N/A,FALSE,"Tabl. FB300";#N/A,#N/A,FALSE,"Tabl. FB350";#N/A,#N/A,FALSE,"Tabl. FB400";#N/A,#N/A,FALSE,"Tabl. FB500";#N/A,#N/A,FALSE,"Tabl. FS090"}</definedName>
    <definedName name="_TAB90" localSheetId="3" hidden="1">{#N/A,#N/A,FALSE,"Tabl. H1";#N/A,#N/A,FALSE,"Tabl. H2"}</definedName>
    <definedName name="_TAB90" hidden="1">{#N/A,#N/A,FALSE,"Tabl. H1";#N/A,#N/A,FALSE,"Tabl. H2"}</definedName>
    <definedName name="_tab98" localSheetId="3" hidden="1">{#N/A,#N/A,FALSE,"Tabl. A1";#N/A,#N/A,FALSE,"Tabl. A1 b";#N/A,#N/A,FALSE,"Tabl. A2";#N/A,#N/A,FALSE,"Tabl. A2-1";#N/A,#N/A,FALSE,"Tabl. A2-2"}</definedName>
    <definedName name="_tab98" hidden="1">{#N/A,#N/A,FALSE,"Tabl. A1";#N/A,#N/A,FALSE,"Tabl. A1 b";#N/A,#N/A,FALSE,"Tabl. A2";#N/A,#N/A,FALSE,"Tabl. A2-1";#N/A,#N/A,FALSE,"Tabl. A2-2"}</definedName>
    <definedName name="_tab987" localSheetId="3" hidden="1">{#N/A,#N/A,FALSE,"Tabl. G1";#N/A,#N/A,FALSE,"Tabl. G2"}</definedName>
    <definedName name="_tab987" hidden="1">{#N/A,#N/A,FALSE,"Tabl. G1";#N/A,#N/A,FALSE,"Tabl. G2"}</definedName>
    <definedName name="_Table2_Out" localSheetId="2" hidden="1">#REF!</definedName>
    <definedName name="_Table2_Out" localSheetId="3" hidden="1">#REF!</definedName>
    <definedName name="_Table2_Out" hidden="1">#REF!</definedName>
    <definedName name="_tyt67" localSheetId="3" hidden="1">{#N/A,#N/A,FALSE,"ОТЛАДКА"}</definedName>
    <definedName name="_tyt67" hidden="1">{#N/A,#N/A,FALSE,"ОТЛАДКА"}</definedName>
    <definedName name="_WB2" localSheetId="0">#REF!</definedName>
    <definedName name="_WB2" localSheetId="2">#REF!</definedName>
    <definedName name="_WB2" localSheetId="3">#REF!</definedName>
    <definedName name="_WB2">#REF!</definedName>
    <definedName name="_WEO1" localSheetId="0">#REF!</definedName>
    <definedName name="_WEO1" localSheetId="2">#REF!</definedName>
    <definedName name="_WEO1" localSheetId="3">#REF!</definedName>
    <definedName name="_WEO1">#REF!</definedName>
    <definedName name="_WEO2" localSheetId="0">#REF!</definedName>
    <definedName name="_WEO2" localSheetId="2">#REF!</definedName>
    <definedName name="_WEO2" localSheetId="3">#REF!</definedName>
    <definedName name="_WEO2">#REF!</definedName>
    <definedName name="_XX1" localSheetId="3" hidden="1">{#N/A,#N/A,FALSE,"ОТЛАДКА"}</definedName>
    <definedName name="_XX1" hidden="1">{#N/A,#N/A,FALSE,"ОТЛАДКА"}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 localSheetId="0">[1]Imp!#REF!</definedName>
    <definedName name="_Z" localSheetId="2">[1]Imp!#REF!</definedName>
    <definedName name="_Z" localSheetId="3">[1]Imp!#REF!</definedName>
    <definedName name="_Z">[1]Imp!#REF!</definedName>
    <definedName name="a" localSheetId="0">#REF!</definedName>
    <definedName name="a" localSheetId="2">#REF!</definedName>
    <definedName name="a" localSheetId="3">#REF!</definedName>
    <definedName name="a">#REF!</definedName>
    <definedName name="AA.Report.Files" localSheetId="2" hidden="1">#REF!</definedName>
    <definedName name="AA.Report.Files" localSheetId="3" hidden="1">#REF!</definedName>
    <definedName name="AA.Report.Files" hidden="1">#REF!</definedName>
    <definedName name="AA.Reports.Available" localSheetId="2" hidden="1">#REF!</definedName>
    <definedName name="AA.Reports.Available" localSheetId="3" hidden="1">#REF!</definedName>
    <definedName name="AA.Reports.Available" hidden="1">#REF!</definedName>
    <definedName name="AAA" localSheetId="0">#REF!</definedName>
    <definedName name="AAA" localSheetId="2">#REF!</definedName>
    <definedName name="AAA" localSheetId="3">#REF!</definedName>
    <definedName name="AAA">#REF!</definedName>
    <definedName name="aaaa" localSheetId="3" hidden="1">{#N/A,#N/A,FALSE,"ОТЛАДКА"}</definedName>
    <definedName name="aaaa" hidden="1">{#N/A,#N/A,FALSE,"ОТЛАДКА"}</definedName>
    <definedName name="aaaaa" localSheetId="3" hidden="1">{#N/A,#N/A,FALSE,"Aging Summary";#N/A,#N/A,FALSE,"Ratio Analysis";#N/A,#N/A,FALSE,"Test 120 Day Accts";#N/A,#N/A,FALSE,"Tickmarks"}</definedName>
    <definedName name="aaaaa" hidden="1">{#N/A,#N/A,FALSE,"Aging Summary";#N/A,#N/A,FALSE,"Ratio Analysis";#N/A,#N/A,FALSE,"Test 120 Day Accts";#N/A,#N/A,FALSE,"Tickmarks"}</definedName>
    <definedName name="aaaaaa" localSheetId="2" hidden="1">#REF!</definedName>
    <definedName name="aaaaaa" localSheetId="3" hidden="1">#REF!</definedName>
    <definedName name="aaaaaa" hidden="1">#REF!</definedName>
    <definedName name="aaaaaaaaa" localSheetId="3" hidden="1">{#N/A,#N/A,FALSE,"ОТЛАДКА"}</definedName>
    <definedName name="aaaaaaaaa" hidden="1">{#N/A,#N/A,FALSE,"ОТЛАДКА"}</definedName>
    <definedName name="ACTIVATE" localSheetId="0">#REF!</definedName>
    <definedName name="ACTIVATE" localSheetId="2">#REF!</definedName>
    <definedName name="ACTIVATE" localSheetId="3">#REF!</definedName>
    <definedName name="ACTIVATE">#REF!</definedName>
    <definedName name="adjust" localSheetId="3" hidden="1">{"Rpt1",#N/A,FALSE,"Recap";"Rpt1",#N/A,FALSE,"Charts"}</definedName>
    <definedName name="adjust" hidden="1">{"Rpt1",#N/A,FALSE,"Recap";"Rpt1",#N/A,FALSE,"Charts"}</definedName>
    <definedName name="adjusted" localSheetId="3" hidden="1">{"Rpt1",#N/A,FALSE,"Recap";"Rpt1",#N/A,FALSE,"Charts"}</definedName>
    <definedName name="adjusted" hidden="1">{"Rpt1",#N/A,FALSE,"Recap";"Rpt1",#N/A,FALSE,"Charts"}</definedName>
    <definedName name="adsasda" localSheetId="2" hidden="1">#REF!</definedName>
    <definedName name="adsasda" localSheetId="3" hidden="1">#REF!</definedName>
    <definedName name="adsasda" hidden="1">#REF!</definedName>
    <definedName name="af" localSheetId="0">#REF!</definedName>
    <definedName name="af" localSheetId="2">#REF!</definedName>
    <definedName name="af" localSheetId="3">#REF!</definedName>
    <definedName name="af">#REF!</definedName>
    <definedName name="Agg_Assets">IFERROR(IF([20]Aggregate_Level!$A$1=1,OFFSET([20]Aggregate_Level!$U$140,0,0,1,-COUNT([20]Aggregate_Level!$Q$140:$U$140)),OFFSET([20]Aggregate_Level!$U$141,0,0,1,-COUNT([20]Aggregate_Level!$Q$141:$U$141))),0)</definedName>
    <definedName name="Agg_cashcover">IFERROR(OFFSET([20]Aggregate_Level!$U$101,0,0,1,-COUNT([20]Aggregate_Level!$Q$101:$U$101)),0)</definedName>
    <definedName name="Agg_CR">IFERROR(OFFSET([20]Aggregate_Level!$U$92,0,0,1,-COUNT([20]Aggregate_Level!$Q$92:$U$92)),0)</definedName>
    <definedName name="Agg_Curr_Asset">IFERROR(IF([20]Aggregate_Level!$A$1=1,OFFSET([20]Aggregate_Level!$U$142,0,0,1,-COUNT([20]Aggregate_Level!$Q$142:$U$142)),OFFSET([20]Aggregate_Level!$U$143,0,0,1,-COUNT([20]Aggregate_Level!$Q$143:$U$143))),0)</definedName>
    <definedName name="Agg_Curr_Liab">IFERROR(IF([20]Aggregate_Level!$A$1=1,OFFSET([20]Aggregate_Level!$U$146,0,0,1,-COUNT([20]Aggregate_Level!$Q$146:$U$146)),OFFSET([20]Aggregate_Level!$U$147,0,0,1,-COUNT([20]Aggregate_Level!$Q$147:$U$147))),0)</definedName>
    <definedName name="Agg_DtA">IFERROR(OFFSET([20]Aggregate_Level!$U$97,0,0,1,-COUNT([20]Aggregate_Level!$Q$97:$U$97)),0)</definedName>
    <definedName name="Agg_DtE">IFERROR(OFFSET([20]Aggregate_Level!$U$98,0,0,1,-COUNT([20]Aggregate_Level!$Q$98:$U$98)),0)</definedName>
    <definedName name="Agg_EBIT">IFERROR(OFFSET([20]Aggregate_Level!$U$86,0,0,1,-COUNT([20]Aggregate_Level!$Q$86:$U$86)),0)</definedName>
    <definedName name="Agg_EBITDA">IFERROR(IF([20]Aggregate_Level!$A$1=1,OFFSET([20]Aggregate_Level!$U$136,0,0,1,-COUNT([20]Aggregate_Level!$Q$136:$U$136)),OFFSET([20]Aggregate_Level!$U$137,0,0,1,-COUNT([20]Aggregate_Level!$Q$137:$U$137))),0)</definedName>
    <definedName name="Agg_Equity">IFERROR(IF([20]Aggregate_Level!$A$1=1,OFFSET([20]Aggregate_Level!$U$148,0,0,1,-COUNT([20]Aggregate_Level!$Q$148:$U$148)),OFFSET([20]Aggregate_Level!$U$149,0,0,1,-COUNT([20]Aggregate_Level!$Q$149:$U$149))),0)</definedName>
    <definedName name="Agg_Income">IFERROR(IF([20]Aggregate_Level!$A$1=1,OFFSET([20]Aggregate_Level!$U$138,0,0,1,-COUNT([20]Aggregate_Level!$Q$138:$U$138)),OFFSET([20]Aggregate_Level!$U$139,0,0,1,-COUNT([20]Aggregate_Level!$Q$139:$U$139))),0)</definedName>
    <definedName name="Agg_intcover">IFERROR(OFFSET([20]Aggregate_Level!$U$100,0,0,1,-COUNT([20]Aggregate_Level!$Q$100:$U$100)),0)</definedName>
    <definedName name="Agg_Liabilities">IFERROR(IF([20]Aggregate_Level!$A$1=1,OFFSET([20]Aggregate_Level!$U$144,0,0,1,-COUNT([20]Aggregate_Level!$Q$144:$U$144)),OFFSET([20]Aggregate_Level!$U$145,0,0,1,-COUNT([20]Aggregate_Level!$Q$145:$U$145))),0)</definedName>
    <definedName name="agg_liq_assets">IFERROR(OFFSET([20]Aggregate_Level!$AV$5,0,0,COUNTIF([20]Aggregate_Level!$AU$5:$AU$44,"&lt;&gt;#N/A"),),0)</definedName>
    <definedName name="agg_liq_liab">IFERROR(OFFSET([20]Aggregate_Level!$AW$5,0,0,COUNTIF([20]Aggregate_Level!$AU$5:$AU$44,"&lt;&gt;#N/A"),),0)</definedName>
    <definedName name="agg_net_liq">IFERROR(OFFSET([20]Aggregate_Level!$AX$5,0,0,COUNTIF([20]Aggregate_Level!$AU$5:$AU$44,"&lt;&gt;#N/A"),),0)</definedName>
    <definedName name="agg_net_liq_y">IFERROR(OFFSET([20]Aggregate_Level!$AY$5,0,0,COUNTIF([20]Aggregate_Level!$AU$5:$AU$44,"&lt;&gt;#N/A"),),0)</definedName>
    <definedName name="Agg_Net_Profit">IFERROR(OFFSET([20]Aggregate_Level!$U$87,0,0,1,-COUNT([20]Aggregate_Level!$Q$87:$U$87)),0)</definedName>
    <definedName name="Agg_ROA">IFERROR(OFFSET([20]Aggregate_Level!$U$88,0,0,1,-COUNT([20]Aggregate_Level!$Q$88:$U$88)),0)</definedName>
    <definedName name="Agg_ROE">IFERROR(OFFSET([20]Aggregate_Level!$U$89,0,0,1,-COUNT([20]Aggregate_Level!$Q$89:$U$89)),0)</definedName>
    <definedName name="Agg_tax_payable">IFERROR(OFFSET([20]Aggregate_Level!$U$105,0,0,1,-COUNT([20]Aggregate_Level!$Q$105:$U$105)),0)</definedName>
    <definedName name="Agg_Total_Liab">IFERROR(OFFSET([20]Aggregate_Level!$U$145,0,0,1,-COUNT([20]Aggregate_Level!$Q$145:$U$145)),0)</definedName>
    <definedName name="Agg_Year">IFERROR(OFFSET([20]Aggregates!$C$19,-17,0,1,COUNTIF([20]Aggregates!$C$19:$G$19,"&lt;&gt;0")),[20]Main!$E$12)</definedName>
    <definedName name="ALL">'[1]Imp:DSA output'!$C$9:$R$464</definedName>
    <definedName name="Allocation">[21]წმინდა_ამოღება!$C:$C</definedName>
    <definedName name="amortization" localSheetId="0">#REF!</definedName>
    <definedName name="amortization" localSheetId="2">#REF!</definedName>
    <definedName name="amortization" localSheetId="3">#REF!</definedName>
    <definedName name="amortization">#REF!</definedName>
    <definedName name="angarishi">[22]Sheet2!$A$1:$A$3</definedName>
    <definedName name="AprSun1">#N/A</definedName>
    <definedName name="aqtiuri" localSheetId="2">#REF!</definedName>
    <definedName name="aqtiuri" localSheetId="3">#REF!</definedName>
    <definedName name="aqtiuri">#REF!</definedName>
    <definedName name="AS2DocOpenMode" hidden="1">"AS2DocumentEdit"</definedName>
    <definedName name="AS2HasNoAutoHeaderFooter" hidden="1">" "</definedName>
    <definedName name="AS2NamedRange" hidden="1">3</definedName>
    <definedName name="AS2ReportLS" hidden="1">1</definedName>
    <definedName name="AS2StaticLS" localSheetId="2" hidden="1">#REF!</definedName>
    <definedName name="AS2StaticLS" localSheetId="3" hidden="1">#REF!</definedName>
    <definedName name="AS2StaticLS" hidden="1">#REF!</definedName>
    <definedName name="AS2SyncStepLS" hidden="1">0</definedName>
    <definedName name="AS2TickmarkLS" localSheetId="2" hidden="1">#REF!</definedName>
    <definedName name="AS2TickmarkLS" localSheetId="3" hidden="1">#REF!</definedName>
    <definedName name="AS2TickmarkLS" hidden="1">#REF!</definedName>
    <definedName name="AS2VersionLS" hidden="1">300</definedName>
    <definedName name="asadada" localSheetId="3" hidden="1">{#N/A,#N/A,FALSE,"ОТЛАДКА"}</definedName>
    <definedName name="asadada" hidden="1">{#N/A,#N/A,FALSE,"ОТЛАДКА"}</definedName>
    <definedName name="asdf" localSheetId="3" hidden="1">{#N/A,#N/A,FALSE,"ОТЛАДКА"}</definedName>
    <definedName name="asdf" hidden="1">{#N/A,#N/A,FALSE,"ОТЛАДКА"}</definedName>
    <definedName name="ase" localSheetId="0">#REF!</definedName>
    <definedName name="ase" localSheetId="2">#REF!</definedName>
    <definedName name="ase" localSheetId="3">#REF!</definedName>
    <definedName name="ase">#REF!</definedName>
    <definedName name="asjdhad" localSheetId="0" hidden="1">{#N/A,#N/A,FALSE,"CB";#N/A,#N/A,FALSE,"CMB";#N/A,#N/A,FALSE,"NBFI"}</definedName>
    <definedName name="asjdhad" localSheetId="3" hidden="1">{#N/A,#N/A,FALSE,"CB";#N/A,#N/A,FALSE,"CMB";#N/A,#N/A,FALSE,"NBFI"}</definedName>
    <definedName name="asjdhad" hidden="1">{#N/A,#N/A,FALSE,"CB";#N/A,#N/A,FALSE,"CMB";#N/A,#N/A,FALSE,"NBFI"}</definedName>
    <definedName name="assump_esaf_98" localSheetId="0">#REF!</definedName>
    <definedName name="assump_esaf_98" localSheetId="2">#REF!</definedName>
    <definedName name="assump_esaf_98" localSheetId="3">#REF!</definedName>
    <definedName name="assump_esaf_98">#REF!</definedName>
    <definedName name="assump97_rev" localSheetId="0">#REF!</definedName>
    <definedName name="assump97_rev" localSheetId="2">#REF!</definedName>
    <definedName name="assump97_rev" localSheetId="3">#REF!</definedName>
    <definedName name="assump97_rev">#REF!</definedName>
    <definedName name="assumptions" localSheetId="0">#REF!</definedName>
    <definedName name="assumptions" localSheetId="2">#REF!</definedName>
    <definedName name="assumptions" localSheetId="3">#REF!</definedName>
    <definedName name="assumptions">#REF!</definedName>
    <definedName name="atrade" localSheetId="2">[16]!atrade</definedName>
    <definedName name="atrade">[16]!atrade</definedName>
    <definedName name="AugSun1">#N/A</definedName>
    <definedName name="aXA" localSheetId="3" hidden="1">{#N/A,#N/A,FALSE,"ОТЛАДКА"}</definedName>
    <definedName name="aXA" hidden="1">{#N/A,#N/A,FALSE,"ОТЛАДКА"}</definedName>
    <definedName name="b" localSheetId="0">#REF!</definedName>
    <definedName name="b" localSheetId="2">#REF!</definedName>
    <definedName name="b" localSheetId="3">#REF!</definedName>
    <definedName name="b">#REF!</definedName>
    <definedName name="Balance_of_payments" localSheetId="0">#REF!</definedName>
    <definedName name="Balance_of_payments" localSheetId="2">#REF!</definedName>
    <definedName name="Balance_of_payments" localSheetId="3">#REF!</definedName>
    <definedName name="Balance_of_payments">#REF!</definedName>
    <definedName name="BankCode">[23]Info!$C$1</definedName>
    <definedName name="BankName">[23]Info!$B$1</definedName>
    <definedName name="banks">'[24]DMB prog'!$E$4:$AT$42</definedName>
    <definedName name="BASDAT" localSheetId="0">'[5]Annual Tables'!#REF!</definedName>
    <definedName name="BASDAT" localSheetId="2">'[5]Annual Tables'!#REF!</definedName>
    <definedName name="BASDAT" localSheetId="3">'[5]Annual Tables'!#REF!</definedName>
    <definedName name="BASDAT">'[5]Annual Tables'!#REF!</definedName>
    <definedName name="bat67_evolFev2005" localSheetId="3" hidden="1">{#N/A,#N/A,FALSE,"Tabl. D1";#N/A,#N/A,FALSE,"Tabl. D1 b";#N/A,#N/A,FALSE,"Tabl. D2";#N/A,#N/A,FALSE,"Tabl. D2 b";#N/A,#N/A,FALSE,"Tabl. D3";#N/A,#N/A,FALSE,"Tabl. D4";#N/A,#N/A,FALSE,"Tabl. D5"}</definedName>
    <definedName name="bat67_evolFev2005" hidden="1">{#N/A,#N/A,FALSE,"Tabl. D1";#N/A,#N/A,FALSE,"Tabl. D1 b";#N/A,#N/A,FALSE,"Tabl. D2";#N/A,#N/A,FALSE,"Tabl. D2 b";#N/A,#N/A,FALSE,"Tabl. D3";#N/A,#N/A,FALSE,"Tabl. D4";#N/A,#N/A,FALSE,"Tabl. D5"}</definedName>
    <definedName name="BATEAU" localSheetId="3" hidden="1">{#N/A,#N/A,FALSE,"Tabl. G1";#N/A,#N/A,FALSE,"Tabl. G2"}</definedName>
    <definedName name="BATEAU" hidden="1">{#N/A,#N/A,FALSE,"Tabl. G1";#N/A,#N/A,FALSE,"Tabl. G2"}</definedName>
    <definedName name="BATEAU_evolFev2005" localSheetId="3" hidden="1">{#N/A,#N/A,FALSE,"Tabl. G1";#N/A,#N/A,FALSE,"Tabl. G2"}</definedName>
    <definedName name="BATEAU_evolFev2005" hidden="1">{#N/A,#N/A,FALSE,"Tabl. G1";#N/A,#N/A,FALSE,"Tabl. G2"}</definedName>
    <definedName name="Batumi_debt" localSheetId="0">#REF!</definedName>
    <definedName name="Batumi_debt" localSheetId="2">#REF!</definedName>
    <definedName name="Batumi_debt" localSheetId="3">#REF!</definedName>
    <definedName name="Batumi_debt">#REF!</definedName>
    <definedName name="bb" localSheetId="0" hidden="1">{"Riqfin97",#N/A,FALSE,"Tran";"Riqfinpro",#N/A,FALSE,"Tran"}</definedName>
    <definedName name="bb" localSheetId="3" hidden="1">{"Riqfin97",#N/A,FALSE,"Tran";"Riqfinpro",#N/A,FALSE,"Tran"}</definedName>
    <definedName name="bb" hidden="1">{"Riqfin97",#N/A,FALSE,"Tran";"Riqfinpro",#N/A,FALSE,"Tran"}</definedName>
    <definedName name="BBB" localSheetId="0">#REF!</definedName>
    <definedName name="BBB" localSheetId="2">#REF!</definedName>
    <definedName name="BBB" localSheetId="3">#REF!</definedName>
    <definedName name="BBB">#REF!</definedName>
    <definedName name="bbobokbasobdo" localSheetId="3" hidden="1">{#N/A,#N/A,FALSE,"ОТЛАДКА"}</definedName>
    <definedName name="bbobokbasobdo" hidden="1">{#N/A,#N/A,FALSE,"ОТЛАДКА"}</definedName>
    <definedName name="BCA" localSheetId="0">#REF!</definedName>
    <definedName name="BCA" localSheetId="2">#REF!</definedName>
    <definedName name="BCA" localSheetId="3">#REF!</definedName>
    <definedName name="BCA">#REF!</definedName>
    <definedName name="BCA_1">#N/A</definedName>
    <definedName name="BCA_GDP">#N/A</definedName>
    <definedName name="BCA_NGDP" localSheetId="0">#REF!</definedName>
    <definedName name="BCA_NGDP" localSheetId="2">#REF!</definedName>
    <definedName name="BCA_NGDP" localSheetId="3">#REF!</definedName>
    <definedName name="BCA_NGDP">#REF!</definedName>
    <definedName name="BE" localSheetId="0">#REF!</definedName>
    <definedName name="BE" localSheetId="2">#REF!</definedName>
    <definedName name="BE" localSheetId="3">#REF!</definedName>
    <definedName name="BE">#REF!</definedName>
    <definedName name="BE_1">#N/A</definedName>
    <definedName name="BEA" localSheetId="0">#REF!</definedName>
    <definedName name="BEA" localSheetId="2">#REF!</definedName>
    <definedName name="BEA" localSheetId="3">#REF!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 localSheetId="0">#REF!</definedName>
    <definedName name="BED" localSheetId="2">#REF!</definedName>
    <definedName name="BED" localSheetId="3">#REF!</definedName>
    <definedName name="BED">#REF!</definedName>
    <definedName name="BED_6" localSheetId="0">#REF!</definedName>
    <definedName name="BED_6" localSheetId="2">#REF!</definedName>
    <definedName name="BED_6" localSheetId="3">#REF!</definedName>
    <definedName name="BED_6">#REF!</definedName>
    <definedName name="BEDE" localSheetId="0">#REF!</definedName>
    <definedName name="BEDE" localSheetId="2">#REF!</definedName>
    <definedName name="BEDE" localSheetId="3">#REF!</definedName>
    <definedName name="BEDE">#REF!</definedName>
    <definedName name="BEO" localSheetId="0">#REF!</definedName>
    <definedName name="BEO" localSheetId="2">#REF!</definedName>
    <definedName name="BEO" localSheetId="3">#REF!</definedName>
    <definedName name="BEO">#REF!</definedName>
    <definedName name="BER" localSheetId="0">#REF!</definedName>
    <definedName name="BER" localSheetId="2">#REF!</definedName>
    <definedName name="BER" localSheetId="3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 localSheetId="0">#REF!</definedName>
    <definedName name="BF" localSheetId="2">#REF!</definedName>
    <definedName name="BF" localSheetId="3">#REF!</definedName>
    <definedName name="BF">#REF!</definedName>
    <definedName name="BF_1">#N/A</definedName>
    <definedName name="BFD" localSheetId="0">#REF!</definedName>
    <definedName name="BFD" localSheetId="2">#REF!</definedName>
    <definedName name="BFD" localSheetId="3">#REF!</definedName>
    <definedName name="BFD">#REF!</definedName>
    <definedName name="BFDA" localSheetId="0">#REF!</definedName>
    <definedName name="BFDA" localSheetId="2">#REF!</definedName>
    <definedName name="BFDA" localSheetId="3">#REF!</definedName>
    <definedName name="BFDA">#REF!</definedName>
    <definedName name="BFDI" localSheetId="0">#REF!</definedName>
    <definedName name="BFDI" localSheetId="2">#REF!</definedName>
    <definedName name="BFDI" localSheetId="3">#REF!</definedName>
    <definedName name="BFDI">#REF!</definedName>
    <definedName name="BFDIL" localSheetId="0">#REF!</definedName>
    <definedName name="BFDIL" localSheetId="2">#REF!</definedName>
    <definedName name="BFDIL" localSheetId="3">#REF!</definedName>
    <definedName name="BFDIL">#REF!</definedName>
    <definedName name="BFL">#N/A</definedName>
    <definedName name="BFL_D" localSheetId="0">#REF!</definedName>
    <definedName name="BFL_D" localSheetId="2">#REF!</definedName>
    <definedName name="BFL_D" localSheetId="3">#REF!</definedName>
    <definedName name="BFL_D">#REF!</definedName>
    <definedName name="BFL_D_1">#N/A</definedName>
    <definedName name="BFL_DF">#N/A</definedName>
    <definedName name="BFLB">#N/A</definedName>
    <definedName name="BFLB_D">#N/A</definedName>
    <definedName name="BFLB_DF">#N/A</definedName>
    <definedName name="BFLD_DF" localSheetId="2">'[25]GDP and CPI'!BFLD_DF</definedName>
    <definedName name="BFLD_DF">'[25]GDP and CPI'!BFLD_DF</definedName>
    <definedName name="BFLG">#N/A</definedName>
    <definedName name="BFLG_D">#N/A</definedName>
    <definedName name="BFLG_DF">#N/A</definedName>
    <definedName name="BFO" localSheetId="0">#REF!</definedName>
    <definedName name="BFO" localSheetId="2">#REF!</definedName>
    <definedName name="BFO" localSheetId="3">#REF!</definedName>
    <definedName name="BFO">#REF!</definedName>
    <definedName name="BFOA" localSheetId="0">#REF!</definedName>
    <definedName name="BFOA" localSheetId="2">#REF!</definedName>
    <definedName name="BFOA" localSheetId="3">#REF!</definedName>
    <definedName name="BFOA">#REF!</definedName>
    <definedName name="BFOAG" localSheetId="0">#REF!</definedName>
    <definedName name="BFOAG" localSheetId="2">#REF!</definedName>
    <definedName name="BFOAG" localSheetId="3">#REF!</definedName>
    <definedName name="BFOAG">#REF!</definedName>
    <definedName name="BFOL" localSheetId="0">#REF!</definedName>
    <definedName name="BFOL" localSheetId="2">#REF!</definedName>
    <definedName name="BFOL" localSheetId="3">#REF!</definedName>
    <definedName name="BFOL">#REF!</definedName>
    <definedName name="BFOL_B" localSheetId="0">#REF!</definedName>
    <definedName name="BFOL_B" localSheetId="2">#REF!</definedName>
    <definedName name="BFOL_B" localSheetId="3">#REF!</definedName>
    <definedName name="BFOL_B">#REF!</definedName>
    <definedName name="BFOL_G" localSheetId="0">#REF!</definedName>
    <definedName name="BFOL_G" localSheetId="2">#REF!</definedName>
    <definedName name="BFOL_G" localSheetId="3">#REF!</definedName>
    <definedName name="BFOL_G">#REF!</definedName>
    <definedName name="BFOL_L" localSheetId="0">#REF!</definedName>
    <definedName name="BFOL_L" localSheetId="2">#REF!</definedName>
    <definedName name="BFOL_L" localSheetId="3">#REF!</definedName>
    <definedName name="BFOL_L">#REF!</definedName>
    <definedName name="BFOL_O" localSheetId="0">#REF!</definedName>
    <definedName name="BFOL_O" localSheetId="2">#REF!</definedName>
    <definedName name="BFOL_O" localSheetId="3">#REF!</definedName>
    <definedName name="BFOL_O">#REF!</definedName>
    <definedName name="BFOL_S" localSheetId="0">#REF!</definedName>
    <definedName name="BFOL_S" localSheetId="2">#REF!</definedName>
    <definedName name="BFOL_S" localSheetId="3">#REF!</definedName>
    <definedName name="BFOL_S">#REF!</definedName>
    <definedName name="BFOLB" localSheetId="0">#REF!</definedName>
    <definedName name="BFOLB" localSheetId="2">#REF!</definedName>
    <definedName name="BFOLB" localSheetId="3">#REF!</definedName>
    <definedName name="BFOLB">#REF!</definedName>
    <definedName name="BFOLG_L" localSheetId="0">#REF!</definedName>
    <definedName name="BFOLG_L" localSheetId="2">#REF!</definedName>
    <definedName name="BFOLG_L" localSheetId="3">#REF!</definedName>
    <definedName name="BFOLG_L">#REF!</definedName>
    <definedName name="BFP" localSheetId="0">#REF!</definedName>
    <definedName name="BFP" localSheetId="2">#REF!</definedName>
    <definedName name="BFP" localSheetId="3">#REF!</definedName>
    <definedName name="BFP">#REF!</definedName>
    <definedName name="BFPA" localSheetId="0">#REF!</definedName>
    <definedName name="BFPA" localSheetId="2">#REF!</definedName>
    <definedName name="BFPA" localSheetId="3">#REF!</definedName>
    <definedName name="BFPA">#REF!</definedName>
    <definedName name="BFPAG" localSheetId="0">#REF!</definedName>
    <definedName name="BFPAG" localSheetId="2">#REF!</definedName>
    <definedName name="BFPAG" localSheetId="3">#REF!</definedName>
    <definedName name="BFPAG">#REF!</definedName>
    <definedName name="BFPL" localSheetId="0">#REF!</definedName>
    <definedName name="BFPL" localSheetId="2">#REF!</definedName>
    <definedName name="BFPL" localSheetId="3">#REF!</definedName>
    <definedName name="BFPL">#REF!</definedName>
    <definedName name="BFPLBN" localSheetId="0">#REF!</definedName>
    <definedName name="BFPLBN" localSheetId="2">#REF!</definedName>
    <definedName name="BFPLBN" localSheetId="3">#REF!</definedName>
    <definedName name="BFPLBN">#REF!</definedName>
    <definedName name="BFPLD" localSheetId="0">#REF!</definedName>
    <definedName name="BFPLD" localSheetId="2">#REF!</definedName>
    <definedName name="BFPLD" localSheetId="3">#REF!</definedName>
    <definedName name="BFPLD">#REF!</definedName>
    <definedName name="BFPLD_G" localSheetId="0">#REF!</definedName>
    <definedName name="BFPLD_G" localSheetId="2">#REF!</definedName>
    <definedName name="BFPLD_G" localSheetId="3">#REF!</definedName>
    <definedName name="BFPLD_G">#REF!</definedName>
    <definedName name="BFPLE" localSheetId="0">#REF!</definedName>
    <definedName name="BFPLE" localSheetId="2">#REF!</definedName>
    <definedName name="BFPLE" localSheetId="3">#REF!</definedName>
    <definedName name="BFPLE">#REF!</definedName>
    <definedName name="BFPLE_G" localSheetId="0">#REF!</definedName>
    <definedName name="BFPLE_G" localSheetId="2">#REF!</definedName>
    <definedName name="BFPLE_G" localSheetId="3">#REF!</definedName>
    <definedName name="BFPLE_G">#REF!</definedName>
    <definedName name="BFPLMM" localSheetId="0">#REF!</definedName>
    <definedName name="BFPLMM" localSheetId="2">#REF!</definedName>
    <definedName name="BFPLMM" localSheetId="3">#REF!</definedName>
    <definedName name="BFPLMM">#REF!</definedName>
    <definedName name="BFRA" localSheetId="0">#REF!</definedName>
    <definedName name="BFRA" localSheetId="2">#REF!</definedName>
    <definedName name="BFRA" localSheetId="3">#REF!</definedName>
    <definedName name="BFRA">#REF!</definedName>
    <definedName name="BFRA_1">#N/A</definedName>
    <definedName name="BFUND" localSheetId="0">#REF!</definedName>
    <definedName name="BFUND" localSheetId="2">#REF!</definedName>
    <definedName name="BFUND" localSheetId="3">#REF!</definedName>
    <definedName name="BFUND">#REF!</definedName>
    <definedName name="BG_Del" hidden="1">15</definedName>
    <definedName name="BG_Ins" hidden="1">4</definedName>
    <definedName name="BG_Mod" hidden="1">6</definedName>
    <definedName name="BGS" localSheetId="0">#REF!</definedName>
    <definedName name="BGS" localSheetId="2">#REF!</definedName>
    <definedName name="BGS" localSheetId="3">#REF!</definedName>
    <definedName name="BGS">#REF!</definedName>
    <definedName name="BI" localSheetId="0">#REF!</definedName>
    <definedName name="BI" localSheetId="2">#REF!</definedName>
    <definedName name="BI" localSheetId="3">#REF!</definedName>
    <definedName name="BI">#REF!</definedName>
    <definedName name="BI_1">#N/A</definedName>
    <definedName name="BIP" localSheetId="0">#REF!</definedName>
    <definedName name="BIP" localSheetId="2">#REF!</definedName>
    <definedName name="BIP" localSheetId="3">#REF!</definedName>
    <definedName name="BIP">#REF!</definedName>
    <definedName name="BK" localSheetId="0">#REF!</definedName>
    <definedName name="BK" localSheetId="2">#REF!</definedName>
    <definedName name="BK" localSheetId="3">#REF!</definedName>
    <definedName name="BK">#REF!</definedName>
    <definedName name="BK_1">#N/A</definedName>
    <definedName name="BKF">#N/A</definedName>
    <definedName name="BKFA" localSheetId="0">#REF!</definedName>
    <definedName name="BKFA" localSheetId="2">#REF!</definedName>
    <definedName name="BKFA" localSheetId="3">#REF!</definedName>
    <definedName name="BKFA">#REF!</definedName>
    <definedName name="BKO" localSheetId="0">#REF!</definedName>
    <definedName name="BKO" localSheetId="2">#REF!</definedName>
    <definedName name="BKO" localSheetId="3">#REF!</definedName>
    <definedName name="BKO">#REF!</definedName>
    <definedName name="BLANK" localSheetId="3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LANK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M" localSheetId="0">#REF!</definedName>
    <definedName name="BM" localSheetId="2">#REF!</definedName>
    <definedName name="BM" localSheetId="3">#REF!</definedName>
    <definedName name="BM">#REF!</definedName>
    <definedName name="BMG" localSheetId="0">#REF!</definedName>
    <definedName name="BMG" localSheetId="2">#REF!</definedName>
    <definedName name="BMG" localSheetId="3">#REF!</definedName>
    <definedName name="BMG">#REF!</definedName>
    <definedName name="BMII" localSheetId="0">#REF!</definedName>
    <definedName name="BMII" localSheetId="2">#REF!</definedName>
    <definedName name="BMII" localSheetId="3">#REF!</definedName>
    <definedName name="BMII">#REF!</definedName>
    <definedName name="BMII_1">#N/A</definedName>
    <definedName name="BMII_7" localSheetId="0">#REF!</definedName>
    <definedName name="BMII_7" localSheetId="2">#REF!</definedName>
    <definedName name="BMII_7" localSheetId="3">#REF!</definedName>
    <definedName name="BMII_7">#REF!</definedName>
    <definedName name="BMIIB">#N/A</definedName>
    <definedName name="BMIIG">#N/A</definedName>
    <definedName name="BMS" localSheetId="0">#REF!</definedName>
    <definedName name="BMS" localSheetId="2">#REF!</definedName>
    <definedName name="BMS" localSheetId="3">#REF!</definedName>
    <definedName name="BMS">#REF!</definedName>
    <definedName name="bn" localSheetId="3" hidden="1">{#N/A,#N/A,FALSE,"ОТЛАДКА"}</definedName>
    <definedName name="bn" hidden="1">{#N/A,#N/A,FALSE,"ОТЛАДКА"}</definedName>
    <definedName name="Bolivia" localSheetId="0">#REF!</definedName>
    <definedName name="Bolivia" localSheetId="2">#REF!</definedName>
    <definedName name="Bolivia" localSheetId="3">#REF!</definedName>
    <definedName name="Bolivia">#REF!</definedName>
    <definedName name="BOP" localSheetId="0">#REF!</definedName>
    <definedName name="BOP" localSheetId="2">#REF!</definedName>
    <definedName name="BOP" localSheetId="3">#REF!</definedName>
    <definedName name="BOP">#REF!</definedName>
    <definedName name="BOP_1">#N/A</definedName>
    <definedName name="BOPUSD" localSheetId="0">#REF!</definedName>
    <definedName name="BOPUSD" localSheetId="2">#REF!</definedName>
    <definedName name="BOPUSD" localSheetId="3">#REF!</definedName>
    <definedName name="BOPUSD">#REF!</definedName>
    <definedName name="BRASS" localSheetId="0">#REF!</definedName>
    <definedName name="BRASS" localSheetId="2">#REF!</definedName>
    <definedName name="BRASS" localSheetId="3">#REF!</definedName>
    <definedName name="BRASS">#REF!</definedName>
    <definedName name="BRASS_1" localSheetId="0">#REF!</definedName>
    <definedName name="BRASS_1" localSheetId="2">#REF!</definedName>
    <definedName name="BRASS_1" localSheetId="3">#REF!</definedName>
    <definedName name="BRASS_1">#REF!</definedName>
    <definedName name="BRASS_6" localSheetId="0">#REF!</definedName>
    <definedName name="BRASS_6" localSheetId="2">#REF!</definedName>
    <definedName name="BRASS_6" localSheetId="3">#REF!</definedName>
    <definedName name="BRASS_6">#REF!</definedName>
    <definedName name="Brazil" localSheetId="0">#REF!</definedName>
    <definedName name="Brazil" localSheetId="2">#REF!</definedName>
    <definedName name="Brazil" localSheetId="3">#REF!</definedName>
    <definedName name="Brazil">#REF!</definedName>
    <definedName name="BRO" localSheetId="0">#REF!</definedName>
    <definedName name="BRO" localSheetId="2">#REF!</definedName>
    <definedName name="BRO" localSheetId="3">#REF!</definedName>
    <definedName name="BRO">#REF!</definedName>
    <definedName name="BROWN" localSheetId="3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ROW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BTR" localSheetId="0">#REF!</definedName>
    <definedName name="BTR" localSheetId="2">#REF!</definedName>
    <definedName name="BTR" localSheetId="3">#REF!</definedName>
    <definedName name="BTR">#REF!</definedName>
    <definedName name="BTRG" localSheetId="0">#REF!</definedName>
    <definedName name="BTRG" localSheetId="2">#REF!</definedName>
    <definedName name="BTRG" localSheetId="3">#REF!</definedName>
    <definedName name="BTRG">#REF!</definedName>
    <definedName name="budfin" localSheetId="0">#REF!</definedName>
    <definedName name="budfin" localSheetId="2">#REF!</definedName>
    <definedName name="budfin" localSheetId="3">#REF!</definedName>
    <definedName name="budfin">#REF!</definedName>
    <definedName name="Budget_expenditure" localSheetId="0">#REF!</definedName>
    <definedName name="Budget_expenditure" localSheetId="2">#REF!</definedName>
    <definedName name="Budget_expenditure" localSheetId="3">#REF!</definedName>
    <definedName name="Budget_expenditure">#REF!</definedName>
    <definedName name="budget_financing" localSheetId="0">#REF!</definedName>
    <definedName name="budget_financing" localSheetId="2">#REF!</definedName>
    <definedName name="budget_financing" localSheetId="3">#REF!</definedName>
    <definedName name="budget_financing">#REF!</definedName>
    <definedName name="Budget_revenue" localSheetId="0">#REF!</definedName>
    <definedName name="Budget_revenue" localSheetId="2">#REF!</definedName>
    <definedName name="Budget_revenue" localSheetId="3">#REF!</definedName>
    <definedName name="Budget_revenue">#REF!</definedName>
    <definedName name="bw">'[24]MS data prog'!$CE$68</definedName>
    <definedName name="BX" localSheetId="0">#REF!</definedName>
    <definedName name="BX" localSheetId="2">#REF!</definedName>
    <definedName name="BX" localSheetId="3">#REF!</definedName>
    <definedName name="BX">#REF!</definedName>
    <definedName name="BXG" localSheetId="0">#REF!</definedName>
    <definedName name="BXG" localSheetId="2">#REF!</definedName>
    <definedName name="BXG" localSheetId="3">#REF!</definedName>
    <definedName name="BXG">#REF!</definedName>
    <definedName name="BXS" localSheetId="0">#REF!</definedName>
    <definedName name="BXS" localSheetId="2">#REF!</definedName>
    <definedName name="BXS" localSheetId="3">#REF!</definedName>
    <definedName name="BXS">#REF!</definedName>
    <definedName name="c4445." localSheetId="0">#REF!</definedName>
    <definedName name="c4445." localSheetId="2">#REF!</definedName>
    <definedName name="c4445." localSheetId="3">#REF!</definedName>
    <definedName name="c4445.">#REF!</definedName>
    <definedName name="c5901." localSheetId="0">#REF!</definedName>
    <definedName name="c5901." localSheetId="2">#REF!</definedName>
    <definedName name="c5901." localSheetId="3">#REF!</definedName>
    <definedName name="c5901.">#REF!</definedName>
    <definedName name="caca" localSheetId="0" hidden="1">{#N/A,#N/A,FALSE,"CB";#N/A,#N/A,FALSE,"CMB";#N/A,#N/A,FALSE,"BSYS";#N/A,#N/A,FALSE,"NBFI";#N/A,#N/A,FALSE,"FSYS"}</definedName>
    <definedName name="caca" localSheetId="3" hidden="1">{#N/A,#N/A,FALSE,"CB";#N/A,#N/A,FALSE,"CMB";#N/A,#N/A,FALSE,"BSYS";#N/A,#N/A,FALSE,"NBFI";#N/A,#N/A,FALSE,"FSYS"}</definedName>
    <definedName name="caca" hidden="1">{#N/A,#N/A,FALSE,"CB";#N/A,#N/A,FALSE,"CMB";#N/A,#N/A,FALSE,"BSYS";#N/A,#N/A,FALSE,"NBFI";#N/A,#N/A,FALSE,"FSYS"}</definedName>
    <definedName name="caca2" localSheetId="2">'[25]GDP and CPI'!caca2</definedName>
    <definedName name="caca2">'[25]GDP and CPI'!caca2</definedName>
    <definedName name="CalcMCV_4" localSheetId="0">#REF!</definedName>
    <definedName name="CalcMCV_4" localSheetId="2">#REF!</definedName>
    <definedName name="CalcMCV_4" localSheetId="3">#REF!</definedName>
    <definedName name="CalcMCV_4">#REF!</definedName>
    <definedName name="calcNGS_NGDP">#N/A</definedName>
    <definedName name="CalendarYear" localSheetId="0">#REF!</definedName>
    <definedName name="CalendarYear" localSheetId="2">#REF!</definedName>
    <definedName name="CalendarYear" localSheetId="3">#REF!</definedName>
    <definedName name="CalendarYear">#REF!</definedName>
    <definedName name="canot" localSheetId="3" hidden="1">{#N/A,#N/A,FALSE,"Tabl. FB300";#N/A,#N/A,FALSE,"Tabl. FB350";#N/A,#N/A,FALSE,"Tabl. FB400";#N/A,#N/A,FALSE,"Tabl. FB500";#N/A,#N/A,FALSE,"Tabl. FS090"}</definedName>
    <definedName name="canot" hidden="1">{#N/A,#N/A,FALSE,"Tabl. FB300";#N/A,#N/A,FALSE,"Tabl. FB350";#N/A,#N/A,FALSE,"Tabl. FB400";#N/A,#N/A,FALSE,"Tabl. FB500";#N/A,#N/A,FALSE,"Tabl. FS090"}</definedName>
    <definedName name="cap_t">IFERROR(OFFSET([20]Aggregate_Level!$U$71,0,0,1,-COUNT([20]Aggregate_Level!$Q$71:$U$71)),0)</definedName>
    <definedName name="CashCover">IFERROR(OFFSET([20]SingleCompany_Level!$X$30,0,0,1,-COUNTIF([20]SingleCompany_Level!$T$90:$X$90,"&gt;0")),0)</definedName>
    <definedName name="cc" localSheetId="0" hidden="1">{"Riqfin97",#N/A,FALSE,"Tran";"Riqfinpro",#N/A,FALSE,"Tran"}</definedName>
    <definedName name="cc" localSheetId="3" hidden="1">{"Riqfin97",#N/A,FALSE,"Tran";"Riqfinpro",#N/A,FALSE,"Tran"}</definedName>
    <definedName name="cc" hidden="1">{"Riqfin97",#N/A,FALSE,"Tran";"Riqfinpro",#N/A,FALSE,"Tran"}</definedName>
    <definedName name="CCC" localSheetId="0">#REF!</definedName>
    <definedName name="CCC" localSheetId="2">#REF!</definedName>
    <definedName name="CCC" localSheetId="3">#REF!</definedName>
    <definedName name="CCC">#REF!</definedName>
    <definedName name="ccccc" localSheetId="3" hidden="1">{"10yp key data",#N/A,FALSE,"Market Data"}</definedName>
    <definedName name="ccccc" hidden="1">{"10yp key data",#N/A,FALSE,"Market Data"}</definedName>
    <definedName name="ce" localSheetId="2">#REF!</definedName>
    <definedName name="ce" localSheetId="3">#REF!</definedName>
    <definedName name="ce">#REF!</definedName>
    <definedName name="Cgrowth">IFERROR(OFFSET([20]SingleCompany_Level!$AN$62,0,0,1,-COUNT([20]SingleCompany_Level!$AJ$62:$AN$62)),0)</definedName>
    <definedName name="champ" localSheetId="3" hidden="1">{#N/A,#N/A,FALSE,"Tabl. G1";#N/A,#N/A,FALSE,"Tabl. G2"}</definedName>
    <definedName name="champ" hidden="1">{#N/A,#N/A,FALSE,"Tabl. G1";#N/A,#N/A,FALSE,"Tabl. G2"}</definedName>
    <definedName name="chart_print" localSheetId="0">#REF!</definedName>
    <definedName name="chart_print" localSheetId="2">#REF!</definedName>
    <definedName name="chart_print" localSheetId="3">#REF!</definedName>
    <definedName name="chart_print">#REF!</definedName>
    <definedName name="chart4" localSheetId="0" hidden="1">{#N/A,#N/A,FALSE,"CB";#N/A,#N/A,FALSE,"CMB";#N/A,#N/A,FALSE,"NBFI"}</definedName>
    <definedName name="chart4" localSheetId="3" hidden="1">{#N/A,#N/A,FALSE,"CB";#N/A,#N/A,FALSE,"CMB";#N/A,#N/A,FALSE,"NBFI"}</definedName>
    <definedName name="chart4" hidden="1">{#N/A,#N/A,FALSE,"CB";#N/A,#N/A,FALSE,"CMB";#N/A,#N/A,FALSE,"NBFI"}</definedName>
    <definedName name="chart4_1" localSheetId="0" hidden="1">{#N/A,#N/A,FALSE,"CB";#N/A,#N/A,FALSE,"CMB";#N/A,#N/A,FALSE,"NBFI"}</definedName>
    <definedName name="chart4_1" localSheetId="3" hidden="1">{#N/A,#N/A,FALSE,"CB";#N/A,#N/A,FALSE,"CMB";#N/A,#N/A,FALSE,"NBFI"}</definedName>
    <definedName name="chart4_1" hidden="1">{#N/A,#N/A,FALSE,"CB";#N/A,#N/A,FALSE,"CMB";#N/A,#N/A,FALSE,"NBFI"}</definedName>
    <definedName name="chart4_2" localSheetId="0" hidden="1">{#N/A,#N/A,FALSE,"CB";#N/A,#N/A,FALSE,"CMB";#N/A,#N/A,FALSE,"NBFI"}</definedName>
    <definedName name="chart4_2" localSheetId="3" hidden="1">{#N/A,#N/A,FALSE,"CB";#N/A,#N/A,FALSE,"CMB";#N/A,#N/A,FALSE,"NBFI"}</definedName>
    <definedName name="chart4_2" hidden="1">{#N/A,#N/A,FALSE,"CB";#N/A,#N/A,FALSE,"CMB";#N/A,#N/A,FALSE,"NBFI"}</definedName>
    <definedName name="ChartA" localSheetId="0" hidden="1">{#N/A,#N/A,FALSE,"CB";#N/A,#N/A,FALSE,"CMB";#N/A,#N/A,FALSE,"NBFI"}</definedName>
    <definedName name="ChartA" localSheetId="3" hidden="1">{#N/A,#N/A,FALSE,"CB";#N/A,#N/A,FALSE,"CMB";#N/A,#N/A,FALSE,"NBFI"}</definedName>
    <definedName name="ChartA" hidden="1">{#N/A,#N/A,FALSE,"CB";#N/A,#N/A,FALSE,"CMB";#N/A,#N/A,FALSE,"NBFI"}</definedName>
    <definedName name="ChartA_1" localSheetId="0" hidden="1">{#N/A,#N/A,FALSE,"CB";#N/A,#N/A,FALSE,"CMB";#N/A,#N/A,FALSE,"NBFI"}</definedName>
    <definedName name="ChartA_1" localSheetId="3" hidden="1">{#N/A,#N/A,FALSE,"CB";#N/A,#N/A,FALSE,"CMB";#N/A,#N/A,FALSE,"NBFI"}</definedName>
    <definedName name="ChartA_1" hidden="1">{#N/A,#N/A,FALSE,"CB";#N/A,#N/A,FALSE,"CMB";#N/A,#N/A,FALSE,"NBFI"}</definedName>
    <definedName name="ChartA_2" localSheetId="0" hidden="1">{#N/A,#N/A,FALSE,"CB";#N/A,#N/A,FALSE,"CMB";#N/A,#N/A,FALSE,"NBFI"}</definedName>
    <definedName name="ChartA_2" localSheetId="3" hidden="1">{#N/A,#N/A,FALSE,"CB";#N/A,#N/A,FALSE,"CMB";#N/A,#N/A,FALSE,"NBFI"}</definedName>
    <definedName name="ChartA_2" hidden="1">{#N/A,#N/A,FALSE,"CB";#N/A,#N/A,FALSE,"CMB";#N/A,#N/A,FALSE,"NBFI"}</definedName>
    <definedName name="Chartvel" localSheetId="0" hidden="1">{#N/A,#N/A,FALSE,"CB";#N/A,#N/A,FALSE,"CMB";#N/A,#N/A,FALSE,"BSYS";#N/A,#N/A,FALSE,"NBFI";#N/A,#N/A,FALSE,"FSYS"}</definedName>
    <definedName name="Chartvel" localSheetId="3" hidden="1">{#N/A,#N/A,FALSE,"CB";#N/A,#N/A,FALSE,"CMB";#N/A,#N/A,FALSE,"BSYS";#N/A,#N/A,FALSE,"NBFI";#N/A,#N/A,FALSE,"FSYS"}</definedName>
    <definedName name="Chartvel" hidden="1">{#N/A,#N/A,FALSE,"CB";#N/A,#N/A,FALSE,"CMB";#N/A,#N/A,FALSE,"BSYS";#N/A,#N/A,FALSE,"NBFI";#N/A,#N/A,FALSE,"FSYS"}</definedName>
    <definedName name="Chartvel_1" localSheetId="0" hidden="1">{#N/A,#N/A,FALSE,"CB";#N/A,#N/A,FALSE,"CMB";#N/A,#N/A,FALSE,"BSYS";#N/A,#N/A,FALSE,"NBFI";#N/A,#N/A,FALSE,"FSYS"}</definedName>
    <definedName name="Chartvel_1" localSheetId="3" hidden="1">{#N/A,#N/A,FALSE,"CB";#N/A,#N/A,FALSE,"CMB";#N/A,#N/A,FALSE,"BSYS";#N/A,#N/A,FALSE,"NBFI";#N/A,#N/A,FALSE,"FSYS"}</definedName>
    <definedName name="Chartvel_1" hidden="1">{#N/A,#N/A,FALSE,"CB";#N/A,#N/A,FALSE,"CMB";#N/A,#N/A,FALSE,"BSYS";#N/A,#N/A,FALSE,"NBFI";#N/A,#N/A,FALSE,"FSYS"}</definedName>
    <definedName name="Chartvel_2" localSheetId="0" hidden="1">{#N/A,#N/A,FALSE,"CB";#N/A,#N/A,FALSE,"CMB";#N/A,#N/A,FALSE,"BSYS";#N/A,#N/A,FALSE,"NBFI";#N/A,#N/A,FALSE,"FSYS"}</definedName>
    <definedName name="Chartvel_2" localSheetId="3" hidden="1">{#N/A,#N/A,FALSE,"CB";#N/A,#N/A,FALSE,"CMB";#N/A,#N/A,FALSE,"BSYS";#N/A,#N/A,FALSE,"NBFI";#N/A,#N/A,FALSE,"FSYS"}</definedName>
    <definedName name="Chartvel_2" hidden="1">{#N/A,#N/A,FALSE,"CB";#N/A,#N/A,FALSE,"CMB";#N/A,#N/A,FALSE,"BSYS";#N/A,#N/A,FALSE,"NBFI";#N/A,#N/A,FALSE,"FSYS"}</definedName>
    <definedName name="CHILE" localSheetId="0">#REF!</definedName>
    <definedName name="CHILE" localSheetId="2">#REF!</definedName>
    <definedName name="CHILE" localSheetId="3">#REF!</definedName>
    <definedName name="CHILE">#REF!</definedName>
    <definedName name="CHK" localSheetId="0">#REF!</definedName>
    <definedName name="CHK" localSheetId="2">#REF!</definedName>
    <definedName name="CHK" localSheetId="3">#REF!</definedName>
    <definedName name="CHK">#REF!</definedName>
    <definedName name="CHK1.1" localSheetId="0">#REF!</definedName>
    <definedName name="CHK1.1" localSheetId="2">#REF!</definedName>
    <definedName name="CHK1.1" localSheetId="3">#REF!</definedName>
    <definedName name="CHK1.1">#REF!</definedName>
    <definedName name="CHK2.1" localSheetId="0">#REF!</definedName>
    <definedName name="CHK2.1" localSheetId="2">#REF!</definedName>
    <definedName name="CHK2.1" localSheetId="3">#REF!</definedName>
    <definedName name="CHK2.1">#REF!</definedName>
    <definedName name="CHK2.2" localSheetId="0">#REF!</definedName>
    <definedName name="CHK2.2" localSheetId="2">#REF!</definedName>
    <definedName name="CHK2.2" localSheetId="3">#REF!</definedName>
    <definedName name="CHK2.2">#REF!</definedName>
    <definedName name="CHK2.3" localSheetId="0">#REF!</definedName>
    <definedName name="CHK2.3" localSheetId="2">#REF!</definedName>
    <definedName name="CHK2.3" localSheetId="3">#REF!</definedName>
    <definedName name="CHK2.3">#REF!</definedName>
    <definedName name="CHK5.1" localSheetId="0">#REF!</definedName>
    <definedName name="CHK5.1" localSheetId="2">#REF!</definedName>
    <definedName name="CHK5.1" localSheetId="3">#REF!</definedName>
    <definedName name="CHK5.1">#REF!</definedName>
    <definedName name="chtDates" localSheetId="0">OFFSET(#REF!,1,1,#REF!,1)</definedName>
    <definedName name="chtDates" localSheetId="2">OFFSET(#REF!,1,1,#REF!,1)</definedName>
    <definedName name="chtDates" localSheetId="3">OFFSET(#REF!,1,1,#REF!,1)</definedName>
    <definedName name="chtDates">OFFSET(#REF!,1,1,#REF!,1)</definedName>
    <definedName name="cirr" localSheetId="0">#REF!</definedName>
    <definedName name="cirr" localSheetId="2">#REF!</definedName>
    <definedName name="cirr" localSheetId="3">#REF!</definedName>
    <definedName name="cirr">#REF!</definedName>
    <definedName name="clientname">'[26]ბიზნეს ინფო'!$M$8</definedName>
    <definedName name="cntryname">'[27]country name lookup'!$A$1:$B$50</definedName>
    <definedName name="CONCK" localSheetId="0">#REF!</definedName>
    <definedName name="CONCK" localSheetId="2">#REF!</definedName>
    <definedName name="CONCK" localSheetId="3">#REF!</definedName>
    <definedName name="CONCK">#REF!</definedName>
    <definedName name="Cons" localSheetId="0">#REF!</definedName>
    <definedName name="Cons" localSheetId="2">#REF!</definedName>
    <definedName name="Cons" localSheetId="3">#REF!</definedName>
    <definedName name="Cons">#REF!</definedName>
    <definedName name="Copytodebt" localSheetId="0">'[1]in-out'!#REF!</definedName>
    <definedName name="Copytodebt" localSheetId="2">'[1]in-out'!#REF!</definedName>
    <definedName name="Copytodebt" localSheetId="3">'[1]in-out'!#REF!</definedName>
    <definedName name="Copytodebt">'[1]in-out'!#REF!</definedName>
    <definedName name="CorW">'[28]W&amp;T'!$C$19</definedName>
    <definedName name="CostRecovery">IFERROR(OFFSET([20]SingleCompany_Level!$X$19,0,0,1,-COUNT([20]SingleCompany_Level!$T$19:$X$19)),0)</definedName>
    <definedName name="COUNT" localSheetId="0">#REF!</definedName>
    <definedName name="COUNT" localSheetId="2">#REF!</definedName>
    <definedName name="COUNT" localSheetId="3">#REF!</definedName>
    <definedName name="COUNT">#REF!</definedName>
    <definedName name="COUNTER" localSheetId="0">#REF!</definedName>
    <definedName name="COUNTER" localSheetId="2">#REF!</definedName>
    <definedName name="COUNTER" localSheetId="3">#REF!</definedName>
    <definedName name="COUNTER">#REF!</definedName>
    <definedName name="CPF" localSheetId="0">#REF!</definedName>
    <definedName name="CPF" localSheetId="2">#REF!</definedName>
    <definedName name="CPF" localSheetId="3">#REF!</definedName>
    <definedName name="CPF">#REF!</definedName>
    <definedName name="CPI_Core" localSheetId="0">#REF!</definedName>
    <definedName name="CPI_Core" localSheetId="2">#REF!</definedName>
    <definedName name="CPI_Core" localSheetId="3">#REF!</definedName>
    <definedName name="CPI_Core">#REF!</definedName>
    <definedName name="CPI_NAT_monthly" localSheetId="0">#REF!</definedName>
    <definedName name="CPI_NAT_monthly" localSheetId="2">#REF!</definedName>
    <definedName name="CPI_NAT_monthly" localSheetId="3">#REF!</definedName>
    <definedName name="CPI_NAT_monthly">#REF!</definedName>
    <definedName name="CSG" localSheetId="3" hidden="1">{"cap_structure",#N/A,FALSE,"Graph-Mkt Cap";"price",#N/A,FALSE,"Graph-Price";"ebit",#N/A,FALSE,"Graph-EBITDA";"ebitda",#N/A,FALSE,"Graph-EBITDA"}</definedName>
    <definedName name="CSG" hidden="1">{"cap_structure",#N/A,FALSE,"Graph-Mkt Cap";"price",#N/A,FALSE,"Graph-Price";"ebit",#N/A,FALSE,"Graph-EBITDA";"ebitda",#N/A,FALSE,"Graph-EBITDA"}</definedName>
    <definedName name="curbanks">'[24]DMB prog'!$E$49:$AT$86</definedName>
    <definedName name="curr_t">IFERROR(OFFSET([20]Aggregate_Level!$U$72,0,0,1,-COUNT([20]Aggregate_Level!$Q$72:$U$72)),0)</definedName>
    <definedName name="Current_account" localSheetId="0">#REF!</definedName>
    <definedName name="Current_account" localSheetId="2">#REF!</definedName>
    <definedName name="Current_account" localSheetId="3">#REF!</definedName>
    <definedName name="Current_account">#REF!</definedName>
    <definedName name="CurrentAsset">IFERROR(OFFSET([20]SingleCompany_Level!$X$91,0,0,1,-COUNT([20]SingleCompany_Level!$T$91:$X$91)),0)</definedName>
    <definedName name="CurrentLiab">IFERROR(OFFSET([20]SingleCompany_Level!$X$105,0,0,1,-COUNT([20]SingleCompany_Level!$T$105:$X$105)),0)</definedName>
    <definedName name="CurrentRatio">IFERROR(OFFSET([20]SingleCompany_Level!$X$21,0,0,1,-COUNT([20]SingleCompany_Level!$T$21:$X$21)),0)</definedName>
    <definedName name="CurrVintage">[29]Current!$D$66</definedName>
    <definedName name="Cwvu.GREY_ALL." localSheetId="2" hidden="1">#REF!</definedName>
    <definedName name="Cwvu.GREY_ALL." localSheetId="3" hidden="1">#REF!</definedName>
    <definedName name="Cwvu.GREY_ALL." hidden="1">#REF!</definedName>
    <definedName name="cxriluka" localSheetId="2">#REF!</definedName>
    <definedName name="cxriluka" localSheetId="3">#REF!</definedName>
    <definedName name="cxriluka">#REF!</definedName>
    <definedName name="D" localSheetId="0">#REF!</definedName>
    <definedName name="D" localSheetId="2">#REF!</definedName>
    <definedName name="D" localSheetId="3">#REF!</definedName>
    <definedName name="D">#REF!</definedName>
    <definedName name="D_B" localSheetId="0">#REF!</definedName>
    <definedName name="D_B" localSheetId="2">#REF!</definedName>
    <definedName name="D_B" localSheetId="3">#REF!</definedName>
    <definedName name="D_B">#REF!</definedName>
    <definedName name="D_G" localSheetId="0">#REF!</definedName>
    <definedName name="D_G" localSheetId="2">#REF!</definedName>
    <definedName name="D_G" localSheetId="3">#REF!</definedName>
    <definedName name="D_G">#REF!</definedName>
    <definedName name="D_Ind" localSheetId="0">#REF!</definedName>
    <definedName name="D_Ind" localSheetId="2">#REF!</definedName>
    <definedName name="D_Ind" localSheetId="3">#REF!</definedName>
    <definedName name="D_Ind">#REF!</definedName>
    <definedName name="D_L" localSheetId="0">#REF!</definedName>
    <definedName name="D_L" localSheetId="2">#REF!</definedName>
    <definedName name="D_L" localSheetId="3">#REF!</definedName>
    <definedName name="D_L">#REF!</definedName>
    <definedName name="D_O" localSheetId="0">#REF!</definedName>
    <definedName name="D_O" localSheetId="2">#REF!</definedName>
    <definedName name="D_O" localSheetId="3">#REF!</definedName>
    <definedName name="D_O">#REF!</definedName>
    <definedName name="D_S" localSheetId="0">#REF!</definedName>
    <definedName name="D_S" localSheetId="2">#REF!</definedName>
    <definedName name="D_S" localSheetId="3">#REF!</definedName>
    <definedName name="D_S">#REF!</definedName>
    <definedName name="D_SRM" localSheetId="0">#REF!</definedName>
    <definedName name="D_SRM" localSheetId="2">#REF!</definedName>
    <definedName name="D_SRM" localSheetId="3">#REF!</definedName>
    <definedName name="D_SRM">#REF!</definedName>
    <definedName name="D_SY" localSheetId="0">#REF!</definedName>
    <definedName name="D_SY" localSheetId="2">#REF!</definedName>
    <definedName name="D_SY" localSheetId="3">#REF!</definedName>
    <definedName name="D_SY">#REF!</definedName>
    <definedName name="DA" localSheetId="0">#REF!</definedName>
    <definedName name="DA" localSheetId="2">#REF!</definedName>
    <definedName name="DA" localSheetId="3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ata.Dump" localSheetId="2" hidden="1">OFFSET([0]!Data.Top.Left,1,0)</definedName>
    <definedName name="Data.Dump" localSheetId="3" hidden="1">OFFSET([0]!Data.Top.Left,1,0)</definedName>
    <definedName name="Data.Dump" hidden="1">OFFSET([0]!Data.Top.Left,1,0)</definedName>
    <definedName name="DATA_01" localSheetId="2" hidden="1">#REF!</definedName>
    <definedName name="DATA_01" localSheetId="3" hidden="1">#REF!</definedName>
    <definedName name="DATA_01" hidden="1">#REF!</definedName>
    <definedName name="DATA_02" localSheetId="2" hidden="1">#REF!</definedName>
    <definedName name="DATA_02" localSheetId="3" hidden="1">#REF!</definedName>
    <definedName name="DATA_02" hidden="1">#REF!</definedName>
    <definedName name="DATA_03" localSheetId="2" hidden="1">#REF!</definedName>
    <definedName name="DATA_03" localSheetId="3" hidden="1">#REF!</definedName>
    <definedName name="DATA_03" hidden="1">#REF!</definedName>
    <definedName name="DATA_04" localSheetId="2" hidden="1">#REF!</definedName>
    <definedName name="DATA_04" localSheetId="3" hidden="1">#REF!</definedName>
    <definedName name="DATA_04" hidden="1">#REF!</definedName>
    <definedName name="DATA_05" localSheetId="2" hidden="1">#REF!</definedName>
    <definedName name="DATA_05" localSheetId="3" hidden="1">#REF!</definedName>
    <definedName name="DATA_05" hidden="1">#REF!</definedName>
    <definedName name="DATA_06" localSheetId="2" hidden="1">#REF!</definedName>
    <definedName name="DATA_06" localSheetId="3" hidden="1">#REF!</definedName>
    <definedName name="DATA_06" hidden="1">#REF!</definedName>
    <definedName name="DATA_07" localSheetId="2" hidden="1">#REF!</definedName>
    <definedName name="DATA_07" localSheetId="3" hidden="1">#REF!</definedName>
    <definedName name="DATA_07" hidden="1">#REF!</definedName>
    <definedName name="DATA_08" localSheetId="2" hidden="1">#REF!</definedName>
    <definedName name="DATA_08" localSheetId="3" hidden="1">#REF!</definedName>
    <definedName name="DATA_08" hidden="1">#REF!</definedName>
    <definedName name="_xlnm.Database" localSheetId="0">#REF!</definedName>
    <definedName name="_xlnm.Database" localSheetId="2">#REF!</definedName>
    <definedName name="_xlnm.Database" localSheetId="3">#REF!</definedName>
    <definedName name="_xlnm.Database">#REF!</definedName>
    <definedName name="Database.File" localSheetId="2" hidden="1">#REF!</definedName>
    <definedName name="Database.File" localSheetId="3" hidden="1">#REF!</definedName>
    <definedName name="Database.File" hidden="1">#REF!</definedName>
    <definedName name="Database_MI" localSheetId="0">#REF!</definedName>
    <definedName name="Database_MI" localSheetId="2">#REF!</definedName>
    <definedName name="Database_MI" localSheetId="3">#REF!</definedName>
    <definedName name="Database_MI">#REF!</definedName>
    <definedName name="date" localSheetId="0">#REF!</definedName>
    <definedName name="date" localSheetId="2">#REF!</definedName>
    <definedName name="date" localSheetId="3">#REF!</definedName>
    <definedName name="date">#REF!</definedName>
    <definedName name="DATES" localSheetId="0">#REF!</definedName>
    <definedName name="DATES" localSheetId="2">#REF!</definedName>
    <definedName name="DATES" localSheetId="3">#REF!</definedName>
    <definedName name="DATES">#REF!</definedName>
    <definedName name="DATES_A" localSheetId="0">#REF!</definedName>
    <definedName name="DATES_A" localSheetId="2">#REF!</definedName>
    <definedName name="DATES_A" localSheetId="3">#REF!</definedName>
    <definedName name="DATES_A">#REF!</definedName>
    <definedName name="DATES_Q" localSheetId="0">#REF!</definedName>
    <definedName name="DATES_Q" localSheetId="2">#REF!</definedName>
    <definedName name="DATES_Q" localSheetId="3">#REF!</definedName>
    <definedName name="DATES_Q">#REF!</definedName>
    <definedName name="dates_w" localSheetId="0">#REF!</definedName>
    <definedName name="dates_w" localSheetId="2">#REF!</definedName>
    <definedName name="dates_w" localSheetId="3">#REF!</definedName>
    <definedName name="dates_w">#REF!</definedName>
    <definedName name="Dates1" localSheetId="0">#REF!</definedName>
    <definedName name="Dates1" localSheetId="2">#REF!</definedName>
    <definedName name="Dates1" localSheetId="3">#REF!</definedName>
    <definedName name="Dates1">#REF!</definedName>
    <definedName name="datesaze" localSheetId="0">#REF!</definedName>
    <definedName name="datesaze" localSheetId="2">#REF!</definedName>
    <definedName name="datesaze" localSheetId="3">#REF!</definedName>
    <definedName name="datesaze">#REF!</definedName>
    <definedName name="datestjk" localSheetId="0">#REF!</definedName>
    <definedName name="datestjk" localSheetId="2">#REF!</definedName>
    <definedName name="datestjk" localSheetId="3">#REF!</definedName>
    <definedName name="datestjk">#REF!</definedName>
    <definedName name="datesuzb" localSheetId="0">#REF!</definedName>
    <definedName name="datesuzb" localSheetId="2">#REF!</definedName>
    <definedName name="datesuzb" localSheetId="3">#REF!</definedName>
    <definedName name="datesuzb">#REF!</definedName>
    <definedName name="davebi" localSheetId="3" hidden="1">{#N/A,#N/A,FALSE,"ОТЛАДКА"}</definedName>
    <definedName name="davebi" hidden="1">{#N/A,#N/A,FALSE,"ОТЛАДКА"}</definedName>
    <definedName name="DB" localSheetId="0">#REF!</definedName>
    <definedName name="DB" localSheetId="2">#REF!</definedName>
    <definedName name="DB" localSheetId="3">#REF!</definedName>
    <definedName name="DB">#REF!</definedName>
    <definedName name="DBproj">#N/A</definedName>
    <definedName name="dcfsyn" localSheetId="3" hidden="1">{"summary1",#N/A,TRUE,"Comps";"summary2",#N/A,TRUE,"Comps";"summary3",#N/A,TRUE,"Comps"}</definedName>
    <definedName name="dcfsyn" hidden="1">{"summary1",#N/A,TRUE,"Comps";"summary2",#N/A,TRUE,"Comps";"summary3",#N/A,TRUE,"Comps"}</definedName>
    <definedName name="dd" localSheetId="0" hidden="1">{"Riqfin97",#N/A,FALSE,"Tran";"Riqfinpro",#N/A,FALSE,"Tran"}</definedName>
    <definedName name="dd" localSheetId="3" hidden="1">{"Riqfin97",#N/A,FALSE,"Tran";"Riqfinpro",#N/A,FALSE,"Tran"}</definedName>
    <definedName name="dd" hidden="1">{"Riqfin97",#N/A,FALSE,"Tran";"Riqfinpro",#N/A,FALSE,"Tran"}</definedName>
    <definedName name="ddd" localSheetId="0" hidden="1">{"Riqfin97",#N/A,FALSE,"Tran";"Riqfinpro",#N/A,FALSE,"Tran"}</definedName>
    <definedName name="ddd" localSheetId="3" hidden="1">{"Riqfin97",#N/A,FALSE,"Tran";"Riqfinpro",#N/A,FALSE,"Tran"}</definedName>
    <definedName name="ddd" hidden="1">{"Riqfin97",#N/A,FALSE,"Tran";"Riqfinpro",#N/A,FALSE,"Tran"}</definedName>
    <definedName name="ddddd" localSheetId="3" hidden="1">{"10yp tariffs",#N/A,FALSE,"Celtel alternative 6"}</definedName>
    <definedName name="ddddd" hidden="1">{"10yp tariffs",#N/A,FALSE,"Celtel alternative 6"}</definedName>
    <definedName name="dddddd" localSheetId="3" hidden="1">{"10yp profit and loss",#N/A,FALSE,"Celtel alternative 6"}</definedName>
    <definedName name="dddddd" hidden="1">{"10yp profit and loss",#N/A,FALSE,"Celtel alternative 6"}</definedName>
    <definedName name="ddddddd" localSheetId="3" hidden="1">{#N/A,#N/A,FALSE,"ОТЛАДКА"}</definedName>
    <definedName name="ddddddd" hidden="1">{#N/A,#N/A,FALSE,"ОТЛАДКА"}</definedName>
    <definedName name="DEBRIEF" localSheetId="0">#REF!</definedName>
    <definedName name="DEBRIEF" localSheetId="2">#REF!</definedName>
    <definedName name="DEBRIEF" localSheetId="3">#REF!</definedName>
    <definedName name="DEBRIEF">#REF!</definedName>
    <definedName name="DEBT" localSheetId="0">#REF!</definedName>
    <definedName name="DEBT" localSheetId="2">#REF!</definedName>
    <definedName name="DEBT" localSheetId="3">#REF!</definedName>
    <definedName name="DEBT">#REF!</definedName>
    <definedName name="DEBT1" localSheetId="0">#REF!</definedName>
    <definedName name="DEBT1" localSheetId="2">#REF!</definedName>
    <definedName name="DEBT1" localSheetId="3">#REF!</definedName>
    <definedName name="DEBT1">#REF!</definedName>
    <definedName name="DEBT10" localSheetId="0">#REF!</definedName>
    <definedName name="DEBT10" localSheetId="2">#REF!</definedName>
    <definedName name="DEBT10" localSheetId="3">#REF!</definedName>
    <definedName name="DEBT10">#REF!</definedName>
    <definedName name="DEBT11" localSheetId="0">#REF!</definedName>
    <definedName name="DEBT11" localSheetId="2">#REF!</definedName>
    <definedName name="DEBT11" localSheetId="3">#REF!</definedName>
    <definedName name="DEBT11">#REF!</definedName>
    <definedName name="DEBT12" localSheetId="0">#REF!</definedName>
    <definedName name="DEBT12" localSheetId="2">#REF!</definedName>
    <definedName name="DEBT12" localSheetId="3">#REF!</definedName>
    <definedName name="DEBT12">#REF!</definedName>
    <definedName name="DEBT13" localSheetId="0">#REF!</definedName>
    <definedName name="DEBT13" localSheetId="2">#REF!</definedName>
    <definedName name="DEBT13" localSheetId="3">#REF!</definedName>
    <definedName name="DEBT13">#REF!</definedName>
    <definedName name="DEBT14" localSheetId="0">#REF!</definedName>
    <definedName name="DEBT14" localSheetId="2">#REF!</definedName>
    <definedName name="DEBT14" localSheetId="3">#REF!</definedName>
    <definedName name="DEBT14">#REF!</definedName>
    <definedName name="DEBT15" localSheetId="0">#REF!</definedName>
    <definedName name="DEBT15" localSheetId="2">#REF!</definedName>
    <definedName name="DEBT15" localSheetId="3">#REF!</definedName>
    <definedName name="DEBT15">#REF!</definedName>
    <definedName name="DEBT16" localSheetId="0">#REF!</definedName>
    <definedName name="DEBT16" localSheetId="2">#REF!</definedName>
    <definedName name="DEBT16" localSheetId="3">#REF!</definedName>
    <definedName name="DEBT16">#REF!</definedName>
    <definedName name="DEBT2" localSheetId="0">#REF!</definedName>
    <definedName name="DEBT2" localSheetId="2">#REF!</definedName>
    <definedName name="DEBT2" localSheetId="3">#REF!</definedName>
    <definedName name="DEBT2">#REF!</definedName>
    <definedName name="DEBT3" localSheetId="0">#REF!</definedName>
    <definedName name="DEBT3" localSheetId="2">#REF!</definedName>
    <definedName name="DEBT3" localSheetId="3">#REF!</definedName>
    <definedName name="DEBT3">#REF!</definedName>
    <definedName name="DEBT4" localSheetId="0">#REF!</definedName>
    <definedName name="DEBT4" localSheetId="2">#REF!</definedName>
    <definedName name="DEBT4" localSheetId="3">#REF!</definedName>
    <definedName name="DEBT4">#REF!</definedName>
    <definedName name="DEBT5" localSheetId="0">#REF!</definedName>
    <definedName name="DEBT5" localSheetId="2">#REF!</definedName>
    <definedName name="DEBT5" localSheetId="3">#REF!</definedName>
    <definedName name="DEBT5">#REF!</definedName>
    <definedName name="DEBT6" localSheetId="0">#REF!</definedName>
    <definedName name="DEBT6" localSheetId="2">#REF!</definedName>
    <definedName name="DEBT6" localSheetId="3">#REF!</definedName>
    <definedName name="DEBT6">#REF!</definedName>
    <definedName name="DEBT7" localSheetId="0">#REF!</definedName>
    <definedName name="DEBT7" localSheetId="2">#REF!</definedName>
    <definedName name="DEBT7" localSheetId="3">#REF!</definedName>
    <definedName name="DEBT7">#REF!</definedName>
    <definedName name="DEBT8" localSheetId="0">#REF!</definedName>
    <definedName name="DEBT8" localSheetId="2">#REF!</definedName>
    <definedName name="DEBT8" localSheetId="3">#REF!</definedName>
    <definedName name="DEBT8">#REF!</definedName>
    <definedName name="DEBT9" localSheetId="0">#REF!</definedName>
    <definedName name="DEBT9" localSheetId="2">#REF!</definedName>
    <definedName name="DEBT9" localSheetId="3">#REF!</definedName>
    <definedName name="DEBT9">#REF!</definedName>
    <definedName name="DebttoAssets">IFERROR(OFFSET([20]SingleCompany_Level!$X$26,0,0,1,-COUNT([20]SingleCompany_Level!$T$26:$X$26)),0)</definedName>
    <definedName name="DebttoEquity">IFERROR(OFFSET([20]SingleCompany_Level!$X$27,0,0,1,-COUNT([20]SingleCompany_Level!$T$27:$X$27)),0)</definedName>
    <definedName name="decfxsale" localSheetId="0">#REF!</definedName>
    <definedName name="decfxsale" localSheetId="2">#REF!</definedName>
    <definedName name="decfxsale" localSheetId="3">#REF!</definedName>
    <definedName name="decfxsale">#REF!</definedName>
    <definedName name="DecSun1" localSheetId="0">DATE(ბალანსი!CalendarYear,12,1)-WEEKDAY(DATE(ბალანსი!CalendarYear,12,1))</definedName>
    <definedName name="DecSun1" localSheetId="2">DATE(ცენტრალური!CalendarYear,12,1)-WEEKDAY(DATE(ცენტრალური!CalendarYear,12,1))</definedName>
    <definedName name="DecSun1" localSheetId="3">DATE('ცენტრალური ბალანსი'!CalendarYear,12,1)-WEEKDAY(DATE('ცენტრალური ბალანსი'!CalendarYear,12,1))</definedName>
    <definedName name="DecSun1">DATE(CalendarYear,12,1)-WEEKDAY(DATE(CalendarYear,12,1))</definedName>
    <definedName name="DEFL" localSheetId="0">#REF!</definedName>
    <definedName name="DEFL" localSheetId="2">#REF!</definedName>
    <definedName name="DEFL" localSheetId="3">#REF!</definedName>
    <definedName name="DEFL">#REF!</definedName>
    <definedName name="df" localSheetId="0">#REF!</definedName>
    <definedName name="df" localSheetId="2">#REF!</definedName>
    <definedName name="df" localSheetId="3">#REF!</definedName>
    <definedName name="df">#REF!</definedName>
    <definedName name="dfd" localSheetId="3" hidden="1">{#N/A,#N/A,FALSE,"Aging Summary";#N/A,#N/A,FALSE,"Ratio Analysis";#N/A,#N/A,FALSE,"Test 120 Day Accts";#N/A,#N/A,FALSE,"Tickmarks"}</definedName>
    <definedName name="dfd" hidden="1">{#N/A,#N/A,FALSE,"Aging Summary";#N/A,#N/A,FALSE,"Ratio Analysis";#N/A,#N/A,FALSE,"Test 120 Day Accts";#N/A,#N/A,FALSE,"Tickmarks"}</definedName>
    <definedName name="dfdas" localSheetId="3" hidden="1">{"FCB_ALL",#N/A,FALSE,"FCB";"GREY_ALL",#N/A,FALSE,"GREY"}</definedName>
    <definedName name="dfdas" hidden="1">{"FCB_ALL",#N/A,FALSE,"FCB";"GREY_ALL",#N/A,FALSE,"GREY"}</definedName>
    <definedName name="dfdfd" localSheetId="3" hidden="1">{"FCB_ALL",#N/A,FALSE,"FCB";"GREY_ALL",#N/A,FALSE,"GREY"}</definedName>
    <definedName name="dfdfd" hidden="1">{"FCB_ALL",#N/A,FALSE,"FCB";"GREY_ALL",#N/A,FALSE,"GREY"}</definedName>
    <definedName name="dfdfdfd" localSheetId="3" hidden="1">{"FCB_ALL",#N/A,FALSE,"FCB"}</definedName>
    <definedName name="dfdfdfd" hidden="1">{"FCB_ALL",#N/A,FALSE,"FCB"}</definedName>
    <definedName name="dfdfg" localSheetId="3" hidden="1">{#N/A,#N/A,FALSE,"Aging Summary";#N/A,#N/A,FALSE,"Ratio Analysis";#N/A,#N/A,FALSE,"Test 120 Day Accts";#N/A,#N/A,FALSE,"Tickmarks"}</definedName>
    <definedName name="dfdfg" hidden="1">{#N/A,#N/A,FALSE,"Aging Summary";#N/A,#N/A,FALSE,"Ratio Analysis";#N/A,#N/A,FALSE,"Test 120 Day Accts";#N/A,#N/A,FALSE,"Tickmarks"}</definedName>
    <definedName name="dfgh" localSheetId="2" hidden="1">#REF!</definedName>
    <definedName name="dfgh" localSheetId="3" hidden="1">#REF!</definedName>
    <definedName name="dfgh" hidden="1">#REF!</definedName>
    <definedName name="DG" localSheetId="0">#REF!</definedName>
    <definedName name="DG" localSheetId="2">#REF!</definedName>
    <definedName name="DG" localSheetId="3">#REF!</definedName>
    <definedName name="DG">#REF!</definedName>
    <definedName name="DG_S" localSheetId="0">#REF!</definedName>
    <definedName name="DG_S" localSheetId="2">#REF!</definedName>
    <definedName name="DG_S" localSheetId="3">#REF!</definedName>
    <definedName name="DG_S">#REF!</definedName>
    <definedName name="dgfbnfd" localSheetId="3" hidden="1">{#N/A,#N/A,FALSE,"ОТЛАДКА"}</definedName>
    <definedName name="dgfbnfd" hidden="1">{#N/A,#N/A,FALSE,"ОТЛАДКА"}</definedName>
    <definedName name="DGproj">#N/A</definedName>
    <definedName name="Discount_IDA" localSheetId="0">#REF!</definedName>
    <definedName name="Discount_IDA" localSheetId="2">#REF!</definedName>
    <definedName name="Discount_IDA" localSheetId="3">#REF!</definedName>
    <definedName name="Discount_IDA">#REF!</definedName>
    <definedName name="Discount_NC" localSheetId="0">[30]NPV_base!#REF!</definedName>
    <definedName name="Discount_NC" localSheetId="2">[30]NPV_base!#REF!</definedName>
    <definedName name="Discount_NC" localSheetId="3">[30]NPV_base!#REF!</definedName>
    <definedName name="Discount_NC">[30]NPV_base!#REF!</definedName>
    <definedName name="DiscountRate" localSheetId="0">#REF!</definedName>
    <definedName name="DiscountRate" localSheetId="2">#REF!</definedName>
    <definedName name="DiscountRate" localSheetId="3">#REF!</definedName>
    <definedName name="DiscountRate">#REF!</definedName>
    <definedName name="divs">IFERROR(OFFSET([20]SingleCompany_Level!$AN$59,0,0,1,-COUNT([20]SingleCompany_Level!$AJ$59:$AN$59)),0)</definedName>
    <definedName name="DO" localSheetId="0">#REF!</definedName>
    <definedName name="DO" localSheetId="2">#REF!</definedName>
    <definedName name="DO" localSheetId="3">#REF!</definedName>
    <definedName name="DO">#REF!</definedName>
    <definedName name="DOC" localSheetId="0">#REF!</definedName>
    <definedName name="DOC" localSheetId="2">#REF!</definedName>
    <definedName name="DOC" localSheetId="3">#REF!</definedName>
    <definedName name="DOC">#REF!</definedName>
    <definedName name="domestic_financing" localSheetId="0">#REF!</definedName>
    <definedName name="domestic_financing" localSheetId="2">#REF!</definedName>
    <definedName name="domestic_financing" localSheetId="3">#REF!</definedName>
    <definedName name="domestic_financing">#REF!</definedName>
    <definedName name="Dproj">#N/A</definedName>
    <definedName name="DS" localSheetId="0">#REF!</definedName>
    <definedName name="DS" localSheetId="2">#REF!</definedName>
    <definedName name="DS" localSheetId="3">#REF!</definedName>
    <definedName name="DS">#REF!</definedName>
    <definedName name="DSA_Assumptions" localSheetId="0">#REF!</definedName>
    <definedName name="DSA_Assumptions" localSheetId="2">#REF!</definedName>
    <definedName name="DSA_Assumptions" localSheetId="3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 localSheetId="0">#REF!</definedName>
    <definedName name="DSI" localSheetId="2">#REF!</definedName>
    <definedName name="DSI" localSheetId="3">#REF!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 localSheetId="0">#REF!</definedName>
    <definedName name="DSP" localSheetId="2">#REF!</definedName>
    <definedName name="DSP" localSheetId="3">#REF!</definedName>
    <definedName name="DSP">#REF!</definedName>
    <definedName name="DSPBproj">#N/A</definedName>
    <definedName name="DSPG" localSheetId="0">#REF!</definedName>
    <definedName name="DSPG" localSheetId="2">#REF!</definedName>
    <definedName name="DSPG" localSheetId="3">#REF!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rfh" localSheetId="0">#REF!</definedName>
    <definedName name="dsrfh" localSheetId="2">#REF!</definedName>
    <definedName name="dsrfh" localSheetId="3">#REF!</definedName>
    <definedName name="dsrfh">#REF!</definedName>
    <definedName name="EandG_Equity">IFERROR(OFFSET([20]Aggregate_Level!$F$47,0,0,1,-COUNT([20]Aggregate_Level!$B$47:$F$47)),0)</definedName>
    <definedName name="EBIT">IFERROR(OFFSET([20]SingleCompany_Level!$X$72,0,0,1,-COUNT([20]SingleCompany_Level!$T$72:$X$72)),0)</definedName>
    <definedName name="EBITDA">IFERROR(OFFSET([20]SingleCompany_Level!$X$85,0,0,1,-COUNT([20]SingleCompany_Level!$T$85:$X$85)),0)</definedName>
    <definedName name="EBRD" localSheetId="0">#REF!</definedName>
    <definedName name="EBRD" localSheetId="2">#REF!</definedName>
    <definedName name="EBRD" localSheetId="3">#REF!</definedName>
    <definedName name="EBRD">#REF!</definedName>
    <definedName name="EDNA" localSheetId="0">#REF!</definedName>
    <definedName name="EDNA" localSheetId="2">#REF!</definedName>
    <definedName name="EDNA" localSheetId="3">#REF!</definedName>
    <definedName name="EDNA">#REF!</definedName>
    <definedName name="EDNA_1">#N/A</definedName>
    <definedName name="EdssBatchRange" localSheetId="0">#REF!</definedName>
    <definedName name="EdssBatchRange" localSheetId="2">#REF!</definedName>
    <definedName name="EdssBatchRange" localSheetId="3">#REF!</definedName>
    <definedName name="EdssBatchRange">#REF!</definedName>
    <definedName name="ee" localSheetId="0" hidden="1">{"Tab1",#N/A,FALSE,"P";"Tab2",#N/A,FALSE,"P"}</definedName>
    <definedName name="ee" localSheetId="3" hidden="1">{"Tab1",#N/A,FALSE,"P";"Tab2",#N/A,FALSE,"P"}</definedName>
    <definedName name="ee" hidden="1">{"Tab1",#N/A,FALSE,"P";"Tab2",#N/A,FALSE,"P"}</definedName>
    <definedName name="eee" localSheetId="0" hidden="1">{"Tab1",#N/A,FALSE,"P";"Tab2",#N/A,FALSE,"P"}</definedName>
    <definedName name="eee" localSheetId="3" hidden="1">{"Tab1",#N/A,FALSE,"P";"Tab2",#N/A,FALSE,"P"}</definedName>
    <definedName name="eee" hidden="1">{"Tab1",#N/A,FALSE,"P";"Tab2",#N/A,FALSE,"P"}</definedName>
    <definedName name="eeeee" localSheetId="3" hidden="1">{"budget992000 tariff and usage",#N/A,FALSE,"Celtel alternative 6"}</definedName>
    <definedName name="eeeee" hidden="1">{"budget992000 tariff and usage",#N/A,FALSE,"Celtel alternative 6"}</definedName>
    <definedName name="elect" localSheetId="0">#REF!</definedName>
    <definedName name="elect" localSheetId="2">#REF!</definedName>
    <definedName name="elect" localSheetId="3">#REF!</definedName>
    <definedName name="elect">#REF!</definedName>
    <definedName name="EMETEL" localSheetId="0">#REF!</definedName>
    <definedName name="EMETEL" localSheetId="2">#REF!</definedName>
    <definedName name="EMETEL" localSheetId="3">#REF!</definedName>
    <definedName name="EMETEL">#REF!</definedName>
    <definedName name="empty" localSheetId="0">#REF!</definedName>
    <definedName name="empty" localSheetId="2">#REF!</definedName>
    <definedName name="empty" localSheetId="3">#REF!</definedName>
    <definedName name="empty">#REF!</definedName>
    <definedName name="enda">#N/A</definedName>
    <definedName name="english">[31]Cover!$A$1</definedName>
    <definedName name="Enterprise">'[26]ბიზნეს ინფო'!$R$1</definedName>
    <definedName name="eq_inj">IFERROR(OFFSET([20]Aggregate_Level!$U$73,0,0,1,-COUNT([20]Aggregate_Level!$Q$73:$U$73)),0)</definedName>
    <definedName name="ESAF_QUAR_GDP" localSheetId="0">#REF!</definedName>
    <definedName name="ESAF_QUAR_GDP" localSheetId="2">#REF!</definedName>
    <definedName name="ESAF_QUAR_GDP" localSheetId="3">#REF!</definedName>
    <definedName name="ESAF_QUAR_GDP">#REF!</definedName>
    <definedName name="esafr" localSheetId="0">#REF!</definedName>
    <definedName name="esafr" localSheetId="2">#REF!</definedName>
    <definedName name="esafr" localSheetId="3">#REF!</definedName>
    <definedName name="esafr">#REF!</definedName>
    <definedName name="exflow" localSheetId="0">#REF!</definedName>
    <definedName name="exflow" localSheetId="2">#REF!</definedName>
    <definedName name="exflow" localSheetId="3">#REF!</definedName>
    <definedName name="exflow">#REF!</definedName>
    <definedName name="ExitWRS">[32]Main!$AB$25</definedName>
    <definedName name="ExtW">'[28]W&amp;T'!$C$16</definedName>
    <definedName name="F" localSheetId="0">#REF!</definedName>
    <definedName name="F" localSheetId="2">#REF!</definedName>
    <definedName name="F" localSheetId="3">#REF!</definedName>
    <definedName name="F">#REF!</definedName>
    <definedName name="fd" localSheetId="3" hidden="1">{#N/A,#N/A,FALSE,"ОТЛАДКА"}</definedName>
    <definedName name="fd" hidden="1">{#N/A,#N/A,FALSE,"ОТЛАДКА"}</definedName>
    <definedName name="fddf" localSheetId="3" hidden="1">{"celkový rozpočet - detail",#N/A,FALSE,"Aktualizace č. 1"}</definedName>
    <definedName name="fddf" hidden="1">{"celkový rozpočet - detail",#N/A,FALSE,"Aktualizace č. 1"}</definedName>
    <definedName name="FDP_0_1_aUrv" hidden="1">'[33]Income Statement'!$G$3</definedName>
    <definedName name="FDP_1_1_aUrv" hidden="1">'[33]Income Statement'!$G$4</definedName>
    <definedName name="FDP_10_1_aDrv" hidden="1">'[33]Income Statement'!$O$18</definedName>
    <definedName name="FDP_100_1_aUrv" hidden="1">'[33]Income Statement'!$L$83</definedName>
    <definedName name="FDP_101_1_aUrv" hidden="1">'[33]Income Statement'!$M$83</definedName>
    <definedName name="FDP_102_1_aUrv" hidden="1">'[33]Income Statement'!$N$83</definedName>
    <definedName name="FDP_103_1_aUrv" hidden="1">'[33]Income Statement'!$O$83</definedName>
    <definedName name="FDP_104_1_aUrv" hidden="1">'[33]Income Statement'!$E$84</definedName>
    <definedName name="FDP_105_1_aUrv" hidden="1">'[33]Income Statement'!$J$84</definedName>
    <definedName name="FDP_106_1_aUrv" hidden="1">'[33]Income Statement'!$K$84</definedName>
    <definedName name="FDP_107_1_aUrv" hidden="1">'[33]Income Statement'!$L$84</definedName>
    <definedName name="FDP_108_1_aUrv" hidden="1">'[33]Income Statement'!$M$84</definedName>
    <definedName name="FDP_109_1_aUrv" hidden="1">'[33]Income Statement'!$N$84</definedName>
    <definedName name="FDP_11_1_aDrv" hidden="1">'[33]Income Statement'!$S$16</definedName>
    <definedName name="FDP_110_1_aUrv" hidden="1">'[33]Income Statement'!$O$84</definedName>
    <definedName name="FDP_111_1_aUrv" hidden="1">'[33]Income Statement'!$E$89</definedName>
    <definedName name="FDP_112_1_aUrv" hidden="1">'[33]Income Statement'!$N$82</definedName>
    <definedName name="FDP_113_1_aUrv" hidden="1">'[33]Income Statement'!$J$89</definedName>
    <definedName name="FDP_114_1_aUrv" hidden="1">'[33]Income Statement'!$AI$89</definedName>
    <definedName name="FDP_115_1_aUrv" hidden="1">'[33]Income Statement'!$AJ$89</definedName>
    <definedName name="FDP_116_1_aUrv" hidden="1">'[33]Income Statement'!$E$90</definedName>
    <definedName name="FDP_117_1_aUrv" hidden="1">'[33]Income Statement'!$K$83</definedName>
    <definedName name="FDP_118_1_aUrv" hidden="1">'[33]Income Statement'!$J$90</definedName>
    <definedName name="FDP_119_1_aUrv" hidden="1">'[33]Income Statement'!$AI$90</definedName>
    <definedName name="FDP_12_1_aDrv" hidden="1">'[33]Income Statement'!$F$176</definedName>
    <definedName name="FDP_120_1_aUrv" hidden="1">'[33]Income Statement'!$AJ$90</definedName>
    <definedName name="FDP_121_1_aUrv" hidden="1">'[33]Income Statement'!$E$94</definedName>
    <definedName name="FDP_122_1_aUrv" hidden="1">'[33]Income Statement'!$AF$94</definedName>
    <definedName name="FDP_123_1_aUrv" hidden="1">'[33]Income Statement'!$AG$94</definedName>
    <definedName name="FDP_124_1_aUrv" hidden="1">'[33]Income Statement'!$E$95</definedName>
    <definedName name="FDP_125_1_aUrv" hidden="1">'[33]Income Statement'!$AF$95</definedName>
    <definedName name="FDP_126_1_aUrv" hidden="1">'[33]Income Statement'!$AG$95</definedName>
    <definedName name="FDP_127_1_aUrv" hidden="1">'[33]Income Statement'!$E$96</definedName>
    <definedName name="FDP_128_1_aUrv" hidden="1">'[33]Income Statement'!$AF$96</definedName>
    <definedName name="FDP_129_1_aUrv" hidden="1">'[33]Income Statement'!$AG$96</definedName>
    <definedName name="FDP_13_1_aUrv" hidden="1">'[33]Income Statement'!$O$27</definedName>
    <definedName name="FDP_130_1_aUrv" hidden="1">'[33]Income Statement'!$E$98</definedName>
    <definedName name="FDP_131_1_aSrv" hidden="1">'[33]Income Statement'!$G$98</definedName>
    <definedName name="FDP_132_1_aUrv" hidden="1">'[33]Income Statement'!$E$99</definedName>
    <definedName name="FDP_133_1_aUrv" hidden="1">'[33]Income Statement'!$AI$89</definedName>
    <definedName name="FDP_134_1_aUrv" hidden="1">'[33]Income Statement'!$E$100</definedName>
    <definedName name="FDP_135_1_aUrv" hidden="1">'[33]Income Statement'!$E$90</definedName>
    <definedName name="FDP_136_1_aSrv" hidden="1">'[33]Income Statement'!$G$90</definedName>
    <definedName name="FDP_137_1_aUrv" hidden="1">'[33]Income Statement'!$J$90</definedName>
    <definedName name="FDP_138_1_aUrv" hidden="1">'[33]Income Statement'!$E$102</definedName>
    <definedName name="FDP_139_1_aUrv" hidden="1">'[33]Income Statement'!$AJ$90</definedName>
    <definedName name="FDP_14_1_aUrv" hidden="1">'[33]Income Statement'!$O$28</definedName>
    <definedName name="FDP_140_1_aUrv" hidden="1">'[33]Income Statement'!$E$103</definedName>
    <definedName name="FDP_141_1_aUrv" hidden="1">'[33]Income Statement'!$AF$94</definedName>
    <definedName name="FDP_142_1_aUrv" hidden="1">'[33]Income Statement'!$AG$94</definedName>
    <definedName name="FDP_143_1_aUrv" hidden="1">'[33]Income Statement'!$E$95</definedName>
    <definedName name="FDP_144_1_aUrv" hidden="1">'[33]Income Statement'!$AF$95</definedName>
    <definedName name="FDP_145_1_aUrv" hidden="1">'[33]Income Statement'!$AG$95</definedName>
    <definedName name="FDP_146_1_aUrv" hidden="1">'[33]Income Statement'!$E$96</definedName>
    <definedName name="FDP_147_1_aUrv" hidden="1">'[33]Income Statement'!$AF$96</definedName>
    <definedName name="FDP_148_1_aUrv" hidden="1">'[33]Income Statement'!$AG$96</definedName>
    <definedName name="FDP_149_1_aUrv" hidden="1">'[33]Income Statement'!$E$98</definedName>
    <definedName name="FDP_15_1_aUrv" hidden="1">'[33]Income Statement'!$O$29</definedName>
    <definedName name="FDP_150_1_aSrv" hidden="1">'[33]Income Statement'!$G$98</definedName>
    <definedName name="FDP_151_1_aUrv" hidden="1">'[33]Income Statement'!$E$99</definedName>
    <definedName name="FDP_152_1_aSrv" hidden="1">'[33]Income Statement'!$G$99</definedName>
    <definedName name="FDP_153_1_aUrv" hidden="1">'[33]Income Statement'!$E$100</definedName>
    <definedName name="FDP_154_1_aSrv" hidden="1">'[33]Income Statement'!$G$100</definedName>
    <definedName name="FDP_155_1_aUrv" hidden="1">'[33]Income Statement'!$E$101</definedName>
    <definedName name="FDP_156_1_aSrv" hidden="1">'[33]Income Statement'!$G$101</definedName>
    <definedName name="FDP_157_1_aUrv" hidden="1">'[33]Income Statement'!$E$102</definedName>
    <definedName name="FDP_158_1_aSrv" hidden="1">'[33]Income Statement'!$G$102</definedName>
    <definedName name="FDP_159_1_aUrv" hidden="1">'[33]Income Statement'!$E$103</definedName>
    <definedName name="FDP_16_1_aUrv" hidden="1">'[33]Income Statement'!$O$7</definedName>
    <definedName name="FDP_160_1_aSrv" hidden="1">'[33]Income Statement'!$G$103</definedName>
    <definedName name="FDP_161_1_aDrv" hidden="1">'[33]Income Statement'!$F$172</definedName>
    <definedName name="FDP_162_1_aDrv" hidden="1">'[33]Income Statement'!$F$173</definedName>
    <definedName name="FDP_163_1_aDrv" hidden="1">'[33]Income Statement'!$F$174</definedName>
    <definedName name="FDP_164_1_aDrv" hidden="1">'[33]Income Statement'!$F$175</definedName>
    <definedName name="FDP_165_1_aDrv" hidden="1">'[33]Income Statement'!$F$177</definedName>
    <definedName name="FDP_166_1_aDrv" hidden="1">'[33]Income Statement'!$F$179</definedName>
    <definedName name="FDP_167_1_aDrv" hidden="1">'[33]Income Statement'!$F$180</definedName>
    <definedName name="FDP_168_1_aDrv" hidden="1">'[33]Income Statement'!$F$181</definedName>
    <definedName name="FDP_169_1_aDrv" hidden="1">'[33]Income Statement'!$F$182</definedName>
    <definedName name="FDP_17_1_aUrv" hidden="1">'[33]Income Statement'!$E$9</definedName>
    <definedName name="FDP_170_1_aDrv" hidden="1">'[33]Income Statement'!$F$183</definedName>
    <definedName name="FDP_171_1_aDrv" hidden="1">'[33]Income Statement'!$F$184</definedName>
    <definedName name="FDP_172_1_aDrv" hidden="1">'[33]Income Statement'!$E$196</definedName>
    <definedName name="FDP_173_1_aDrv" hidden="1">'[33]Income Statement'!$E$197</definedName>
    <definedName name="FDP_174_1_aUrv" hidden="1">'[33]Income Statement'!$E$59</definedName>
    <definedName name="FDP_175_1_aUrv" hidden="1">'[33]Income Statement'!$E$71</definedName>
    <definedName name="FDP_176_1_aUrv" hidden="1">'[33]Income Statement'!$O$10</definedName>
    <definedName name="FDP_177_1_aUrv" hidden="1">'[33]Income Statement'!$G$72</definedName>
    <definedName name="FDP_178_1_aUrv" hidden="1">'[33]Income Statement'!$I$3</definedName>
    <definedName name="FDP_179_1_aUrv" hidden="1">'[33]Income Statement'!$I$4</definedName>
    <definedName name="FDP_18_1_aUrv" hidden="1">'[33]Income Statement'!$E$10</definedName>
    <definedName name="FDP_180_1_aUdv" hidden="1">'[33]Income Statement'!$L$43</definedName>
    <definedName name="FDP_181_1_aUdv" hidden="1">'[33]Income Statement'!$M$43</definedName>
    <definedName name="FDP_182_1_aUdv" hidden="1">'[33]Income Statement'!$N$43</definedName>
    <definedName name="FDP_183_1_aUdv" hidden="1">'[33]Income Statement'!$O$43</definedName>
    <definedName name="FDP_184_1_aUdv" hidden="1">'[33]Income Statement'!$L$50</definedName>
    <definedName name="FDP_185_1_aUdv" hidden="1">'[33]Income Statement'!$M$50</definedName>
    <definedName name="FDP_186_1_aUdv" hidden="1">'[33]Income Statement'!$N$50</definedName>
    <definedName name="FDP_187_1_aUdv" hidden="1">'[33]Income Statement'!$O$50</definedName>
    <definedName name="FDP_188_1_aUdv" hidden="1">'[33]Income Statement'!$L$62</definedName>
    <definedName name="FDP_189_1_aUdv" hidden="1">'[33]Income Statement'!$M$62</definedName>
    <definedName name="FDP_19_1_aUrv" hidden="1">'[33]Income Statement'!$E$11</definedName>
    <definedName name="FDP_190_1_aUdv" hidden="1">'[33]Income Statement'!$N$62</definedName>
    <definedName name="FDP_191_1_aUdv" hidden="1">'[33]Income Statement'!$O$62</definedName>
    <definedName name="FDP_192_1_aUdv" hidden="1">'[33]Income Statement'!$L$67</definedName>
    <definedName name="FDP_193_1_aUdv" hidden="1">'[33]Income Statement'!$M$67</definedName>
    <definedName name="FDP_194_1_aUdv" hidden="1">'[33]Income Statement'!$N$67</definedName>
    <definedName name="FDP_195_1_aUdv" hidden="1">'[33]Income Statement'!$O$67</definedName>
    <definedName name="FDP_196_1_aUdv" hidden="1">'[33]Income Statement'!$L$55</definedName>
    <definedName name="FDP_197_1_aUdv" hidden="1">'[33]Income Statement'!$M$55</definedName>
    <definedName name="FDP_198_1_aUdv" hidden="1">'[33]Income Statement'!$N$55</definedName>
    <definedName name="FDP_199_1_aUdv" hidden="1">'[33]Income Statement'!$O$55</definedName>
    <definedName name="FDP_2_1_aUrv" hidden="1">'[33]Income Statement'!$O$6</definedName>
    <definedName name="FDP_20_1_aUrv" hidden="1">'[33]Income Statement'!$E$12</definedName>
    <definedName name="FDP_21_1_aUrv" hidden="1">'[33]Income Statement'!$E$13</definedName>
    <definedName name="FDP_22_1_aUrv" hidden="1">'[33]Income Statement'!$O$15</definedName>
    <definedName name="FDP_23_1_aDrv" hidden="1">'[33]Income Statement'!$O$19</definedName>
    <definedName name="FDP_24_1_aUrv" hidden="1">'[33]Income Statement'!$E$16</definedName>
    <definedName name="FDP_25_1_aUrv" hidden="1">'[33]Income Statement'!$E$17</definedName>
    <definedName name="FDP_26_1_aUrv" hidden="1">'[33]Income Statement'!$E$18</definedName>
    <definedName name="FDP_27_1_aUrv" hidden="1">'[33]Income Statement'!$E$19</definedName>
    <definedName name="FDP_28_1_aUrv" hidden="1">'[33]Income Statement'!$O$30</definedName>
    <definedName name="FDP_29_1_aDrv" hidden="1">'[33]Income Statement'!$E$8</definedName>
    <definedName name="FDP_3_1_aUrv" hidden="1">'[33]Income Statement'!$O$7</definedName>
    <definedName name="FDP_30_1_aUrv" hidden="1">'[33]Income Statement'!$E$22</definedName>
    <definedName name="FDP_31_1_aUrv" hidden="1">'[33]Income Statement'!$E$23</definedName>
    <definedName name="FDP_32_1_aUrv" hidden="1">'[33]Income Statement'!$E$24</definedName>
    <definedName name="FDP_33_1_aUrv" hidden="1">'[33]Income Statement'!$E$25</definedName>
    <definedName name="FDP_34_1_aUrv" hidden="1">'[33]Income Statement'!$E$26</definedName>
    <definedName name="FDP_35_1_aSrv" hidden="1">'[33]Income Statement'!$E$27</definedName>
    <definedName name="FDP_36_1_aUrv" hidden="1">'[33]Income Statement'!$E$28</definedName>
    <definedName name="FDP_37_1_aUrv" hidden="1">'[33]Income Statement'!$E$29</definedName>
    <definedName name="FDP_38_1_aUrv" hidden="1">'[33]Income Statement'!$E$30</definedName>
    <definedName name="FDP_39_1_aUrv" hidden="1">'[33]Income Statement'!$E$31</definedName>
    <definedName name="FDP_4_1_aUrv" hidden="1">'[33]Income Statement'!$O$8</definedName>
    <definedName name="FDP_40_1_aUrv" hidden="1">'[33]Income Statement'!$E$32</definedName>
    <definedName name="FDP_41_1_aSrv" hidden="1">'[33]Income Statement'!$E$20</definedName>
    <definedName name="FDP_42_1_aSrv" hidden="1">'[33]Income Statement'!$E$21</definedName>
    <definedName name="FDP_43_1_aUrv" hidden="1">'[33]Income Statement'!$E$35</definedName>
    <definedName name="FDP_44_1_aUrv" hidden="1">'[33]Income Statement'!$E$36</definedName>
    <definedName name="FDP_45_1_aUrv" hidden="1">'[33]Income Statement'!$E$37</definedName>
    <definedName name="FDP_46_1_aUrv" hidden="1">'[33]Income Statement'!$E$38</definedName>
    <definedName name="FDP_47_1_aUrv" hidden="1">'[33]Income Statement'!$E$39</definedName>
    <definedName name="FDP_48_1_aSrv" hidden="1">'[33]Income Statement'!$E$40</definedName>
    <definedName name="FDP_49_1_aUrv" hidden="1">'[33]Income Statement'!$E$28</definedName>
    <definedName name="FDP_5_1_aUrv" hidden="1">'[33]Income Statement'!$O$9</definedName>
    <definedName name="FDP_50_1_aUrv" hidden="1">'[33]Income Statement'!$E$42</definedName>
    <definedName name="FDP_51_1_aUrv" hidden="1">'[33]Income Statement'!$E$30</definedName>
    <definedName name="FDP_52_1_aUrv" hidden="1">'[33]Income Statement'!$E$44</definedName>
    <definedName name="FDP_53_1_aUrv" hidden="1">'[33]Income Statement'!$E$45</definedName>
    <definedName name="FDP_54_1_aUrv" hidden="1">'[33]Income Statement'!$E$46</definedName>
    <definedName name="FDP_55_1_aUrv" hidden="1">'[33]Income Statement'!$E$50</definedName>
    <definedName name="FDP_56_1_aUrv" hidden="1">'[33]Income Statement'!$E$51</definedName>
    <definedName name="FDP_57_1_aUrv" hidden="1">'[33]Income Statement'!$E$36</definedName>
    <definedName name="FDP_58_1_aUrv" hidden="1">'[33]Income Statement'!$E$53</definedName>
    <definedName name="FDP_59_1_aUrv" hidden="1">'[33]Income Statement'!$E$54</definedName>
    <definedName name="FDP_6_1_aUrv" hidden="1">'[33]Income Statement'!$O$10</definedName>
    <definedName name="FDP_60_1_aUrv" hidden="1">'[33]Income Statement'!$E$55</definedName>
    <definedName name="FDP_61_1_aSrv" hidden="1">'[33]Income Statement'!$E$40</definedName>
    <definedName name="FDP_62_1_aSrv" hidden="1">'[33]Income Statement'!$E$41</definedName>
    <definedName name="FDP_63_1_aUrv" hidden="1">'[33]Income Statement'!$E$42</definedName>
    <definedName name="FDP_64_1_aSrv" hidden="1">'[33]Income Statement'!$G$42</definedName>
    <definedName name="FDP_65_1_aSrv" hidden="1">'[33]Income Statement'!$E$60</definedName>
    <definedName name="FDP_66_1_aUrv" hidden="1">'[33]Income Statement'!$E$61</definedName>
    <definedName name="FDP_67_1_aUrv" hidden="1">'[33]Income Statement'!$E$62</definedName>
    <definedName name="FDP_68_1_aUrv" hidden="1">'[33]Income Statement'!$E$63</definedName>
    <definedName name="FDP_69_1_aUrv" hidden="1">'[33]Income Statement'!$O$16</definedName>
    <definedName name="FDP_7_1_aUrv" hidden="1">'[33]Income Statement'!$O$11</definedName>
    <definedName name="FDP_70_1_aDrv" hidden="1">'[33]Income Statement'!$S$14</definedName>
    <definedName name="FDP_71_1_aUrv" hidden="1">'[33]Income Statement'!$U$13</definedName>
    <definedName name="FDP_72_1_aDrv" hidden="1">'[33]Income Statement'!$S$13</definedName>
    <definedName name="FDP_73_1_aUrv" hidden="1">'[33]Income Statement'!$E$68</definedName>
    <definedName name="FDP_74_1_aUrv" hidden="1">'[33]Income Statement'!$E$51</definedName>
    <definedName name="FDP_75_1_aSrv" hidden="1">'[33]Income Statement'!$E$70</definedName>
    <definedName name="FDP_76_1_aUrv" hidden="1">'[33]Income Statement'!$E$71</definedName>
    <definedName name="FDP_77_1_aUrv" hidden="1">'[33]Income Statement'!$E$72</definedName>
    <definedName name="FDP_78_1_aUrv" hidden="1">'[33]Income Statement'!$J$77</definedName>
    <definedName name="FDP_79_1_aUrv" hidden="1">'[33]Income Statement'!$K$77</definedName>
    <definedName name="FDP_8_1_aDrv" hidden="1">'[33]Income Statement'!$S$19</definedName>
    <definedName name="FDP_80_1_aUrv" hidden="1">'[33]Income Statement'!$L$77</definedName>
    <definedName name="FDP_81_1_aSrv" hidden="1">'[33]Income Statement'!$E$58</definedName>
    <definedName name="FDP_82_1_aUrv" hidden="1">'[33]Income Statement'!$N$77</definedName>
    <definedName name="FDP_83_1_aSrv" hidden="1">'[33]Income Statement'!$E$61</definedName>
    <definedName name="FDP_84_1_aUrv" hidden="1">'[33]Income Statement'!$J$78</definedName>
    <definedName name="FDP_85_1_aUrv" hidden="1">'[33]Income Statement'!$K$78</definedName>
    <definedName name="FDP_86_1_aUrv" hidden="1">'[33]Income Statement'!$L$78</definedName>
    <definedName name="FDP_87_1_aSrv" hidden="1">'[33]Income Statement'!$E$65</definedName>
    <definedName name="FDP_88_1_aUrv" hidden="1">'[33]Income Statement'!$N$78</definedName>
    <definedName name="FDP_89_1_aSrv" hidden="1">'[33]Income Statement'!$E$67</definedName>
    <definedName name="FDP_9_1_aDrv" hidden="1">'[33]Income Statement'!$S$18</definedName>
    <definedName name="FDP_90_1_aUrv" hidden="1">'[33]Income Statement'!$E$82</definedName>
    <definedName name="FDP_91_1_aUrv" hidden="1">'[33]Income Statement'!$J$82</definedName>
    <definedName name="FDP_92_1_aSrv" hidden="1">'[33]Income Statement'!$E$70</definedName>
    <definedName name="FDP_93_1_aDrv" hidden="1">'[33]Income Statement'!$E$72</definedName>
    <definedName name="FDP_94_1_aUrv" hidden="1">'[33]Income Statement'!$M$82</definedName>
    <definedName name="FDP_95_1_aUrv" hidden="1">'[33]Income Statement'!$N$82</definedName>
    <definedName name="FDP_96_1_aUrv" hidden="1">'[33]Income Statement'!$O$82</definedName>
    <definedName name="FDP_97_1_aUrv" hidden="1">'[33]Income Statement'!$E$83</definedName>
    <definedName name="FDP_98_1_aUrv" hidden="1">'[33]Income Statement'!$J$83</definedName>
    <definedName name="FDP_99_1_aUrv" hidden="1">'[33]Income Statement'!$K$83</definedName>
    <definedName name="Feb_98" localSheetId="0">#REF!</definedName>
    <definedName name="Feb_98" localSheetId="2">#REF!</definedName>
    <definedName name="Feb_98" localSheetId="3">#REF!</definedName>
    <definedName name="Feb_98">#REF!</definedName>
    <definedName name="FebSun1" localSheetId="0">DATE(ბალანსი!CalendarYear,2,1)-WEEKDAY(DATE(ბალანსი!CalendarYear,2,1))</definedName>
    <definedName name="FebSun1" localSheetId="2">DATE(ცენტრალური!CalendarYear,2,1)-WEEKDAY(DATE(ცენტრალური!CalendarYear,2,1))</definedName>
    <definedName name="FebSun1" localSheetId="3">DATE('ცენტრალური ბალანსი'!CalendarYear,2,1)-WEEKDAY(DATE('ცენტრალური ბალანსი'!CalendarYear,2,1))</definedName>
    <definedName name="FebSun1">DATE(CalendarYear,2,1)-WEEKDAY(DATE(CalendarYear,2,1))</definedName>
    <definedName name="ff" localSheetId="0" hidden="1">{"Tab1",#N/A,FALSE,"P";"Tab2",#N/A,FALSE,"P"}</definedName>
    <definedName name="ff" localSheetId="3" hidden="1">{"Tab1",#N/A,FALSE,"P";"Tab2",#N/A,FALSE,"P"}</definedName>
    <definedName name="ff" hidden="1">{"Tab1",#N/A,FALSE,"P";"Tab2",#N/A,FALSE,"P"}</definedName>
    <definedName name="fff" localSheetId="0" hidden="1">{"Tab1",#N/A,FALSE,"P";"Tab2",#N/A,FALSE,"P"}</definedName>
    <definedName name="fff" localSheetId="3" hidden="1">{"Tab1",#N/A,FALSE,"P";"Tab2",#N/A,FALSE,"P"}</definedName>
    <definedName name="fff" hidden="1">{"Tab1",#N/A,FALSE,"P";"Tab2",#N/A,FALSE,"P"}</definedName>
    <definedName name="ffffff" localSheetId="3" hidden="1">{"budget992000 capex",#N/A,FALSE,"Celtel alternative 6"}</definedName>
    <definedName name="ffffff" hidden="1">{"budget992000 capex",#N/A,FALSE,"Celtel alternative 6"}</definedName>
    <definedName name="ffsgsdgsd" localSheetId="3" hidden="1">{#N/A,#N/A,FALSE,"Aging Summary";#N/A,#N/A,FALSE,"Ratio Analysis";#N/A,#N/A,FALSE,"Test 120 Day Accts";#N/A,#N/A,FALSE,"Tickmarks"}</definedName>
    <definedName name="ffsgsdgsd" hidden="1">{#N/A,#N/A,FALSE,"Aging Summary";#N/A,#N/A,FALSE,"Ratio Analysis";#N/A,#N/A,FALSE,"Test 120 Day Accts";#N/A,#N/A,FALSE,"Tickmarks"}</definedName>
    <definedName name="fggfdfgf" localSheetId="3" hidden="1">{#N/A,#N/A,FALSE,"Aging Summary";#N/A,#N/A,FALSE,"Ratio Analysis";#N/A,#N/A,FALSE,"Test 120 Day Accts";#N/A,#N/A,FALSE,"Tickmarks"}</definedName>
    <definedName name="fggfdfgf" hidden="1">{#N/A,#N/A,FALSE,"Aging Summary";#N/A,#N/A,FALSE,"Ratio Analysis";#N/A,#N/A,FALSE,"Test 120 Day Accts";#N/A,#N/A,FALSE,"Tickmarks"}</definedName>
    <definedName name="fgh" localSheetId="3" hidden="1">{#N/A,#N/A,FALSE,"ОТЛАДКА"}</definedName>
    <definedName name="fgh" hidden="1">{#N/A,#N/A,FALSE,"ОТЛАДКА"}</definedName>
    <definedName name="File.Type" localSheetId="2" hidden="1">#REF!</definedName>
    <definedName name="File.Type" localSheetId="3" hidden="1">#REF!</definedName>
    <definedName name="File.Type" hidden="1">#REF!</definedName>
    <definedName name="Final_Summary" localSheetId="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inal_Summary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finan" localSheetId="0">#REF!</definedName>
    <definedName name="finan" localSheetId="2">#REF!</definedName>
    <definedName name="finan" localSheetId="3">#REF!</definedName>
    <definedName name="finan">#REF!</definedName>
    <definedName name="finan1" localSheetId="0">#REF!</definedName>
    <definedName name="finan1" localSheetId="2">#REF!</definedName>
    <definedName name="finan1" localSheetId="3">#REF!</definedName>
    <definedName name="finan1">#REF!</definedName>
    <definedName name="FINANCING" localSheetId="0">#REF!</definedName>
    <definedName name="FINANCING" localSheetId="2">#REF!</definedName>
    <definedName name="FINANCING" localSheetId="3">#REF!</definedName>
    <definedName name="FINANCING">#REF!</definedName>
    <definedName name="FinW">'[28]W&amp;T'!$C$18</definedName>
    <definedName name="First_Year">[20]Main!$E$12</definedName>
    <definedName name="fis_98" localSheetId="0">#REF!</definedName>
    <definedName name="fis_98" localSheetId="2">#REF!</definedName>
    <definedName name="fis_98" localSheetId="3">#REF!</definedName>
    <definedName name="fis_98">#REF!</definedName>
    <definedName name="fis_gdp" localSheetId="0">#REF!</definedName>
    <definedName name="fis_gdp" localSheetId="2">#REF!</definedName>
    <definedName name="fis_gdp" localSheetId="3">#REF!</definedName>
    <definedName name="fis_gdp">#REF!</definedName>
    <definedName name="fis_lari" localSheetId="0">#REF!</definedName>
    <definedName name="fis_lari" localSheetId="2">#REF!</definedName>
    <definedName name="fis_lari" localSheetId="3">#REF!</definedName>
    <definedName name="fis_lari">#REF!</definedName>
    <definedName name="Fisc" localSheetId="0">#REF!</definedName>
    <definedName name="Fisc" localSheetId="2">#REF!</definedName>
    <definedName name="Fisc" localSheetId="3">#REF!</definedName>
    <definedName name="Fisc">#REF!</definedName>
    <definedName name="FISUM" localSheetId="0">#REF!</definedName>
    <definedName name="FISUM" localSheetId="2">#REF!</definedName>
    <definedName name="FISUM" localSheetId="3">#REF!</definedName>
    <definedName name="FISUM">#REF!</definedName>
    <definedName name="FLOPEC" localSheetId="0">#REF!</definedName>
    <definedName name="FLOPEC" localSheetId="2">#REF!</definedName>
    <definedName name="FLOPEC" localSheetId="3">#REF!</definedName>
    <definedName name="FLOPEC">#REF!</definedName>
    <definedName name="FMB" localSheetId="0">#REF!</definedName>
    <definedName name="FMB" localSheetId="2">#REF!</definedName>
    <definedName name="FMB" localSheetId="3">#REF!</definedName>
    <definedName name="FMB">#REF!</definedName>
    <definedName name="FODESEC" localSheetId="0">#REF!</definedName>
    <definedName name="FODESEC" localSheetId="2">#REF!</definedName>
    <definedName name="FODESEC" localSheetId="3">#REF!</definedName>
    <definedName name="FODESEC">#REF!</definedName>
    <definedName name="Foreign_liabilities" localSheetId="0">#REF!</definedName>
    <definedName name="Foreign_liabilities" localSheetId="2">#REF!</definedName>
    <definedName name="Foreign_liabilities" localSheetId="3">#REF!</definedName>
    <definedName name="Foreign_liabilities">#REF!</definedName>
    <definedName name="FRAMENO" localSheetId="0">#REF!</definedName>
    <definedName name="FRAMENO" localSheetId="2">#REF!</definedName>
    <definedName name="FRAMENO" localSheetId="3">#REF!</definedName>
    <definedName name="FRAMENO">#REF!</definedName>
    <definedName name="framework_macro" localSheetId="0">#REF!</definedName>
    <definedName name="framework_macro" localSheetId="2">#REF!</definedName>
    <definedName name="framework_macro" localSheetId="3">#REF!</definedName>
    <definedName name="framework_macro">#REF!</definedName>
    <definedName name="framework_macro_new" localSheetId="0">#REF!</definedName>
    <definedName name="framework_macro_new" localSheetId="2">#REF!</definedName>
    <definedName name="framework_macro_new" localSheetId="3">#REF!</definedName>
    <definedName name="framework_macro_new">#REF!</definedName>
    <definedName name="framework_monetary" localSheetId="0">#REF!</definedName>
    <definedName name="framework_monetary" localSheetId="2">#REF!</definedName>
    <definedName name="framework_monetary" localSheetId="3">#REF!</definedName>
    <definedName name="framework_monetary">#REF!</definedName>
    <definedName name="FRAMEYES" localSheetId="0">#REF!</definedName>
    <definedName name="FRAMEYES" localSheetId="2">#REF!</definedName>
    <definedName name="FRAMEYES" localSheetId="3">#REF!</definedName>
    <definedName name="FRAMEYES">#REF!</definedName>
    <definedName name="fsuout" localSheetId="0">#REF!</definedName>
    <definedName name="fsuout" localSheetId="2">#REF!</definedName>
    <definedName name="fsuout" localSheetId="3">#REF!</definedName>
    <definedName name="fsuout">#REF!</definedName>
    <definedName name="g" localSheetId="0">#REF!</definedName>
    <definedName name="g" localSheetId="2">#REF!</definedName>
    <definedName name="g" localSheetId="3">#REF!</definedName>
    <definedName name="g">#REF!</definedName>
    <definedName name="GAP" localSheetId="0">#REF!</definedName>
    <definedName name="GAP" localSheetId="2">#REF!</definedName>
    <definedName name="GAP" localSheetId="3">#REF!</definedName>
    <definedName name="GAP">#REF!</definedName>
    <definedName name="GAPFGFROM" localSheetId="0">#REF!</definedName>
    <definedName name="GAPFGFROM" localSheetId="2">#REF!</definedName>
    <definedName name="GAPFGFROM" localSheetId="3">#REF!</definedName>
    <definedName name="GAPFGFROM">#REF!</definedName>
    <definedName name="GAPFGTO" localSheetId="0">#REF!</definedName>
    <definedName name="GAPFGTO" localSheetId="2">#REF!</definedName>
    <definedName name="GAPFGTO" localSheetId="3">#REF!</definedName>
    <definedName name="GAPFGTO">#REF!</definedName>
    <definedName name="GAPSTFROM" localSheetId="0">#REF!</definedName>
    <definedName name="GAPSTFROM" localSheetId="2">#REF!</definedName>
    <definedName name="GAPSTFROM" localSheetId="3">#REF!</definedName>
    <definedName name="GAPSTFROM">#REF!</definedName>
    <definedName name="GAPSTTO" localSheetId="0">#REF!</definedName>
    <definedName name="GAPSTTO" localSheetId="2">#REF!</definedName>
    <definedName name="GAPSTTO" localSheetId="3">#REF!</definedName>
    <definedName name="GAPSTTO">#REF!</definedName>
    <definedName name="GAPTEST" localSheetId="0">#REF!</definedName>
    <definedName name="GAPTEST" localSheetId="2">#REF!</definedName>
    <definedName name="GAPTEST" localSheetId="3">#REF!</definedName>
    <definedName name="GAPTEST">#REF!</definedName>
    <definedName name="GAPTESTFG" localSheetId="0">#REF!</definedName>
    <definedName name="GAPTESTFG" localSheetId="2">#REF!</definedName>
    <definedName name="GAPTESTFG" localSheetId="3">#REF!</definedName>
    <definedName name="GAPTESTFG">#REF!</definedName>
    <definedName name="GCB" localSheetId="0">#REF!</definedName>
    <definedName name="GCB" localSheetId="2">#REF!</definedName>
    <definedName name="GCB" localSheetId="3">#REF!</definedName>
    <definedName name="GCB">#REF!</definedName>
    <definedName name="GCB_NGDP">#N/A</definedName>
    <definedName name="GCB_NGDP_1">#N/A</definedName>
    <definedName name="GCD" localSheetId="0">#REF!</definedName>
    <definedName name="GCD" localSheetId="2">#REF!</definedName>
    <definedName name="GCD" localSheetId="3">#REF!</definedName>
    <definedName name="GCD">#REF!</definedName>
    <definedName name="GCEI" localSheetId="0">#REF!</definedName>
    <definedName name="GCEI" localSheetId="2">#REF!</definedName>
    <definedName name="GCEI" localSheetId="3">#REF!</definedName>
    <definedName name="GCEI">#REF!</definedName>
    <definedName name="GCENL" localSheetId="0">#REF!</definedName>
    <definedName name="GCENL" localSheetId="2">#REF!</definedName>
    <definedName name="GCENL" localSheetId="3">#REF!</definedName>
    <definedName name="GCENL">#REF!</definedName>
    <definedName name="GCND" localSheetId="0">#REF!</definedName>
    <definedName name="GCND" localSheetId="2">#REF!</definedName>
    <definedName name="GCND" localSheetId="3">#REF!</definedName>
    <definedName name="GCND">#REF!</definedName>
    <definedName name="GCND_NGDP" localSheetId="0">#REF!</definedName>
    <definedName name="GCND_NGDP" localSheetId="2">#REF!</definedName>
    <definedName name="GCND_NGDP" localSheetId="3">#REF!</definedName>
    <definedName name="GCND_NGDP">#REF!</definedName>
    <definedName name="GCRG" localSheetId="0">#REF!</definedName>
    <definedName name="GCRG" localSheetId="2">#REF!</definedName>
    <definedName name="GCRG" localSheetId="3">#REF!</definedName>
    <definedName name="GCRG">#REF!</definedName>
    <definedName name="gd_d">IFERROR(OFFSET([20]Aggregate_Level!$U$61,0,0,1,-COUNT([20]Aggregate_Level!$Q$61:$U$61)),0)</definedName>
    <definedName name="gd_os">IFERROR(OFFSET([20]Aggregate_Level!$U$59,0,0,1,-COUNT([20]Aggregate_Level!$Q$59:$U$59)),0)</definedName>
    <definedName name="gd_r">IFERROR(OFFSET([20]Aggregate_Level!$U$60,0,0,1,-COUNT([20]Aggregate_Level!$Q$60:$U$60)),0)</definedName>
    <definedName name="GEO" localSheetId="2">[17]!'[Macros Import].qbop'</definedName>
    <definedName name="GEO">[17]!'[Macros Import].qbop'</definedName>
    <definedName name="Georgia_Annualy" localSheetId="0">'[34]GEO Files Location'!#REF!</definedName>
    <definedName name="Georgia_Annualy" localSheetId="2">'[34]GEO Files Location'!#REF!</definedName>
    <definedName name="Georgia_Annualy" localSheetId="3">'[34]GEO Files Location'!#REF!</definedName>
    <definedName name="Georgia_Annualy">'[34]GEO Files Location'!#REF!</definedName>
    <definedName name="gfd" localSheetId="0" hidden="1">{#N/A,#N/A,FALSE,"PCPI"}</definedName>
    <definedName name="gfd" localSheetId="3" hidden="1">{#N/A,#N/A,FALSE,"PCPI"}</definedName>
    <definedName name="gfd" hidden="1">{#N/A,#N/A,FALSE,"PCPI"}</definedName>
    <definedName name="GGB" localSheetId="0">#REF!</definedName>
    <definedName name="GGB" localSheetId="2">#REF!</definedName>
    <definedName name="GGB" localSheetId="3">#REF!</definedName>
    <definedName name="GGB">#REF!</definedName>
    <definedName name="GGB_NGDP">#N/A</definedName>
    <definedName name="GGB_NGDP_1">#N/A</definedName>
    <definedName name="GGD" localSheetId="0">#REF!</definedName>
    <definedName name="GGD" localSheetId="2">#REF!</definedName>
    <definedName name="GGD" localSheetId="3">#REF!</definedName>
    <definedName name="GGD">#REF!</definedName>
    <definedName name="GGED" localSheetId="0">#REF!</definedName>
    <definedName name="GGED" localSheetId="2">#REF!</definedName>
    <definedName name="GGED" localSheetId="3">#REF!</definedName>
    <definedName name="GGED">#REF!</definedName>
    <definedName name="GGEI" localSheetId="0">#REF!</definedName>
    <definedName name="GGEI" localSheetId="2">#REF!</definedName>
    <definedName name="GGEI" localSheetId="3">#REF!</definedName>
    <definedName name="GGEI">#REF!</definedName>
    <definedName name="GGENL" localSheetId="0">#REF!</definedName>
    <definedName name="GGENL" localSheetId="2">#REF!</definedName>
    <definedName name="GGENL" localSheetId="3">#REF!</definedName>
    <definedName name="GGENL">#REF!</definedName>
    <definedName name="ggg" localSheetId="0" hidden="1">{"Riqfin97",#N/A,FALSE,"Tran";"Riqfinpro",#N/A,FALSE,"Tran"}</definedName>
    <definedName name="ggg" localSheetId="3" hidden="1">{"Riqfin97",#N/A,FALSE,"Tran";"Riqfinpro",#N/A,FALSE,"Tran"}</definedName>
    <definedName name="ggg" hidden="1">{"Riqfin97",#N/A,FALSE,"Tran";"Riqfinpro",#N/A,FALSE,"Tran"}</definedName>
    <definedName name="gggg" localSheetId="3" hidden="1">{#N/A,#N/A,FALSE,"Aging Summary";#N/A,#N/A,FALSE,"Ratio Analysis";#N/A,#N/A,FALSE,"Test 120 Day Accts";#N/A,#N/A,FALSE,"Tickmarks"}</definedName>
    <definedName name="gggg" hidden="1">{#N/A,#N/A,FALSE,"Aging Summary";#N/A,#N/A,FALSE,"Ratio Analysis";#N/A,#N/A,FALSE,"Test 120 Day Accts";#N/A,#N/A,FALSE,"Tickmarks"}</definedName>
    <definedName name="ggggg" localSheetId="0" hidden="1">'[35]J(Priv.Cap)'!#REF!</definedName>
    <definedName name="ggggg" localSheetId="2" hidden="1">'[35]J(Priv.Cap)'!#REF!</definedName>
    <definedName name="ggggg" localSheetId="3" hidden="1">'[35]J(Priv.Cap)'!#REF!</definedName>
    <definedName name="ggggg" hidden="1">'[35]J(Priv.Cap)'!#REF!</definedName>
    <definedName name="ggggggg" localSheetId="3" hidden="1">{"budget992000 profit and loss",#N/A,FALSE,"Celtel alternative 6"}</definedName>
    <definedName name="ggggggg" hidden="1">{"budget992000 profit and loss",#N/A,FALSE,"Celtel alternative 6"}</definedName>
    <definedName name="GGND" localSheetId="0">#REF!</definedName>
    <definedName name="GGND" localSheetId="2">#REF!</definedName>
    <definedName name="GGND" localSheetId="3">#REF!</definedName>
    <definedName name="GGND">#REF!</definedName>
    <definedName name="GGRG" localSheetId="0">#REF!</definedName>
    <definedName name="GGRG" localSheetId="2">#REF!</definedName>
    <definedName name="GGRG" localSheetId="3">#REF!</definedName>
    <definedName name="GGRG">#REF!</definedName>
    <definedName name="giga" localSheetId="2" hidden="1">#REF!</definedName>
    <definedName name="giga" localSheetId="3" hidden="1">#REF!</definedName>
    <definedName name="giga" hidden="1">#REF!</definedName>
    <definedName name="gov_grant">IFERROR(OFFSET([20]SingleCompany_Level!$AN$58,0,0,1,-COUNT([20]SingleCompany_Level!$AJ$58:$AN$58)),0)</definedName>
    <definedName name="Grace_IDA" localSheetId="0">#REF!</definedName>
    <definedName name="Grace_IDA" localSheetId="2">#REF!</definedName>
    <definedName name="Grace_IDA" localSheetId="3">#REF!</definedName>
    <definedName name="Grace_IDA">#REF!</definedName>
    <definedName name="Grace_NC" localSheetId="0">[30]NPV_base!#REF!</definedName>
    <definedName name="Grace_NC" localSheetId="2">[30]NPV_base!#REF!</definedName>
    <definedName name="Grace_NC" localSheetId="3">[30]NPV_base!#REF!</definedName>
    <definedName name="Grace_NC">[30]NPV_base!#REF!</definedName>
    <definedName name="GrantstoRev">IFERROR(OFFSET([20]SingleCompany_Level!$X$33,0,0,1,-COUNT([20]SingleCompany_Level!$T$33:$X$33)),0)</definedName>
    <definedName name="Gross_reserves" localSheetId="0">#REF!</definedName>
    <definedName name="Gross_reserves" localSheetId="2">#REF!</definedName>
    <definedName name="Gross_reserves" localSheetId="3">#REF!</definedName>
    <definedName name="Gross_reserves">#REF!</definedName>
    <definedName name="Größe_des_Unternehmens" localSheetId="2">#REF!</definedName>
    <definedName name="Größe_des_Unternehmens" localSheetId="3">#REF!</definedName>
    <definedName name="Größe_des_Unternehmens">#REF!</definedName>
    <definedName name="guar_debt">IFERROR(OFFSET([20]Aggregate_Level!$B$5,0,4,COUNTIF([20]Aggregate_Level!$F$5:$F$44,"&lt;&gt;#N/A"),),0)</definedName>
    <definedName name="H" localSheetId="3" hidden="1">{#N/A,#N/A,FALSE,"Aging Summary";#N/A,#N/A,FALSE,"Ratio Analysis";#N/A,#N/A,FALSE,"Test 120 Day Accts";#N/A,#N/A,FALSE,"Tickmarks"}</definedName>
    <definedName name="H" hidden="1">{#N/A,#N/A,FALSE,"Aging Summary";#N/A,#N/A,FALSE,"Ratio Analysis";#N/A,#N/A,FALSE,"Test 120 Day Accts";#N/A,#N/A,FALSE,"Tickmarks"}</definedName>
    <definedName name="hello" localSheetId="0" hidden="1">{#N/A,#N/A,FALSE,"CB";#N/A,#N/A,FALSE,"CMB";#N/A,#N/A,FALSE,"BSYS";#N/A,#N/A,FALSE,"NBFI";#N/A,#N/A,FALSE,"FSYS"}</definedName>
    <definedName name="hello" localSheetId="3" hidden="1">{#N/A,#N/A,FALSE,"CB";#N/A,#N/A,FALSE,"CMB";#N/A,#N/A,FALSE,"BSYS";#N/A,#N/A,FALSE,"NBFI";#N/A,#N/A,FALSE,"FSYS"}</definedName>
    <definedName name="hello" hidden="1">{#N/A,#N/A,FALSE,"CB";#N/A,#N/A,FALSE,"CMB";#N/A,#N/A,FALSE,"BSYS";#N/A,#N/A,FALSE,"NBFI";#N/A,#N/A,FALSE,"FSYS"}</definedName>
    <definedName name="hello_1" localSheetId="0" hidden="1">{#N/A,#N/A,FALSE,"CB";#N/A,#N/A,FALSE,"CMB";#N/A,#N/A,FALSE,"BSYS";#N/A,#N/A,FALSE,"NBFI";#N/A,#N/A,FALSE,"FSYS"}</definedName>
    <definedName name="hello_1" localSheetId="3" hidden="1">{#N/A,#N/A,FALSE,"CB";#N/A,#N/A,FALSE,"CMB";#N/A,#N/A,FALSE,"BSYS";#N/A,#N/A,FALSE,"NBFI";#N/A,#N/A,FALSE,"FSYS"}</definedName>
    <definedName name="hello_1" hidden="1">{#N/A,#N/A,FALSE,"CB";#N/A,#N/A,FALSE,"CMB";#N/A,#N/A,FALSE,"BSYS";#N/A,#N/A,FALSE,"NBFI";#N/A,#N/A,FALSE,"FSYS"}</definedName>
    <definedName name="hello_2" localSheetId="0" hidden="1">{#N/A,#N/A,FALSE,"CB";#N/A,#N/A,FALSE,"CMB";#N/A,#N/A,FALSE,"BSYS";#N/A,#N/A,FALSE,"NBFI";#N/A,#N/A,FALSE,"FSYS"}</definedName>
    <definedName name="hello_2" localSheetId="3" hidden="1">{#N/A,#N/A,FALSE,"CB";#N/A,#N/A,FALSE,"CMB";#N/A,#N/A,FALSE,"BSYS";#N/A,#N/A,FALSE,"NBFI";#N/A,#N/A,FALSE,"FSYS"}</definedName>
    <definedName name="hello_2" hidden="1">{#N/A,#N/A,FALSE,"CB";#N/A,#N/A,FALSE,"CMB";#N/A,#N/A,FALSE,"BSYS";#N/A,#N/A,FALSE,"NBFI";#N/A,#N/A,FALSE,"FSYS"}</definedName>
    <definedName name="HERE" localSheetId="0">#REF!</definedName>
    <definedName name="HERE" localSheetId="2">#REF!</definedName>
    <definedName name="HERE" localSheetId="3">#REF!</definedName>
    <definedName name="HERE">#REF!</definedName>
    <definedName name="hgdslicgasdhgcl" hidden="1">71</definedName>
    <definedName name="hgjhg" localSheetId="3" hidden="1">{#N/A,#N/A,FALSE,"ОТЛАДКА"}</definedName>
    <definedName name="hgjhg" hidden="1">{#N/A,#N/A,FALSE,"ОТЛАДКА"}</definedName>
    <definedName name="hhh" localSheetId="0" hidden="1">'[36]J(Priv.Cap)'!#REF!</definedName>
    <definedName name="hhh" localSheetId="2" hidden="1">'[36]J(Priv.Cap)'!#REF!</definedName>
    <definedName name="hhh" localSheetId="3" hidden="1">'[36]J(Priv.Cap)'!#REF!</definedName>
    <definedName name="hhh" hidden="1">'[36]J(Priv.Cap)'!#REF!</definedName>
    <definedName name="hjiort" localSheetId="2" hidden="1">[37]XREF!#REF!</definedName>
    <definedName name="hjiort" localSheetId="3" hidden="1">[37]XREF!#REF!</definedName>
    <definedName name="hjiort" hidden="1">[37]XREF!#REF!</definedName>
    <definedName name="hkjh">#N/A</definedName>
    <definedName name="HTML_CodePage" hidden="1">1252</definedName>
    <definedName name="HTML_Control" localSheetId="3" hidden="1">{"'Leverage'!$B$2:$M$418"}</definedName>
    <definedName name="HTML_Control" hidden="1">{"'Leverage'!$B$2:$M$418"}</definedName>
    <definedName name="HTML_Description" hidden="1">""</definedName>
    <definedName name="HTML_Email" hidden="1">""</definedName>
    <definedName name="HTML_Header" hidden="1">"Leverage"</definedName>
    <definedName name="HTML_LastUpdate" hidden="1">"8/21/00"</definedName>
    <definedName name="HTML_LineAfter" hidden="1">FALSE</definedName>
    <definedName name="HTML_LineBefore" hidden="1">FALSE</definedName>
    <definedName name="HTML_Name" hidden="1">"Frank Vickers"</definedName>
    <definedName name="HTML_OBDlg2" hidden="1">TRUE</definedName>
    <definedName name="HTML_OBDlg4" hidden="1">TRUE</definedName>
    <definedName name="HTML_OS" hidden="1">0</definedName>
    <definedName name="HTML_PathFile" hidden="1">"C:\my documents\lever.htm"</definedName>
    <definedName name="HTML_Title" hidden="1">"leverage"</definedName>
    <definedName name="hvj_h" localSheetId="3" hidden="1">{#N/A,#N/A,FALSE,"ОТЛАДКА"}</definedName>
    <definedName name="hvj_h" hidden="1">{#N/A,#N/A,FALSE,"ОТЛАДКА"}</definedName>
    <definedName name="i" localSheetId="0">#REF!</definedName>
    <definedName name="i" localSheetId="2">#REF!</definedName>
    <definedName name="i" localSheetId="3">#REF!</definedName>
    <definedName name="i">#REF!</definedName>
    <definedName name="i.12" localSheetId="3" hidden="1">{#N/A,#N/A,FALSE,"ОТЛАДКА"}</definedName>
    <definedName name="i.12" hidden="1">{#N/A,#N/A,FALSE,"ОТЛАДКА"}</definedName>
    <definedName name="IDAr" localSheetId="0">#REF!</definedName>
    <definedName name="IDAr" localSheetId="2">#REF!</definedName>
    <definedName name="IDAr" localSheetId="3">#REF!</definedName>
    <definedName name="IDAr">#REF!</definedName>
    <definedName name="IESS" localSheetId="0">#REF!</definedName>
    <definedName name="IESS" localSheetId="2">#REF!</definedName>
    <definedName name="IESS" localSheetId="3">#REF!</definedName>
    <definedName name="IESS">#REF!</definedName>
    <definedName name="ii" localSheetId="0" hidden="1">{"Tab1",#N/A,FALSE,"P";"Tab2",#N/A,FALSE,"P"}</definedName>
    <definedName name="ii" localSheetId="3" hidden="1">{"Tab1",#N/A,FALSE,"P";"Tab2",#N/A,FALSE,"P"}</definedName>
    <definedName name="ii" hidden="1">{"Tab1",#N/A,FALSE,"P";"Tab2",#N/A,FALSE,"P"}</definedName>
    <definedName name="IM" localSheetId="0">#REF!</definedName>
    <definedName name="IM" localSheetId="2">#REF!</definedName>
    <definedName name="IM" localSheetId="3">#REF!</definedName>
    <definedName name="IM">#REF!</definedName>
    <definedName name="ima" localSheetId="0">#REF!</definedName>
    <definedName name="ima" localSheetId="2">#REF!</definedName>
    <definedName name="ima" localSheetId="3">#REF!</definedName>
    <definedName name="ima">#REF!</definedName>
    <definedName name="IMF" localSheetId="0">#REF!</definedName>
    <definedName name="IMF" localSheetId="2">#REF!</definedName>
    <definedName name="IMF" localSheetId="3">#REF!</definedName>
    <definedName name="IMF">#REF!</definedName>
    <definedName name="ImportantDates" localSheetId="0">#REF!</definedName>
    <definedName name="ImportantDates" localSheetId="2">#REF!</definedName>
    <definedName name="ImportantDates" localSheetId="3">#REF!</definedName>
    <definedName name="ImportantDates">#REF!</definedName>
    <definedName name="In_millions_of_lei" localSheetId="0">#REF!</definedName>
    <definedName name="In_millions_of_lei" localSheetId="2">#REF!</definedName>
    <definedName name="In_millions_of_lei" localSheetId="3">#REF!</definedName>
    <definedName name="In_millions_of_lei">#REF!</definedName>
    <definedName name="In_millions_of_U.S._dollars" localSheetId="0">#REF!</definedName>
    <definedName name="In_millions_of_U.S._dollars" localSheetId="2">#REF!</definedName>
    <definedName name="In_millions_of_U.S._dollars" localSheetId="3">#REF!</definedName>
    <definedName name="In_millions_of_U.S._dollars">#REF!</definedName>
    <definedName name="ind" localSheetId="0">#REF!</definedName>
    <definedName name="ind" localSheetId="2">#REF!</definedName>
    <definedName name="ind" localSheetId="3">#REF!</definedName>
    <definedName name="ind">#REF!</definedName>
    <definedName name="Indai" localSheetId="3" hidden="1">{"Rpt1",#N/A,FALSE,"Recap";"Rpt1",#N/A,FALSE,"Charts"}</definedName>
    <definedName name="Indai" hidden="1">{"Rpt1",#N/A,FALSE,"Recap";"Rpt1",#N/A,FALSE,"Charts"}</definedName>
    <definedName name="India" localSheetId="3" hidden="1">{"Rpt1",#N/A,FALSE,"Recap";"Rpt1",#N/A,FALSE,"Charts"}</definedName>
    <definedName name="India" hidden="1">{"Rpt1",#N/A,FALSE,"Recap";"Rpt1",#N/A,FALSE,"Charts"}</definedName>
    <definedName name="INDUST1" localSheetId="0">#REF!</definedName>
    <definedName name="INDUST1" localSheetId="2">#REF!</definedName>
    <definedName name="INDUST1" localSheetId="3">#REF!</definedName>
    <definedName name="INDUST1">#REF!</definedName>
    <definedName name="INDUST2" localSheetId="0">#REF!</definedName>
    <definedName name="INDUST2" localSheetId="2">#REF!</definedName>
    <definedName name="INDUST2" localSheetId="3">#REF!</definedName>
    <definedName name="INDUST2">#REF!</definedName>
    <definedName name="INECEL" localSheetId="0">#REF!</definedName>
    <definedName name="INECEL" localSheetId="2">#REF!</definedName>
    <definedName name="INECEL" localSheetId="3">#REF!</definedName>
    <definedName name="INECEL">#REF!</definedName>
    <definedName name="INPUT_2" localSheetId="0">[12]Input!#REF!</definedName>
    <definedName name="INPUT_2" localSheetId="2">[12]Input!#REF!</definedName>
    <definedName name="INPUT_2" localSheetId="3">[12]Input!#REF!</definedName>
    <definedName name="INPUT_2">[12]Input!#REF!</definedName>
    <definedName name="INPUT_4" localSheetId="0">[12]Input!#REF!</definedName>
    <definedName name="INPUT_4" localSheetId="2">[12]Input!#REF!</definedName>
    <definedName name="INPUT_4" localSheetId="3">[12]Input!#REF!</definedName>
    <definedName name="INPUT_4">[12]Input!#REF!</definedName>
    <definedName name="interest_calculations">[24]int_calc!$A$29:$W$39</definedName>
    <definedName name="Interest_IDA" localSheetId="0">#REF!</definedName>
    <definedName name="Interest_IDA" localSheetId="2">#REF!</definedName>
    <definedName name="Interest_IDA" localSheetId="3">#REF!</definedName>
    <definedName name="Interest_IDA">#REF!</definedName>
    <definedName name="Interest_NC" localSheetId="0">[30]NPV_base!#REF!</definedName>
    <definedName name="Interest_NC" localSheetId="2">[30]NPV_base!#REF!</definedName>
    <definedName name="Interest_NC" localSheetId="3">[30]NPV_base!#REF!</definedName>
    <definedName name="Interest_NC">[30]NPV_base!#REF!</definedName>
    <definedName name="InterestCover">IFERROR(OFFSET([20]SingleCompany_Level!$X$29,0,0,1,-COUNTIF([20]SingleCompany_Level!$T$90:$X$90,"&gt;0")),0)</definedName>
    <definedName name="InterestRate" localSheetId="0">#REF!</definedName>
    <definedName name="InterestRate" localSheetId="2">#REF!</definedName>
    <definedName name="InterestRate" localSheetId="3">#REF!</definedName>
    <definedName name="InterestRate">#REF!</definedName>
    <definedName name="IntroPrintArea" localSheetId="2" hidden="1">#REF!</definedName>
    <definedName name="IntroPrintArea" localSheetId="3" hidden="1">#REF!</definedName>
    <definedName name="IntroPrintArea" hidden="1">#REF!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CAGR" hidden="1">"c6159"</definedName>
    <definedName name="IQ_ACCT_RECV_10YR_ANN_GROWTH" hidden="1">"c1924"</definedName>
    <definedName name="IQ_ACCT_RECV_1YR_ANN_GROWTH" hidden="1">"c1919"</definedName>
    <definedName name="IQ_ACCT_RECV_2YR_ANN_CAGR" hidden="1">"c6155"</definedName>
    <definedName name="IQ_ACCT_RECV_2YR_ANN_GROWTH" hidden="1">"c1920"</definedName>
    <definedName name="IQ_ACCT_RECV_3YR_ANN_CAGR" hidden="1">"c6156"</definedName>
    <definedName name="IQ_ACCT_RECV_3YR_ANN_GROWTH" hidden="1">"c1921"</definedName>
    <definedName name="IQ_ACCT_RECV_5YR_ANN_CAGR" hidden="1">"c6157"</definedName>
    <definedName name="IQ_ACCT_RECV_5YR_ANN_GROWTH" hidden="1">"c1922"</definedName>
    <definedName name="IQ_ACCT_RECV_7YR_ANN_CAGR" hidden="1">"c6158"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" hidden="1">"c6195"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CAGR" hidden="1">"c6035"</definedName>
    <definedName name="IQ_ALLOWANCE_10YR_ANN_GROWTH" hidden="1">"c18"</definedName>
    <definedName name="IQ_ALLOWANCE_1YR_ANN_GROWTH" hidden="1">"c19"</definedName>
    <definedName name="IQ_ALLOWANCE_2YR_ANN_CAGR" hidden="1">"c6036"</definedName>
    <definedName name="IQ_ALLOWANCE_2YR_ANN_GROWTH" hidden="1">"c20"</definedName>
    <definedName name="IQ_ALLOWANCE_3YR_ANN_CAGR" hidden="1">"c6037"</definedName>
    <definedName name="IQ_ALLOWANCE_3YR_ANN_GROWTH" hidden="1">"c21"</definedName>
    <definedName name="IQ_ALLOWANCE_5YR_ANN_CAGR" hidden="1">"c6038"</definedName>
    <definedName name="IQ_ALLOWANCE_5YR_ANN_GROWTH" hidden="1">"c22"</definedName>
    <definedName name="IQ_ALLOWANCE_7YR_ANN_CAGR" hidden="1">"c6039"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" hidden="1">"c6196"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" hidden="1">"c6197"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" hidden="1">"c6198"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" hidden="1">"c6199"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BROKER_REC_NO_REUT" hidden="1">"c5315"</definedName>
    <definedName name="IQ_AVG_BROKER_REC_REUT" hidden="1">"c3630"</definedName>
    <definedName name="IQ_AVG_DAILY_VOL" hidden="1">"c65"</definedName>
    <definedName name="IQ_AVG_EMPLOYEES" hidden="1">"c6019"</definedName>
    <definedName name="IQ_AVG_INDUSTRY_REC" hidden="1">"c4455"</definedName>
    <definedName name="IQ_AVG_INT_BEAR_LIAB" hidden="1">"c66"</definedName>
    <definedName name="IQ_AVG_INT_BEAR_LIAB_10YR_ANN_CAGR" hidden="1">"c6040"</definedName>
    <definedName name="IQ_AVG_INT_BEAR_LIAB_10YR_ANN_GROWTH" hidden="1">"c67"</definedName>
    <definedName name="IQ_AVG_INT_BEAR_LIAB_1YR_ANN_GROWTH" hidden="1">"c68"</definedName>
    <definedName name="IQ_AVG_INT_BEAR_LIAB_2YR_ANN_CAGR" hidden="1">"c6041"</definedName>
    <definedName name="IQ_AVG_INT_BEAR_LIAB_2YR_ANN_GROWTH" hidden="1">"c69"</definedName>
    <definedName name="IQ_AVG_INT_BEAR_LIAB_3YR_ANN_CAGR" hidden="1">"c6042"</definedName>
    <definedName name="IQ_AVG_INT_BEAR_LIAB_3YR_ANN_GROWTH" hidden="1">"c70"</definedName>
    <definedName name="IQ_AVG_INT_BEAR_LIAB_5YR_ANN_CAGR" hidden="1">"c6043"</definedName>
    <definedName name="IQ_AVG_INT_BEAR_LIAB_5YR_ANN_GROWTH" hidden="1">"c71"</definedName>
    <definedName name="IQ_AVG_INT_BEAR_LIAB_7YR_ANN_CAGR" hidden="1">"c6044"</definedName>
    <definedName name="IQ_AVG_INT_BEAR_LIAB_7YR_ANN_GROWTH" hidden="1">"c72"</definedName>
    <definedName name="IQ_AVG_INT_EARN_ASSETS" hidden="1">"c73"</definedName>
    <definedName name="IQ_AVG_INT_EARN_ASSETS_10YR_ANN_CAGR" hidden="1">"c6045"</definedName>
    <definedName name="IQ_AVG_INT_EARN_ASSETS_10YR_ANN_GROWTH" hidden="1">"c74"</definedName>
    <definedName name="IQ_AVG_INT_EARN_ASSETS_1YR_ANN_GROWTH" hidden="1">"c75"</definedName>
    <definedName name="IQ_AVG_INT_EARN_ASSETS_2YR_ANN_CAGR" hidden="1">"c6046"</definedName>
    <definedName name="IQ_AVG_INT_EARN_ASSETS_2YR_ANN_GROWTH" hidden="1">"c76"</definedName>
    <definedName name="IQ_AVG_INT_EARN_ASSETS_3YR_ANN_CAGR" hidden="1">"c6047"</definedName>
    <definedName name="IQ_AVG_INT_EARN_ASSETS_3YR_ANN_GROWTH" hidden="1">"c77"</definedName>
    <definedName name="IQ_AVG_INT_EARN_ASSETS_5YR_ANN_CAGR" hidden="1">"c6048"</definedName>
    <definedName name="IQ_AVG_INT_EARN_ASSETS_5YR_ANN_GROWTH" hidden="1">"c78"</definedName>
    <definedName name="IQ_AVG_INT_EARN_ASSETS_7YR_ANN_CAGR" hidden="1">"c6049"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MP_EMPLOYEES" hidden="1">"c6020"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ROK_COMISSION" hidden="1">"c98"</definedName>
    <definedName name="IQ_BROK_COMMISSION" hidden="1">"c3514"</definedName>
    <definedName name="IQ_BUILDINGS" hidden="1">"c99"</definedName>
    <definedName name="IQ_BUS_SEG_ASSETS" hidden="1">"c4067"</definedName>
    <definedName name="IQ_BUS_SEG_ASSETS_ABS" hidden="1">"c4089"</definedName>
    <definedName name="IQ_BUS_SEG_ASSETS_TOTAL" hidden="1">"c4112"</definedName>
    <definedName name="IQ_BUS_SEG_CAPEX" hidden="1">"c4079"</definedName>
    <definedName name="IQ_BUS_SEG_CAPEX_ABS" hidden="1">"c4101"</definedName>
    <definedName name="IQ_BUS_SEG_CAPEX_TOTAL" hidden="1">"c4116"</definedName>
    <definedName name="IQ_BUS_SEG_DA" hidden="1">"c4078"</definedName>
    <definedName name="IQ_BUS_SEG_DA_ABS" hidden="1">"c4100"</definedName>
    <definedName name="IQ_BUS_SEG_DA_TOTAL" hidden="1">"c4115"</definedName>
    <definedName name="IQ_BUS_SEG_EARNINGS_OP" hidden="1">"c4063"</definedName>
    <definedName name="IQ_BUS_SEG_EARNINGS_OP_ABS" hidden="1">"c4085"</definedName>
    <definedName name="IQ_BUS_SEG_EARNINGS_OP_TOTAL" hidden="1">"c4108"</definedName>
    <definedName name="IQ_BUS_SEG_EBT" hidden="1">"c4064"</definedName>
    <definedName name="IQ_BUS_SEG_EBT_ABS" hidden="1">"c4086"</definedName>
    <definedName name="IQ_BUS_SEG_EBT_TOTAL" hidden="1">"c4110"</definedName>
    <definedName name="IQ_BUS_SEG_GP" hidden="1">"c4066"</definedName>
    <definedName name="IQ_BUS_SEG_GP_ABS" hidden="1">"c4088"</definedName>
    <definedName name="IQ_BUS_SEG_GP_TOTAL" hidden="1">"c4109"</definedName>
    <definedName name="IQ_BUS_SEG_INC_TAX" hidden="1">"c4077"</definedName>
    <definedName name="IQ_BUS_SEG_INC_TAX_ABS" hidden="1">"c4099"</definedName>
    <definedName name="IQ_BUS_SEG_INC_TAX_TOTAL" hidden="1">"c4114"</definedName>
    <definedName name="IQ_BUS_SEG_INTEREST_EXP" hidden="1">"c4076"</definedName>
    <definedName name="IQ_BUS_SEG_INTEREST_EXP_ABS" hidden="1">"c4098"</definedName>
    <definedName name="IQ_BUS_SEG_INTEREST_EXP_TOTAL" hidden="1">"c4113"</definedName>
    <definedName name="IQ_BUS_SEG_NAME" hidden="1">"c5482"</definedName>
    <definedName name="IQ_BUS_SEG_NAME_ABS" hidden="1">"c5483"</definedName>
    <definedName name="IQ_BUS_SEG_NI" hidden="1">"c4065"</definedName>
    <definedName name="IQ_BUS_SEG_NI_ABS" hidden="1">"c4087"</definedName>
    <definedName name="IQ_BUS_SEG_NI_TOTAL" hidden="1">"c4111"</definedName>
    <definedName name="IQ_BUS_SEG_OPER_INC" hidden="1">"c4062"</definedName>
    <definedName name="IQ_BUS_SEG_OPER_INC_ABS" hidden="1">"c4084"</definedName>
    <definedName name="IQ_BUS_SEG_OPER_INC_TOTAL" hidden="1">"c4107"</definedName>
    <definedName name="IQ_BUS_SEG_REV" hidden="1">"c4068"</definedName>
    <definedName name="IQ_BUS_SEG_REV_ABS" hidden="1">"c4090"</definedName>
    <definedName name="IQ_BUS_SEG_REV_TOTAL" hidden="1">"c4106"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C_TYPE_BS" hidden="1">"c3086"</definedName>
    <definedName name="IQ_CALC_TYPE_CF" hidden="1">"c3085"</definedName>
    <definedName name="IQ_CALC_TYPE_IS" hidden="1">"c3084"</definedName>
    <definedName name="IQ_CALL_FEATURE" hidden="1">"c2197"</definedName>
    <definedName name="IQ_CALLABLE" hidden="1">"c2196"</definedName>
    <definedName name="IQ_CAP_LOSS_CF_1YR" hidden="1">"c3474"</definedName>
    <definedName name="IQ_CAP_LOSS_CF_2YR" hidden="1">"c3475"</definedName>
    <definedName name="IQ_CAP_LOSS_CF_3YR" hidden="1">"c3476"</definedName>
    <definedName name="IQ_CAP_LOSS_CF_4YR" hidden="1">"c3477"</definedName>
    <definedName name="IQ_CAP_LOSS_CF_5YR" hidden="1">"c3478"</definedName>
    <definedName name="IQ_CAP_LOSS_CF_AFTER_FIVE" hidden="1">"c3479"</definedName>
    <definedName name="IQ_CAP_LOSS_CF_MAX_YEAR" hidden="1">"c3482"</definedName>
    <definedName name="IQ_CAP_LOSS_CF_NO_EXP" hidden="1">"c3480"</definedName>
    <definedName name="IQ_CAP_LOSS_CF_TOTAL" hidden="1">"c3481"</definedName>
    <definedName name="IQ_CAPEX" hidden="1">"c103"</definedName>
    <definedName name="IQ_CAPEX_10YR_ANN_CAGR" hidden="1">"c6050"</definedName>
    <definedName name="IQ_CAPEX_10YR_ANN_GROWTH" hidden="1">"c104"</definedName>
    <definedName name="IQ_CAPEX_1YR_ANN_GROWTH" hidden="1">"c105"</definedName>
    <definedName name="IQ_CAPEX_2YR_ANN_CAGR" hidden="1">"c6051"</definedName>
    <definedName name="IQ_CAPEX_2YR_ANN_GROWTH" hidden="1">"c106"</definedName>
    <definedName name="IQ_CAPEX_3YR_ANN_CAGR" hidden="1">"c6052"</definedName>
    <definedName name="IQ_CAPEX_3YR_ANN_GROWTH" hidden="1">"c107"</definedName>
    <definedName name="IQ_CAPEX_5YR_ANN_CAGR" hidden="1">"c6053"</definedName>
    <definedName name="IQ_CAPEX_5YR_ANN_GROWTH" hidden="1">"c108"</definedName>
    <definedName name="IQ_CAPEX_7YR_ANN_CAGR" hidden="1">"c6054"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PITALIZED_INTEREST_BOP" hidden="1">"c3459"</definedName>
    <definedName name="IQ_CAPITALIZED_INTEREST_EOP" hidden="1">"c3464"</definedName>
    <definedName name="IQ_CAPITALIZED_INTEREST_EXP" hidden="1">"c3461"</definedName>
    <definedName name="IQ_CAPITALIZED_INTEREST_OTHER_ADJ" hidden="1">"c3463"</definedName>
    <definedName name="IQ_CAPITALIZED_INTEREST_WRITE_OFF" hidden="1">"c3462"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FLOW_ACT_OR_EST" hidden="1">"c4154"</definedName>
    <definedName name="IQ_CASH_INTEREST" hidden="1">"c120"</definedName>
    <definedName name="IQ_CASH_INTEREST_FINAN" hidden="1">"c6295"</definedName>
    <definedName name="IQ_CASH_INTEREST_INVEST" hidden="1">"c6294"</definedName>
    <definedName name="IQ_CASH_INTEREST_OPER" hidden="1">"c6293"</definedName>
    <definedName name="IQ_CASH_INVEST" hidden="1">"c121"</definedName>
    <definedName name="IQ_CASH_OPER" hidden="1">"c122"</definedName>
    <definedName name="IQ_CASH_OPER_ACT_OR_EST" hidden="1">"c4164"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ASH_TAXES_FINAN" hidden="1">"c6292"</definedName>
    <definedName name="IQ_CASH_TAXES_INVEST" hidden="1">"c6291"</definedName>
    <definedName name="IQ_CASH_TAXES_OPER" hidden="1">"c6290"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CAGR" hidden="1">"c6055"</definedName>
    <definedName name="IQ_CFO_10YR_ANN_GROWTH" hidden="1">"c126"</definedName>
    <definedName name="IQ_CFO_1YR_ANN_GROWTH" hidden="1">"c127"</definedName>
    <definedName name="IQ_CFO_2YR_ANN_CAGR" hidden="1">"c6056"</definedName>
    <definedName name="IQ_CFO_2YR_ANN_GROWTH" hidden="1">"c128"</definedName>
    <definedName name="IQ_CFO_3YR_ANN_CAGR" hidden="1">"c6057"</definedName>
    <definedName name="IQ_CFO_3YR_ANN_GROWTH" hidden="1">"c129"</definedName>
    <definedName name="IQ_CFO_5YR_ANN_CAGR" hidden="1">"c6058"</definedName>
    <definedName name="IQ_CFO_5YR_ANN_GROWTH" hidden="1">"c130"</definedName>
    <definedName name="IQ_CFO_7YR_ANN_CAGR" hidden="1">"c6059"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" hidden="1">"c6200"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" hidden="1">"c6201"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OPER_ASSETS" hidden="1">"c3592"</definedName>
    <definedName name="IQ_CHANGE_NET_WORKING_CAPITAL" hidden="1">"c1909"</definedName>
    <definedName name="IQ_CHANGE_OTHER_NET_OPER_ASSETS" hidden="1">"c3593"</definedName>
    <definedName name="IQ_CHANGE_OTHER_NET_OPER_ASSETS_BNK" hidden="1">"c3594"</definedName>
    <definedName name="IQ_CHANGE_OTHER_NET_OPER_ASSETS_BR" hidden="1">"c3595"</definedName>
    <definedName name="IQ_CHANGE_OTHER_NET_OPER_ASSETS_FIN" hidden="1">"c3596"</definedName>
    <definedName name="IQ_CHANGE_OTHER_NET_OPER_ASSETS_INS" hidden="1">"c3597"</definedName>
    <definedName name="IQ_CHANGE_OTHER_NET_OPER_ASSETS_RE" hidden="1">"c6285"</definedName>
    <definedName name="IQ_CHANGE_OTHER_NET_OPER_ASSETS_REIT" hidden="1">"c3598"</definedName>
    <definedName name="IQ_CHANGE_OTHER_NET_OPER_ASSETS_UTI" hidden="1">"c3599"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ABLE_END_OS" hidden="1">"c5809"</definedName>
    <definedName name="IQ_CLASSA_OPTIONS_EXERCISED" hidden="1">"c2681"</definedName>
    <definedName name="IQ_CLASSA_OPTIONS_GRANTED" hidden="1">"c2680"</definedName>
    <definedName name="IQ_CLASSA_OPTIONS_STRIKE_PRICE_BEG_OS" hidden="1">"c5810"</definedName>
    <definedName name="IQ_CLASSA_OPTIONS_STRIKE_PRICE_CANCELLED" hidden="1">"c5812"</definedName>
    <definedName name="IQ_CLASSA_OPTIONS_STRIKE_PRICE_EXERCISABLE" hidden="1">"c5813"</definedName>
    <definedName name="IQ_CLASSA_OPTIONS_STRIKE_PRICE_EXERCISED" hidden="1">"c5811"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" hidden="1">"c6202"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CAGR" hidden="1">"c6060"</definedName>
    <definedName name="IQ_COMMON_EQUITY_10YR_ANN_GROWTH" hidden="1">"c191"</definedName>
    <definedName name="IQ_COMMON_EQUITY_1YR_ANN_GROWTH" hidden="1">"c192"</definedName>
    <definedName name="IQ_COMMON_EQUITY_2YR_ANN_CAGR" hidden="1">"c6061"</definedName>
    <definedName name="IQ_COMMON_EQUITY_2YR_ANN_GROWTH" hidden="1">"c193"</definedName>
    <definedName name="IQ_COMMON_EQUITY_3YR_ANN_CAGR" hidden="1">"c6062"</definedName>
    <definedName name="IQ_COMMON_EQUITY_3YR_ANN_GROWTH" hidden="1">"c194"</definedName>
    <definedName name="IQ_COMMON_EQUITY_5YR_ANN_CAGR" hidden="1">"c6063"</definedName>
    <definedName name="IQ_COMMON_EQUITY_5YR_ANN_GROWTH" hidden="1">"c195"</definedName>
    <definedName name="IQ_COMMON_EQUITY_7YR_ANN_CAGR" hidden="1">"c6064"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" hidden="1">"c6203"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" hidden="1">"c6204"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ID" hidden="1">"c3513"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_DATE" hidden="1">"c2191"</definedName>
    <definedName name="IQ_CONV_PREMIUM" hidden="1">"c2195"</definedName>
    <definedName name="IQ_CONV_PRICE" hidden="1">"c2193"</definedName>
    <definedName name="IQ_CONV_RATE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" hidden="1">"c6205"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" hidden="1">"c6283"</definedName>
    <definedName name="IQ_CURRENT_PORT_DEBT_REIT" hidden="1">"c1570"</definedName>
    <definedName name="IQ_CURRENT_PORT_DEBT_UTI" hidden="1">"c1571"</definedName>
    <definedName name="IQ_CURRENT_PORT_FHLB_DEBT" hidden="1">"c5657"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" hidden="1">"c6206"</definedName>
    <definedName name="IQ_DA_CF_REIT" hidden="1">"c254"</definedName>
    <definedName name="IQ_DA_CF_UTI" hidden="1">"c255"</definedName>
    <definedName name="IQ_DA_EBITDA" hidden="1">"c5528"</definedName>
    <definedName name="IQ_DA_FIN" hidden="1">"c256"</definedName>
    <definedName name="IQ_DA_INS" hidden="1">"c257"</definedName>
    <definedName name="IQ_DA_RE" hidden="1">"c6207"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" hidden="1">"c6208"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" hidden="1">"c6209"</definedName>
    <definedName name="IQ_DA_SUPPL_REIT" hidden="1">"c270"</definedName>
    <definedName name="IQ_DA_SUPPL_UTI" hidden="1">"c271"</definedName>
    <definedName name="IQ_DA_UTI" hidden="1">"c272"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" hidden="1">"c6210"</definedName>
    <definedName name="IQ_DEF_CHARGES_LT_REIT" hidden="1">"c297"</definedName>
    <definedName name="IQ_DEF_CHARGES_LT_UTI" hidden="1">"c298"</definedName>
    <definedName name="IQ_DEF_CHARGES_RE" hidden="1">"c6211"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" hidden="1">"c6212"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" hidden="1">"c6213"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OSITS_INTEREST_SECURITIES" hidden="1">"c5509"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ACT_OR_EST" hidden="1">"c4278"</definedName>
    <definedName name="IQ_DISTRIBUTABLE_CASH_PAYOUT" hidden="1">"c3005"</definedName>
    <definedName name="IQ_DISTRIBUTABLE_CASH_SHARE" hidden="1">"c3003"</definedName>
    <definedName name="IQ_DISTRIBUTABLE_CASH_SHARE_ACT_OR_EST" hidden="1">"c4286"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CAGR" hidden="1">"c6065"</definedName>
    <definedName name="IQ_DPS_10YR_ANN_GROWTH" hidden="1">"c337"</definedName>
    <definedName name="IQ_DPS_1YR_ANN_GROWTH" hidden="1">"c338"</definedName>
    <definedName name="IQ_DPS_2YR_ANN_CAGR" hidden="1">"c6066"</definedName>
    <definedName name="IQ_DPS_2YR_ANN_GROWTH" hidden="1">"c339"</definedName>
    <definedName name="IQ_DPS_3YR_ANN_CAGR" hidden="1">"c6067"</definedName>
    <definedName name="IQ_DPS_3YR_ANN_GROWTH" hidden="1">"c340"</definedName>
    <definedName name="IQ_DPS_5YR_ANN_CAGR" hidden="1">"c6068"</definedName>
    <definedName name="IQ_DPS_5YR_ANN_GROWTH" hidden="1">"c341"</definedName>
    <definedName name="IQ_DPS_7YR_ANN_CAGR" hidden="1">"c6069"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CAGR" hidden="1">"c6070"</definedName>
    <definedName name="IQ_EARNING_CO_10YR_ANN_GROWTH" hidden="1">"c345"</definedName>
    <definedName name="IQ_EARNING_CO_1YR_ANN_GROWTH" hidden="1">"c346"</definedName>
    <definedName name="IQ_EARNING_CO_2YR_ANN_CAGR" hidden="1">"c6071"</definedName>
    <definedName name="IQ_EARNING_CO_2YR_ANN_GROWTH" hidden="1">"c347"</definedName>
    <definedName name="IQ_EARNING_CO_3YR_ANN_CAGR" hidden="1">"c6072"</definedName>
    <definedName name="IQ_EARNING_CO_3YR_ANN_GROWTH" hidden="1">"c348"</definedName>
    <definedName name="IQ_EARNING_CO_5YR_ANN_CAGR" hidden="1">"c6073"</definedName>
    <definedName name="IQ_EARNING_CO_5YR_ANN_GROWTH" hidden="1">"c349"</definedName>
    <definedName name="IQ_EARNING_CO_7YR_ANN_CAGR" hidden="1">"c6074"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ARNINGS_ANNOUNCE_DATE_REUT" hidden="1">"c5314"</definedName>
    <definedName name="IQ_EBIT" hidden="1">"c352"</definedName>
    <definedName name="IQ_EBIT_10YR_ANN_CAGR" hidden="1">"c6075"</definedName>
    <definedName name="IQ_EBIT_10YR_ANN_GROWTH" hidden="1">"c353"</definedName>
    <definedName name="IQ_EBIT_1YR_ANN_GROWTH" hidden="1">"c354"</definedName>
    <definedName name="IQ_EBIT_2YR_ANN_CAGR" hidden="1">"c6076"</definedName>
    <definedName name="IQ_EBIT_2YR_ANN_GROWTH" hidden="1">"c355"</definedName>
    <definedName name="IQ_EBIT_3YR_ANN_CAGR" hidden="1">"c6077"</definedName>
    <definedName name="IQ_EBIT_3YR_ANN_GROWTH" hidden="1">"c356"</definedName>
    <definedName name="IQ_EBIT_5YR_ANN_CAGR" hidden="1">"c6078"</definedName>
    <definedName name="IQ_EBIT_5YR_ANN_GROWTH" hidden="1">"c357"</definedName>
    <definedName name="IQ_EBIT_7YR_ANN_CAGR" hidden="1">"c6079"</definedName>
    <definedName name="IQ_EBIT_7YR_ANN_GROWTH" hidden="1">"c358"</definedName>
    <definedName name="IQ_EBIT_EQ_INC" hidden="1">"c3498"</definedName>
    <definedName name="IQ_EBIT_EQ_INC_EXCL_SBC" hidden="1">"c3502"</definedName>
    <definedName name="IQ_EBIT_EXCL_SBC" hidden="1">"c3082"</definedName>
    <definedName name="IQ_EBIT_GW_ACT_OR_EST" hidden="1">"c4306"</definedName>
    <definedName name="IQ_EBIT_INT" hidden="1">"c360"</definedName>
    <definedName name="IQ_EBIT_MARGIN" hidden="1">"c359"</definedName>
    <definedName name="IQ_EBIT_OVER_IE" hidden="1">"c1369"</definedName>
    <definedName name="IQ_EBIT_SBC_ACT_OR_EST" hidden="1">"c4316"</definedName>
    <definedName name="IQ_EBIT_SBC_GW_ACT_OR_EST" hidden="1">"c4320"</definedName>
    <definedName name="IQ_EBITA" hidden="1">"c1910"</definedName>
    <definedName name="IQ_EBITA_10YR_ANN_CAGR" hidden="1">"c6184"</definedName>
    <definedName name="IQ_EBITA_10YR_ANN_GROWTH" hidden="1">"c1954"</definedName>
    <definedName name="IQ_EBITA_1YR_ANN_GROWTH" hidden="1">"c1949"</definedName>
    <definedName name="IQ_EBITA_2YR_ANN_CAGR" hidden="1">"c6180"</definedName>
    <definedName name="IQ_EBITA_2YR_ANN_GROWTH" hidden="1">"c1950"</definedName>
    <definedName name="IQ_EBITA_3YR_ANN_CAGR" hidden="1">"c6181"</definedName>
    <definedName name="IQ_EBITA_3YR_ANN_GROWTH" hidden="1">"c1951"</definedName>
    <definedName name="IQ_EBITA_5YR_ANN_CAGR" hidden="1">"c6182"</definedName>
    <definedName name="IQ_EBITA_5YR_ANN_GROWTH" hidden="1">"c1952"</definedName>
    <definedName name="IQ_EBITA_7YR_ANN_CAGR" hidden="1">"c6183"</definedName>
    <definedName name="IQ_EBITA_7YR_ANN_GROWTH" hidden="1">"c1953"</definedName>
    <definedName name="IQ_EBITA_EQ_INC" hidden="1">"c3497"</definedName>
    <definedName name="IQ_EBITA_EQ_INC_EXCL_SBC" hidden="1">"c3501"</definedName>
    <definedName name="IQ_EBITA_EXCL_SBC" hidden="1">"c3080"</definedName>
    <definedName name="IQ_EBITA_MARGIN" hidden="1">"c1963"</definedName>
    <definedName name="IQ_EBITDA" hidden="1">"c361"</definedName>
    <definedName name="IQ_EBITDA_10YR_ANN_CAGR" hidden="1">"c6080"</definedName>
    <definedName name="IQ_EBITDA_10YR_ANN_GROWTH" hidden="1">"c362"</definedName>
    <definedName name="IQ_EBITDA_1YR_ANN_GROWTH" hidden="1">"c363"</definedName>
    <definedName name="IQ_EBITDA_2YR_ANN_CAGR" hidden="1">"c6081"</definedName>
    <definedName name="IQ_EBITDA_2YR_ANN_GROWTH" hidden="1">"c364"</definedName>
    <definedName name="IQ_EBITDA_3YR_ANN_CAGR" hidden="1">"c6082"</definedName>
    <definedName name="IQ_EBITDA_3YR_ANN_GROWTH" hidden="1">"c365"</definedName>
    <definedName name="IQ_EBITDA_5YR_ANN_CAGR" hidden="1">"c6083"</definedName>
    <definedName name="IQ_EBITDA_5YR_ANN_GROWTH" hidden="1">"c366"</definedName>
    <definedName name="IQ_EBITDA_7YR_ANN_CAGR" hidden="1">"c6084"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Q_INC" hidden="1">"c3496"</definedName>
    <definedName name="IQ_EBITDA_EQ_INC_EXCL_SBC" hidden="1">"c3500"</definedName>
    <definedName name="IQ_EBITDA_EST" hidden="1">"c369"</definedName>
    <definedName name="IQ_EBITDA_EST_REUT" hidden="1">"c3640"</definedName>
    <definedName name="IQ_EBITDA_EXCL_SBC" hidden="1">"c3081"</definedName>
    <definedName name="IQ_EBITDA_HIGH_EST" hidden="1">"c370"</definedName>
    <definedName name="IQ_EBITDA_HIGH_EST_REUT" hidden="1">"c3642"</definedName>
    <definedName name="IQ_EBITDA_INT" hidden="1">"c373"</definedName>
    <definedName name="IQ_EBITDA_LOW_EST" hidden="1">"c371"</definedName>
    <definedName name="IQ_EBITDA_LOW_EST_REUT" hidden="1">"c3643"</definedName>
    <definedName name="IQ_EBITDA_MARGIN" hidden="1">"c372"</definedName>
    <definedName name="IQ_EBITDA_MEDIAN_EST" hidden="1">"c1663"</definedName>
    <definedName name="IQ_EBITDA_MEDIAN_EST_REUT" hidden="1">"c3641"</definedName>
    <definedName name="IQ_EBITDA_NUM_EST" hidden="1">"c374"</definedName>
    <definedName name="IQ_EBITDA_NUM_EST_REUT" hidden="1">"c3644"</definedName>
    <definedName name="IQ_EBITDA_OVER_TOTAL_IE" hidden="1">"c1371"</definedName>
    <definedName name="IQ_EBITDA_SBC_ACT_OR_EST" hidden="1">"c4337"</definedName>
    <definedName name="IQ_EBITDA_STDDEV_EST" hidden="1">"c375"</definedName>
    <definedName name="IQ_EBITDA_STDDEV_EST_REUT" hidden="1">"c3645"</definedName>
    <definedName name="IQ_EBITDAR" hidden="1">"c2989"</definedName>
    <definedName name="IQ_EBITDAR_EQ_INC" hidden="1">"c3499"</definedName>
    <definedName name="IQ_EBITDAR_EQ_INC_EXCL_SBC" hidden="1">"c3503"</definedName>
    <definedName name="IQ_EBITDAR_EXCL_SBC" hidden="1">"c3083"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" hidden="1">"c6214"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" hidden="1">"c6215"</definedName>
    <definedName name="IQ_EBT_REIT" hidden="1">"c389"</definedName>
    <definedName name="IQ_EBT_SBC_ACT_OR_EST" hidden="1">"c4350"</definedName>
    <definedName name="IQ_EBT_SBC_GW_ACT_OR_EST" hidden="1">"c4354"</definedName>
    <definedName name="IQ_EBT_UTI" hidden="1">"c390"</definedName>
    <definedName name="IQ_ECS_AUTHORIZED_SHARES" hidden="1">"c5583"</definedName>
    <definedName name="IQ_ECS_AUTHORIZED_SHARES_ABS" hidden="1">"c5597"</definedName>
    <definedName name="IQ_ECS_CONVERT_FACTOR" hidden="1">"c5581"</definedName>
    <definedName name="IQ_ECS_CONVERT_FACTOR_ABS" hidden="1">"c5595"</definedName>
    <definedName name="IQ_ECS_CONVERT_INTO" hidden="1">"c5580"</definedName>
    <definedName name="IQ_ECS_CONVERT_INTO_ABS" hidden="1">"c5594"</definedName>
    <definedName name="IQ_ECS_CONVERT_TYPE" hidden="1">"c5579"</definedName>
    <definedName name="IQ_ECS_CONVERT_TYPE_ABS" hidden="1">"c5593"</definedName>
    <definedName name="IQ_ECS_INACTIVE_DATE" hidden="1">"c5576"</definedName>
    <definedName name="IQ_ECS_INACTIVE_DATE_ABS" hidden="1">"c5590"</definedName>
    <definedName name="IQ_ECS_NAME" hidden="1">"c5571"</definedName>
    <definedName name="IQ_ECS_NAME_ABS" hidden="1">"c5585"</definedName>
    <definedName name="IQ_ECS_NUM_SHAREHOLDERS" hidden="1">"c5584"</definedName>
    <definedName name="IQ_ECS_NUM_SHAREHOLDERS_ABS" hidden="1">"c5598"</definedName>
    <definedName name="IQ_ECS_PAR_VALUE" hidden="1">"c5577"</definedName>
    <definedName name="IQ_ECS_PAR_VALUE_ABS" hidden="1">"c5591"</definedName>
    <definedName name="IQ_ECS_PAR_VALUE_CURRENCY" hidden="1">"c5578"</definedName>
    <definedName name="IQ_ECS_PAR_VALUE_CURRENCY_ABS" hidden="1">"c5592"</definedName>
    <definedName name="IQ_ECS_SHARES_OUT_BS_DATE" hidden="1">"c5572"</definedName>
    <definedName name="IQ_ECS_SHARES_OUT_BS_DATE_ABS" hidden="1">"c5586"</definedName>
    <definedName name="IQ_ECS_SHARES_OUT_FILING_DATE" hidden="1">"c5573"</definedName>
    <definedName name="IQ_ECS_SHARES_OUT_FILING_DATE_ABS" hidden="1">"c5587"</definedName>
    <definedName name="IQ_ECS_START_DATE" hidden="1">"c5575"</definedName>
    <definedName name="IQ_ECS_START_DATE_ABS" hidden="1">"c5589"</definedName>
    <definedName name="IQ_ECS_TYPE" hidden="1">"c5574"</definedName>
    <definedName name="IQ_ECS_TYPE_ABS" hidden="1">"c5588"</definedName>
    <definedName name="IQ_ECS_VOTING" hidden="1">"c5582"</definedName>
    <definedName name="IQ_ECS_VOTING_ABS" hidden="1">"c5596"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CAGR" hidden="1">"c6085"</definedName>
    <definedName name="IQ_EPS_10YR_ANN_GROWTH" hidden="1">"c393"</definedName>
    <definedName name="IQ_EPS_1YR_ANN_GROWTH" hidden="1">"c394"</definedName>
    <definedName name="IQ_EPS_2YR_ANN_CAGR" hidden="1">"c6086"</definedName>
    <definedName name="IQ_EPS_2YR_ANN_GROWTH" hidden="1">"c395"</definedName>
    <definedName name="IQ_EPS_3YR_ANN_CAGR" hidden="1">"c6087"</definedName>
    <definedName name="IQ_EPS_3YR_ANN_GROWTH" hidden="1">"c396"</definedName>
    <definedName name="IQ_EPS_5YR_ANN_CAGR" hidden="1">"c6088"</definedName>
    <definedName name="IQ_EPS_5YR_ANN_GROWTH" hidden="1">"c397"</definedName>
    <definedName name="IQ_EPS_7YR_ANN_CAGR" hidden="1">"c6089"</definedName>
    <definedName name="IQ_EPS_7YR_ANN_GROWTH" hidden="1">"c398"</definedName>
    <definedName name="IQ_EPS_ACT_OR_EST" hidden="1">"c2213"</definedName>
    <definedName name="IQ_EPS_EST" hidden="1">"c399"</definedName>
    <definedName name="IQ_EPS_EST_REUT" hidden="1">"c5453"</definedName>
    <definedName name="IQ_EPS_GW_EST" hidden="1">"c1737"</definedName>
    <definedName name="IQ_EPS_GW_EST_REUT" hidden="1">"c5389"</definedName>
    <definedName name="IQ_EPS_GW_HIGH_EST" hidden="1">"c1739"</definedName>
    <definedName name="IQ_EPS_GW_HIGH_EST_REUT" hidden="1">"c5391"</definedName>
    <definedName name="IQ_EPS_GW_LOW_EST" hidden="1">"c1740"</definedName>
    <definedName name="IQ_EPS_GW_LOW_EST_REUT" hidden="1">"c5392"</definedName>
    <definedName name="IQ_EPS_GW_MEDIAN_EST" hidden="1">"c1738"</definedName>
    <definedName name="IQ_EPS_GW_MEDIAN_EST_REUT" hidden="1">"c5390"</definedName>
    <definedName name="IQ_EPS_GW_NUM_EST" hidden="1">"c1741"</definedName>
    <definedName name="IQ_EPS_GW_NUM_EST_REUT" hidden="1">"c5393"</definedName>
    <definedName name="IQ_EPS_GW_STDDEV_EST" hidden="1">"c1742"</definedName>
    <definedName name="IQ_EPS_GW_STDDEV_EST_REUT" hidden="1">"c5394"</definedName>
    <definedName name="IQ_EPS_HIGH_EST" hidden="1">"c400"</definedName>
    <definedName name="IQ_EPS_HIGH_EST_REUT" hidden="1">"c5454"</definedName>
    <definedName name="IQ_EPS_LOW_EST" hidden="1">"c401"</definedName>
    <definedName name="IQ_EPS_LOW_EST_REUT" hidden="1">"c5455"</definedName>
    <definedName name="IQ_EPS_MEDIAN_EST" hidden="1">"c1661"</definedName>
    <definedName name="IQ_EPS_MEDIAN_EST_REUT" hidden="1">"c5456"</definedName>
    <definedName name="IQ_EPS_NORM" hidden="1">"c1902"</definedName>
    <definedName name="IQ_EPS_NORM_EST" hidden="1">"c2226"</definedName>
    <definedName name="IQ_EPS_NORM_EST_REUT" hidden="1">"c5326"</definedName>
    <definedName name="IQ_EPS_NORM_HIGH_EST" hidden="1">"c2228"</definedName>
    <definedName name="IQ_EPS_NORM_HIGH_EST_REUT" hidden="1">"c5328"</definedName>
    <definedName name="IQ_EPS_NORM_LOW_EST" hidden="1">"c2229"</definedName>
    <definedName name="IQ_EPS_NORM_LOW_EST_REUT" hidden="1">"c5329"</definedName>
    <definedName name="IQ_EPS_NORM_MEDIAN_EST" hidden="1">"c2227"</definedName>
    <definedName name="IQ_EPS_NORM_MEDIAN_EST_REUT" hidden="1">"c5327"</definedName>
    <definedName name="IQ_EPS_NORM_NUM_EST" hidden="1">"c2230"</definedName>
    <definedName name="IQ_EPS_NORM_NUM_EST_REUT" hidden="1">"c5330"</definedName>
    <definedName name="IQ_EPS_NORM_STDDEV_EST" hidden="1">"c2231"</definedName>
    <definedName name="IQ_EPS_NORM_STDDEV_EST_REUT" hidden="1">"c5331"</definedName>
    <definedName name="IQ_EPS_NUM_EST" hidden="1">"c402"</definedName>
    <definedName name="IQ_EPS_NUM_EST_REUT" hidden="1">"c5451"</definedName>
    <definedName name="IQ_EPS_REPORTED_EST" hidden="1">"c1744"</definedName>
    <definedName name="IQ_EPS_REPORTED_EST_REUT" hidden="1">"c5396"</definedName>
    <definedName name="IQ_EPS_REPORTED_HIGH_EST" hidden="1">"c1746"</definedName>
    <definedName name="IQ_EPS_REPORTED_HIGH_EST_REUT" hidden="1">"c5398"</definedName>
    <definedName name="IQ_EPS_REPORTED_LOW_EST" hidden="1">"c1747"</definedName>
    <definedName name="IQ_EPS_REPORTED_LOW_EST_REUT" hidden="1">"c5399"</definedName>
    <definedName name="IQ_EPS_REPORTED_MEDIAN_EST" hidden="1">"c1745"</definedName>
    <definedName name="IQ_EPS_REPORTED_MEDIAN_EST_REUT" hidden="1">"c5397"</definedName>
    <definedName name="IQ_EPS_REPORTED_NUM_EST" hidden="1">"c1748"</definedName>
    <definedName name="IQ_EPS_REPORTED_NUM_EST_REUT" hidden="1">"c5400"</definedName>
    <definedName name="IQ_EPS_REPORTED_STDDEV_EST" hidden="1">"c1749"</definedName>
    <definedName name="IQ_EPS_REPORTED_STDDEV_EST_REUT" hidden="1">"c5401"</definedName>
    <definedName name="IQ_EPS_SBC_ACT_OR_EST" hidden="1">"c4376"</definedName>
    <definedName name="IQ_EPS_SBC_GW_ACT_OR_EST" hidden="1">"c4380"</definedName>
    <definedName name="IQ_EPS_STDDEV_EST" hidden="1">"c403"</definedName>
    <definedName name="IQ_EPS_STDDEV_EST_REUT" hidden="1">"c5452"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EPS" hidden="1">"c1648"</definedName>
    <definedName name="IQ_EST_ACT_EPS_GW" hidden="1">"c1743"</definedName>
    <definedName name="IQ_EST_ACT_EPS_GW_REUT" hidden="1">"c5395"</definedName>
    <definedName name="IQ_EST_ACT_EPS_NORM" hidden="1">"c2232"</definedName>
    <definedName name="IQ_EST_ACT_EPS_NORM_REUT" hidden="1">"c5332"</definedName>
    <definedName name="IQ_EST_ACT_EPS_REPORTED" hidden="1">"c1750"</definedName>
    <definedName name="IQ_EST_ACT_EPS_REPORTED_REUT" hidden="1">"c5402"</definedName>
    <definedName name="IQ_EST_CURRENCY" hidden="1">"c2140"</definedName>
    <definedName name="IQ_EST_CURRENCY_REUT" hidden="1">"c5437"</definedName>
    <definedName name="IQ_EST_DATE" hidden="1">"c1634"</definedName>
    <definedName name="IQ_EST_DATE_REUT" hidden="1">"c5438"</definedName>
    <definedName name="IQ_EST_EPS_DIFF" hidden="1">"c1864"</definedName>
    <definedName name="IQ_EST_EPS_GROWTH_1YR" hidden="1">"c1636"</definedName>
    <definedName name="IQ_EST_EPS_GROWTH_1YR_REUT" hidden="1">"c3646"</definedName>
    <definedName name="IQ_EST_EPS_GROWTH_5YR" hidden="1">"c1655"</definedName>
    <definedName name="IQ_EST_EPS_GROWTH_5YR_REUT" hidden="1">"c3633"</definedName>
    <definedName name="IQ_EST_EPS_GROWTH_Q_1YR" hidden="1">"c1641"</definedName>
    <definedName name="IQ_EST_EPS_GROWTH_Q_1YR_REUT" hidden="1">"c5410"</definedName>
    <definedName name="IQ_EST_EPS_GW_DIFF" hidden="1">"c1891"</definedName>
    <definedName name="IQ_EST_EPS_GW_DIFF_REUT" hidden="1">"c5429"</definedName>
    <definedName name="IQ_EST_EPS_GW_SURPRISE_PERCENT" hidden="1">"c1892"</definedName>
    <definedName name="IQ_EST_EPS_GW_SURPRISE_PERCENT_REUT" hidden="1">"c5430"</definedName>
    <definedName name="IQ_EST_EPS_NORM_DIFF" hidden="1">"c2247"</definedName>
    <definedName name="IQ_EST_EPS_NORM_DIFF_REUT" hidden="1">"c5411"</definedName>
    <definedName name="IQ_EST_EPS_NORM_SURPRISE_PERCENT" hidden="1">"c2248"</definedName>
    <definedName name="IQ_EST_EPS_NORM_SURPRISE_PERCENT_REUT" hidden="1">"c5412"</definedName>
    <definedName name="IQ_EST_EPS_REPORT_DIFF" hidden="1">"c1893"</definedName>
    <definedName name="IQ_EST_EPS_REPORT_DIFF_REUT" hidden="1">"c5431"</definedName>
    <definedName name="IQ_EST_EPS_REPORT_SURPRISE_PERCENT" hidden="1">"c1894"</definedName>
    <definedName name="IQ_EST_EPS_REPORT_SURPRISE_PERCENT_REUT" hidden="1">"c5432"</definedName>
    <definedName name="IQ_EST_VENDOR" hidden="1">"c5564"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CISE_TAXES_EXCL_SALES" hidden="1">"c5515"</definedName>
    <definedName name="IQ_EXCISE_TAXES_INCL_SALES" hidden="1">"c5514"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" hidden="1">"c6216"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DJ_ACT_OR_EST" hidden="1">"c4435"</definedName>
    <definedName name="IQ_FFO_PAYOUT_RATIO" hidden="1">"c3492"</definedName>
    <definedName name="IQ_FFO_SHARE_ACT_OR_EST" hidden="1">"c4446"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CASH_EQUIV" hidden="1">"c6289"</definedName>
    <definedName name="IQ_FIN_DIV_DEBT_CURRENT" hidden="1">"c429"</definedName>
    <definedName name="IQ_FIN_DIV_DEBT_LT" hidden="1">"c430"</definedName>
    <definedName name="IQ_FIN_DIV_DEBT_TOTAL" hidden="1">"c5656"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LT_DEBT_TOTAL" hidden="1">"c5655"</definedName>
    <definedName name="IQ_FIN_DIV_REV" hidden="1">"c437"</definedName>
    <definedName name="IQ_FIN_DIV_ST_DEBT_TOTAL" hidden="1">"c5527"</definedName>
    <definedName name="IQ_FIN_DIV_ST_INVEST" hidden="1">"c6288"</definedName>
    <definedName name="IQ_FINANCING_CASH" hidden="1">"c1405"</definedName>
    <definedName name="IQ_FINANCING_CASH_SUPPL" hidden="1">"c1406"</definedName>
    <definedName name="IQ_FINANCING_OBLIG_CURRENT" hidden="1">"c6190"</definedName>
    <definedName name="IQ_FINANCING_OBLIG_NON_CURRENT" hidden="1">"c6191"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AP_IS" hidden="1">"c6194"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" hidden="1">"c6217"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" hidden="1">"c6218"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" hidden="1">"c6219"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" hidden="1">"c6220"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" hidden="1">"c6278"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" hidden="1">"c6221"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EO_SEG_ASSETS" hidden="1">"c4069"</definedName>
    <definedName name="IQ_GEO_SEG_ASSETS_ABS" hidden="1">"c4091"</definedName>
    <definedName name="IQ_GEO_SEG_ASSETS_TOTAL" hidden="1">"c4123"</definedName>
    <definedName name="IQ_GEO_SEG_CAPEX" hidden="1">"c4083"</definedName>
    <definedName name="IQ_GEO_SEG_CAPEX_ABS" hidden="1">"c4105"</definedName>
    <definedName name="IQ_GEO_SEG_CAPEX_TOTAL" hidden="1">"c4127"</definedName>
    <definedName name="IQ_GEO_SEG_DA" hidden="1">"c4082"</definedName>
    <definedName name="IQ_GEO_SEG_DA_ABS" hidden="1">"c4104"</definedName>
    <definedName name="IQ_GEO_SEG_DA_TOTAL" hidden="1">"c4126"</definedName>
    <definedName name="IQ_GEO_SEG_EARNINGS_OP" hidden="1">"c4073"</definedName>
    <definedName name="IQ_GEO_SEG_EARNINGS_OP_ABS" hidden="1">"c4095"</definedName>
    <definedName name="IQ_GEO_SEG_EARNINGS_OP_TOTAL" hidden="1">"c4119"</definedName>
    <definedName name="IQ_GEO_SEG_EBT" hidden="1">"c4072"</definedName>
    <definedName name="IQ_GEO_SEG_EBT_ABS" hidden="1">"c4094"</definedName>
    <definedName name="IQ_GEO_SEG_EBT_TOTAL" hidden="1">"c4121"</definedName>
    <definedName name="IQ_GEO_SEG_GP" hidden="1">"c4070"</definedName>
    <definedName name="IQ_GEO_SEG_GP_ABS" hidden="1">"c4092"</definedName>
    <definedName name="IQ_GEO_SEG_GP_TOTAL" hidden="1">"c4120"</definedName>
    <definedName name="IQ_GEO_SEG_INC_TAX" hidden="1">"c4081"</definedName>
    <definedName name="IQ_GEO_SEG_INC_TAX_ABS" hidden="1">"c4103"</definedName>
    <definedName name="IQ_GEO_SEG_INC_TAX_TOTAL" hidden="1">"c4125"</definedName>
    <definedName name="IQ_GEO_SEG_INTEREST_EXP" hidden="1">"c4080"</definedName>
    <definedName name="IQ_GEO_SEG_INTEREST_EXP_ABS" hidden="1">"c4102"</definedName>
    <definedName name="IQ_GEO_SEG_INTEREST_EXP_TOTAL" hidden="1">"c4124"</definedName>
    <definedName name="IQ_GEO_SEG_NAME" hidden="1">"c5484"</definedName>
    <definedName name="IQ_GEO_SEG_NAME_ABS" hidden="1">"c5485"</definedName>
    <definedName name="IQ_GEO_SEG_NI" hidden="1">"c4071"</definedName>
    <definedName name="IQ_GEO_SEG_NI_ABS" hidden="1">"c4093"</definedName>
    <definedName name="IQ_GEO_SEG_NI_TOTAL" hidden="1">"c4122"</definedName>
    <definedName name="IQ_GEO_SEG_OPER_INC" hidden="1">"c4075"</definedName>
    <definedName name="IQ_GEO_SEG_OPER_INC_ABS" hidden="1">"c4097"</definedName>
    <definedName name="IQ_GEO_SEG_OPER_INC_TOTAL" hidden="1">"c4118"</definedName>
    <definedName name="IQ_GEO_SEG_REV" hidden="1">"c4074"</definedName>
    <definedName name="IQ_GEO_SEG_REV_ABS" hidden="1">"c4096"</definedName>
    <definedName name="IQ_GEO_SEG_REV_TOTAL" hidden="1">"c4117"</definedName>
    <definedName name="IQ_GOODWILL_NET" hidden="1">"c1380"</definedName>
    <definedName name="IQ_GP" hidden="1">"c511"</definedName>
    <definedName name="IQ_GP_10YR_ANN_CAGR" hidden="1">"c6090"</definedName>
    <definedName name="IQ_GP_10YR_ANN_GROWTH" hidden="1">"c512"</definedName>
    <definedName name="IQ_GP_1YR_ANN_GROWTH" hidden="1">"c513"</definedName>
    <definedName name="IQ_GP_2YR_ANN_CAGR" hidden="1">"c6091"</definedName>
    <definedName name="IQ_GP_2YR_ANN_GROWTH" hidden="1">"c514"</definedName>
    <definedName name="IQ_GP_3YR_ANN_CAGR" hidden="1">"c6092"</definedName>
    <definedName name="IQ_GP_3YR_ANN_GROWTH" hidden="1">"c515"</definedName>
    <definedName name="IQ_GP_5YR_ANN_CAGR" hidden="1">"c6093"</definedName>
    <definedName name="IQ_GP_5YR_ANN_GROWTH" hidden="1">"c516"</definedName>
    <definedName name="IQ_GP_7YR_ANN_CAGR" hidden="1">"c6094"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CAGR" hidden="1">"c6095"</definedName>
    <definedName name="IQ_GROSS_LOANS_10YR_ANN_GROWTH" hidden="1">"c522"</definedName>
    <definedName name="IQ_GROSS_LOANS_1YR_ANN_GROWTH" hidden="1">"c523"</definedName>
    <definedName name="IQ_GROSS_LOANS_2YR_ANN_CAGR" hidden="1">"c6096"</definedName>
    <definedName name="IQ_GROSS_LOANS_2YR_ANN_GROWTH" hidden="1">"c524"</definedName>
    <definedName name="IQ_GROSS_LOANS_3YR_ANN_CAGR" hidden="1">"c6097"</definedName>
    <definedName name="IQ_GROSS_LOANS_3YR_ANN_GROWTH" hidden="1">"c525"</definedName>
    <definedName name="IQ_GROSS_LOANS_5YR_ANN_CAGR" hidden="1">"c6098"</definedName>
    <definedName name="IQ_GROSS_LOANS_5YR_ANN_GROWTH" hidden="1">"c526"</definedName>
    <definedName name="IQ_GROSS_LOANS_7YR_ANN_CAGR" hidden="1">"c6099"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" hidden="1">"c6279"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" hidden="1">"c6280"</definedName>
    <definedName name="IQ_GW_INTAN_AMORT_REIT" hidden="1">"c1480"</definedName>
    <definedName name="IQ_GW_INTAN_AMORT_UTI" hidden="1">"c1481"</definedName>
    <definedName name="IQ_HC_ADMISSIONS" hidden="1">"c5953"</definedName>
    <definedName name="IQ_HC_ADMISSIONS_GROWTH" hidden="1">"c5997"</definedName>
    <definedName name="IQ_HC_ADMISSIONS_MANAGED_CARE" hidden="1">"c5956"</definedName>
    <definedName name="IQ_HC_ADMISSIONS_MEDICAID" hidden="1">"c5955"</definedName>
    <definedName name="IQ_HC_ADMISSIONS_MEDICARE" hidden="1">"c5954"</definedName>
    <definedName name="IQ_HC_ADMISSIONS_OTHER" hidden="1">"c5957"</definedName>
    <definedName name="IQ_HC_ADMISSIONS_SF" hidden="1">"c6006"</definedName>
    <definedName name="IQ_HC_ALFS" hidden="1">"c5952"</definedName>
    <definedName name="IQ_HC_AVG_BEDS_SVC" hidden="1">"c5951"</definedName>
    <definedName name="IQ_HC_AVG_DAILY_CENSUS" hidden="1">"c5965"</definedName>
    <definedName name="IQ_HC_AVG_LICENSED_BEDS" hidden="1">"c5949"</definedName>
    <definedName name="IQ_HC_AVG_LICENSED_BEDS_SF" hidden="1">"c6004"</definedName>
    <definedName name="IQ_HC_AVG_STAY" hidden="1">"c5966"</definedName>
    <definedName name="IQ_HC_AVG_STAY_SF" hidden="1">"c6016"</definedName>
    <definedName name="IQ_HC_BEDS_SVC" hidden="1">"c5950"</definedName>
    <definedName name="IQ_HC_DAYS_REV_OUT" hidden="1">"c5993"</definedName>
    <definedName name="IQ_HC_EQUIV_ADMISSIONS_GROWTH" hidden="1">"c5998"</definedName>
    <definedName name="IQ_HC_EQUIVALENT_ADMISSIONS" hidden="1">"c5958"</definedName>
    <definedName name="IQ_HC_EQUIVALENT_ADMISSIONS_SF" hidden="1">"c6007"</definedName>
    <definedName name="IQ_HC_ER_VISITS" hidden="1">"c5964"</definedName>
    <definedName name="IQ_HC_ER_VISITS_SF" hidden="1">"c6017"</definedName>
    <definedName name="IQ_HC_GROSS_INPATIENT_REV" hidden="1">"c5987"</definedName>
    <definedName name="IQ_HC_GROSS_OUTPATIENT_REV" hidden="1">"c5988"</definedName>
    <definedName name="IQ_HC_GROSS_PATIENT_REV" hidden="1">"c5989"</definedName>
    <definedName name="IQ_HC_HOSP_FACILITIES_CONSOL" hidden="1">"c5945"</definedName>
    <definedName name="IQ_HC_HOSP_FACILITIES_CONSOL_SF" hidden="1">"c6000"</definedName>
    <definedName name="IQ_HC_HOSP_FACILITIES_NON_CONSOL" hidden="1">"c5946"</definedName>
    <definedName name="IQ_HC_HOSP_FACILITIES_NON_CONSOL_SF" hidden="1">"c6001"</definedName>
    <definedName name="IQ_HC_HOSP_FACILITIES_TOTAL" hidden="1">"c5947"</definedName>
    <definedName name="IQ_HC_HOSP_FACILITIES_TOTAL_SF" hidden="1">"c6002"</definedName>
    <definedName name="IQ_HC_INPATIENT_PROCEDURES" hidden="1">"c5961"</definedName>
    <definedName name="IQ_HC_INPATIENT_PROCEDURES_SF" hidden="1">"c6011"</definedName>
    <definedName name="IQ_HC_INPATIENT_REV_PER_ADMISSION" hidden="1">"c5994"</definedName>
    <definedName name="IQ_HC_INTPATIENT_SVCS_PCT_REV" hidden="1">"c5975"</definedName>
    <definedName name="IQ_HC_INTPATIENT_SVCS_PCT_REV_SF" hidden="1">"c6015"</definedName>
    <definedName name="IQ_HC_LICENSED_BEDS" hidden="1">"c5948"</definedName>
    <definedName name="IQ_HC_LICENSED_BEDS_SF" hidden="1">"c6003"</definedName>
    <definedName name="IQ_HC_MANAGED_CARE_PCT_ADMISSIONS" hidden="1">"c5982"</definedName>
    <definedName name="IQ_HC_MANAGED_CARE_PCT_REV" hidden="1">"c5978"</definedName>
    <definedName name="IQ_HC_MEDICAID_PCT_ADMISSIONS" hidden="1">"c5981"</definedName>
    <definedName name="IQ_HC_MEDICAID_PCT_REV" hidden="1">"c5977"</definedName>
    <definedName name="IQ_HC_MEDICARE_PCT_ADMISSIONS" hidden="1">"c5980"</definedName>
    <definedName name="IQ_HC_MEDICARE_PCT_REV" hidden="1">"c5976"</definedName>
    <definedName name="IQ_HC_NET_INPATIENT_REV" hidden="1">"c5984"</definedName>
    <definedName name="IQ_HC_NET_OUTPATIENT_REV" hidden="1">"c5985"</definedName>
    <definedName name="IQ_HC_NET_PATIENT_REV" hidden="1">"c5986"</definedName>
    <definedName name="IQ_HC_NET_PATIENT_REV_SF" hidden="1">"c6005"</definedName>
    <definedName name="IQ_HC_OCC_RATE" hidden="1">"c5967"</definedName>
    <definedName name="IQ_HC_OCC_RATE_LICENSED_BEDS" hidden="1">"c5968"</definedName>
    <definedName name="IQ_HC_OCC_RATE_SF" hidden="1">"c6009"</definedName>
    <definedName name="IQ_HC_OPEX_SUPPLIES" hidden="1">"c5990"</definedName>
    <definedName name="IQ_HC_OTHER_OPEX_PCT_REV" hidden="1">"c5973"</definedName>
    <definedName name="IQ_HC_OUTPATIENT_PROCEDURES" hidden="1">"c5962"</definedName>
    <definedName name="IQ_HC_OUTPATIENT_PROCEDURES_SF" hidden="1">"c6012"</definedName>
    <definedName name="IQ_HC_OUTPATIENT_REV_PER_ADMISSION" hidden="1">"c5995"</definedName>
    <definedName name="IQ_HC_OUTPATIENT_SVCS_PCT_REV" hidden="1">"c5974"</definedName>
    <definedName name="IQ_HC_OUTPATIENT_SVCS_PCT_REV_SF" hidden="1">"c6014"</definedName>
    <definedName name="IQ_HC_PATIENT_DAYS" hidden="1">"c5960"</definedName>
    <definedName name="IQ_HC_PATIENT_DAYS_SF" hidden="1">"c6010"</definedName>
    <definedName name="IQ_HC_PROF_GEN_LIAB_CLAIM_PAID" hidden="1">"c5991"</definedName>
    <definedName name="IQ_HC_PROF_GEN_LIAB_EXP_BENEFIT" hidden="1">"c5992"</definedName>
    <definedName name="IQ_HC_PROVISION_DOUBTFUL_PCT_REV" hidden="1">"c5972"</definedName>
    <definedName name="IQ_HC_REV_GROWTH" hidden="1">"c5996"</definedName>
    <definedName name="IQ_HC_REV_PER_EQUIV_ADMISSION" hidden="1">"c5959"</definedName>
    <definedName name="IQ_HC_REV_PER_EQUIV_ADMISSION_SF" hidden="1">"c6008"</definedName>
    <definedName name="IQ_HC_REV_PER_EQUIV_ADMISSIONS_GROWTH" hidden="1">"c5999"</definedName>
    <definedName name="IQ_HC_REV_PER_PATIENT_DAY" hidden="1">"c5969"</definedName>
    <definedName name="IQ_HC_REV_PER_PATIENT_DAY_SF" hidden="1">"c6018"</definedName>
    <definedName name="IQ_HC_SALARIES_PCT_REV" hidden="1">"c5970"</definedName>
    <definedName name="IQ_HC_SUPPLIES_PCT_REV" hidden="1">"c5971"</definedName>
    <definedName name="IQ_HC_TOTAL_PROCEDURES" hidden="1">"c5963"</definedName>
    <definedName name="IQ_HC_TOTAL_PROCEDURES_SF" hidden="1">"c6013"</definedName>
    <definedName name="IQ_HC_UNINSURED_PCT_ADMISSIONS" hidden="1">"c5983"</definedName>
    <definedName name="IQ_HC_UNINSURED_PCT_REV" hidden="1">"c5979"</definedName>
    <definedName name="IQ_HIGH_TARGET_PRICE" hidden="1">"c1651"</definedName>
    <definedName name="IQ_HIGH_TARGET_PRICE_REUT" hidden="1">"c5317"</definedName>
    <definedName name="IQ_HIGHPRICE" hidden="1">"c545"</definedName>
    <definedName name="IQ_HOME_AVG_LOAN_SIZE" hidden="1">"c5911"</definedName>
    <definedName name="IQ_HOME_BACKLOG" hidden="1">"c5844"</definedName>
    <definedName name="IQ_HOME_BACKLOG_AVG_JV" hidden="1">"c5848"</definedName>
    <definedName name="IQ_HOME_BACKLOG_AVG_JV_GROWTH" hidden="1">"c5928"</definedName>
    <definedName name="IQ_HOME_BACKLOG_AVG_JV_INC" hidden="1">"c5851"</definedName>
    <definedName name="IQ_HOME_BACKLOG_AVG_JV_INC_GROWTH" hidden="1">"c5931"</definedName>
    <definedName name="IQ_HOME_BACKLOG_AVG_PRICE" hidden="1">"c5845"</definedName>
    <definedName name="IQ_HOME_BACKLOG_AVG_PRICE_GROWTH" hidden="1">"c5925"</definedName>
    <definedName name="IQ_HOME_BACKLOG_GROWTH" hidden="1">"c5924"</definedName>
    <definedName name="IQ_HOME_BACKLOG_JV" hidden="1">"c5847"</definedName>
    <definedName name="IQ_HOME_BACKLOG_JV_GROWTH" hidden="1">"c5927"</definedName>
    <definedName name="IQ_HOME_BACKLOG_JV_INC" hidden="1">"c5850"</definedName>
    <definedName name="IQ_HOME_BACKLOG_JV_INC_GROWTH" hidden="1">"c5930"</definedName>
    <definedName name="IQ_HOME_BACKLOG_VALUE" hidden="1">"c5846"</definedName>
    <definedName name="IQ_HOME_BACKLOG_VALUE_GROWTH" hidden="1">"c5926"</definedName>
    <definedName name="IQ_HOME_BACKLOG_VALUE_JV" hidden="1">"c5849"</definedName>
    <definedName name="IQ_HOME_BACKLOG_VALUE_JV_GROWTH" hidden="1">"c5929"</definedName>
    <definedName name="IQ_HOME_BACKLOG_VALUE_JV_INC" hidden="1">"c5852"</definedName>
    <definedName name="IQ_HOME_BACKLOG_VALUE_JV_INC_GROWTH" hidden="1">"c5932"</definedName>
    <definedName name="IQ_HOME_COMMUNITIES_ACTIVE" hidden="1">"c5862"</definedName>
    <definedName name="IQ_HOME_COMMUNITIES_ACTIVE_GROWTH" hidden="1">"c5942"</definedName>
    <definedName name="IQ_HOME_COMMUNITIES_ACTIVE_JV" hidden="1">"c5863"</definedName>
    <definedName name="IQ_HOME_COMMUNITIES_ACTIVE_JV_GROWTH" hidden="1">"c5943"</definedName>
    <definedName name="IQ_HOME_COMMUNITIES_ACTIVE_JV_INC" hidden="1">"c5864"</definedName>
    <definedName name="IQ_HOME_COMMUNITIES_ACTIVE_JV_INC_GROWTH" hidden="1">"c5944"</definedName>
    <definedName name="IQ_HOME_COST_CONSTRUCTION_SVCS" hidden="1">"c5882"</definedName>
    <definedName name="IQ_HOME_COST_ELIMINATIONS_OTHER" hidden="1">"c5883"</definedName>
    <definedName name="IQ_HOME_COST_FINANCIAL_SVCS" hidden="1">"c5881"</definedName>
    <definedName name="IQ_HOME_COST_HOUSING" hidden="1">"c5877"</definedName>
    <definedName name="IQ_HOME_COST_LAND_LOT" hidden="1">"c5878"</definedName>
    <definedName name="IQ_HOME_COST_OTHER_HOMEBUILDING" hidden="1">"c5879"</definedName>
    <definedName name="IQ_HOME_COST_TOTAL" hidden="1">"c5884"</definedName>
    <definedName name="IQ_HOME_COST_TOTAL_HOMEBUILDING" hidden="1">"c5880"</definedName>
    <definedName name="IQ_HOME_DELIVERED" hidden="1">"c5835"</definedName>
    <definedName name="IQ_HOME_DELIVERED_AVG_PRICE" hidden="1">"c5836"</definedName>
    <definedName name="IQ_HOME_DELIVERED_AVG_PRICE_GROWTH" hidden="1">"c5916"</definedName>
    <definedName name="IQ_HOME_DELIVERED_AVG_PRICE_JV" hidden="1">"c5839"</definedName>
    <definedName name="IQ_HOME_DELIVERED_AVG_PRICE_JV_GROWTH" hidden="1">"c5919"</definedName>
    <definedName name="IQ_HOME_DELIVERED_AVG_PRICE_JV_INC" hidden="1">"c5842"</definedName>
    <definedName name="IQ_HOME_DELIVERED_AVG_PRICE_JV_INC_GROWTH" hidden="1">"c5922"</definedName>
    <definedName name="IQ_HOME_DELIVERED_GROWTH" hidden="1">"c5915"</definedName>
    <definedName name="IQ_HOME_DELIVERED_JV" hidden="1">"c5838"</definedName>
    <definedName name="IQ_HOME_DELIVERED_JV_GROWTH" hidden="1">"c5918"</definedName>
    <definedName name="IQ_HOME_DELIVERED_JV_INC" hidden="1">"c5841"</definedName>
    <definedName name="IQ_HOME_DELIVERED_JV_INC_GROWTH" hidden="1">"c5921"</definedName>
    <definedName name="IQ_HOME_DELIVERED_VALUE" hidden="1">"c5837"</definedName>
    <definedName name="IQ_HOME_DELIVERED_VALUE_GROWTH" hidden="1">"c5917"</definedName>
    <definedName name="IQ_HOME_DELIVERED_VALUE_JV" hidden="1">"c5840"</definedName>
    <definedName name="IQ_HOME_DELIVERED_VALUE_JV_GROWTH" hidden="1">"c5920"</definedName>
    <definedName name="IQ_HOME_DELIVERED_VALUE_JV_INC" hidden="1">"c5843"</definedName>
    <definedName name="IQ_HOME_DELIVERED_VALUE_JV_INC_GROWTH" hidden="1">"c5923"</definedName>
    <definedName name="IQ_HOME_FINISHED_HOMES_CIP" hidden="1">"c5865"</definedName>
    <definedName name="IQ_HOME_FIRSTLIEN_MORT_ORIGINATED" hidden="1">"c5905"</definedName>
    <definedName name="IQ_HOME_FIRSTLIEN_MORT_ORIGINATED_VOL" hidden="1">"c5908"</definedName>
    <definedName name="IQ_HOME_HUC" hidden="1">"c5822"</definedName>
    <definedName name="IQ_HOME_HUC_JV" hidden="1">"c5823"</definedName>
    <definedName name="IQ_HOME_HUC_JV_INC" hidden="1">"c5824"</definedName>
    <definedName name="IQ_HOME_INV_NOT_OWNED" hidden="1">"c5868"</definedName>
    <definedName name="IQ_HOME_LAND_DEVELOPMENT" hidden="1">"c5866"</definedName>
    <definedName name="IQ_HOME_LAND_FUTURE_DEVELOPMENT" hidden="1">"c5867"</definedName>
    <definedName name="IQ_HOME_LOAN_APPLICATIONS" hidden="1">"c5910"</definedName>
    <definedName name="IQ_HOME_LOANS_SOLD_COUNT" hidden="1">"c5912"</definedName>
    <definedName name="IQ_HOME_LOANS_SOLD_VALUE" hidden="1">"c5913"</definedName>
    <definedName name="IQ_HOME_LOTS_CONTROLLED" hidden="1">"c5831"</definedName>
    <definedName name="IQ_HOME_LOTS_FINISHED" hidden="1">"c5827"</definedName>
    <definedName name="IQ_HOME_LOTS_HELD_SALE" hidden="1">"c5830"</definedName>
    <definedName name="IQ_HOME_LOTS_JV" hidden="1">"c5833"</definedName>
    <definedName name="IQ_HOME_LOTS_JV_INC" hidden="1">"c5834"</definedName>
    <definedName name="IQ_HOME_LOTS_OTHER" hidden="1">"c5832"</definedName>
    <definedName name="IQ_HOME_LOTS_OWNED" hidden="1">"c5828"</definedName>
    <definedName name="IQ_HOME_LOTS_UNDER_DEVELOPMENT" hidden="1">"c5826"</definedName>
    <definedName name="IQ_HOME_LOTS_UNDER_OPTION" hidden="1">"c5829"</definedName>
    <definedName name="IQ_HOME_LOTS_UNDEVELOPED" hidden="1">"c5825"</definedName>
    <definedName name="IQ_HOME_MORT_CAPTURE_RATE" hidden="1">"c5906"</definedName>
    <definedName name="IQ_HOME_MORT_ORIGINATED" hidden="1">"c5907"</definedName>
    <definedName name="IQ_HOME_OBLIGATIONS_INV_NOT_OWNED" hidden="1">"c5914"</definedName>
    <definedName name="IQ_HOME_ORDERS" hidden="1">"c5853"</definedName>
    <definedName name="IQ_HOME_ORDERS_AVG_PRICE" hidden="1">"c5854"</definedName>
    <definedName name="IQ_HOME_ORDERS_AVG_PRICE_GROWTH" hidden="1">"c5934"</definedName>
    <definedName name="IQ_HOME_ORDERS_AVG_PRICE_JV" hidden="1">"c5857"</definedName>
    <definedName name="IQ_HOME_ORDERS_AVG_PRICE_JV_GROWTH" hidden="1">"c5937"</definedName>
    <definedName name="IQ_HOME_ORDERS_AVG_PRICE_JV_INC" hidden="1">"c5860"</definedName>
    <definedName name="IQ_HOME_ORDERS_AVG_PRICE_JV_INC_GROWTH" hidden="1">"c5940"</definedName>
    <definedName name="IQ_HOME_ORDERS_GROWTH" hidden="1">"c5933"</definedName>
    <definedName name="IQ_HOME_ORDERS_JV" hidden="1">"c5856"</definedName>
    <definedName name="IQ_HOME_ORDERS_JV_GROWTH" hidden="1">"c5936"</definedName>
    <definedName name="IQ_HOME_ORDERS_JV_INC" hidden="1">"c5859"</definedName>
    <definedName name="IQ_HOME_ORDERS_JV_INC_GROWTH" hidden="1">"c5939"</definedName>
    <definedName name="IQ_HOME_ORDERS_VALUE" hidden="1">"c5855"</definedName>
    <definedName name="IQ_HOME_ORDERS_VALUE_GROWTH" hidden="1">"c5935"</definedName>
    <definedName name="IQ_HOME_ORDERS_VALUE_JV" hidden="1">"c5858"</definedName>
    <definedName name="IQ_HOME_ORDERS_VALUE_JV_GROWTH" hidden="1">"c5938"</definedName>
    <definedName name="IQ_HOME_ORDERS_VALUE_JV_INC" hidden="1">"c5861"</definedName>
    <definedName name="IQ_HOME_ORDERS_VALUE_JV_INC_GROWTH" hidden="1">"c5941"</definedName>
    <definedName name="IQ_HOME_ORIGINATION_TOTAL" hidden="1">"c5909"</definedName>
    <definedName name="IQ_HOME_PRETAX_INC_CONSTRUCTION_SVCS" hidden="1">"c5890"</definedName>
    <definedName name="IQ_HOME_PRETAX_INC_ELIMINATIONS_OTHER" hidden="1">"c5891"</definedName>
    <definedName name="IQ_HOME_PRETAX_INC_FINANCIAL_SVCS" hidden="1">"c5889"</definedName>
    <definedName name="IQ_HOME_PRETAX_INC_HOUSING" hidden="1">"c5885"</definedName>
    <definedName name="IQ_HOME_PRETAX_INC_LAND_LOT" hidden="1">"c5886"</definedName>
    <definedName name="IQ_HOME_PRETAX_INC_OTHER_HOMEBUILDING" hidden="1">"c5887"</definedName>
    <definedName name="IQ_HOME_PRETAX_INC_TOTAL" hidden="1">"c5892"</definedName>
    <definedName name="IQ_HOME_PRETAX_INC_TOTAL_HOMEBUILDING" hidden="1">"c5888"</definedName>
    <definedName name="IQ_HOME_PURCH_OBLIGATION_1YR" hidden="1">"c5898"</definedName>
    <definedName name="IQ_HOME_PURCH_OBLIGATION_2YR" hidden="1">"c5899"</definedName>
    <definedName name="IQ_HOME_PURCH_OBLIGATION_3YR" hidden="1">"c5900"</definedName>
    <definedName name="IQ_HOME_PURCH_OBLIGATION_4YR" hidden="1">"c5901"</definedName>
    <definedName name="IQ_HOME_PURCH_OBLIGATION_5YR" hidden="1">"c5902"</definedName>
    <definedName name="IQ_HOME_PURCH_OBLIGATION_AFTER5" hidden="1">"c5903"</definedName>
    <definedName name="IQ_HOME_PURCH_OBLIGATION_TOTAL" hidden="1">"c5904"</definedName>
    <definedName name="IQ_HOME_REV_CONSTRUCTION_SERVICES" hidden="1">"c5874"</definedName>
    <definedName name="IQ_HOME_REV_ELIMINATIONS_OTHER" hidden="1">"c5875"</definedName>
    <definedName name="IQ_HOME_REV_FINANCIAL_SERVICES" hidden="1">"c5873"</definedName>
    <definedName name="IQ_HOME_REV_HOUSING" hidden="1">"c5872"</definedName>
    <definedName name="IQ_HOME_REV_LAND_LOT" hidden="1">"c5870"</definedName>
    <definedName name="IQ_HOME_REV_OTHER_HOMEBUILDING" hidden="1">"c5871"</definedName>
    <definedName name="IQ_HOME_REV_TOTAL" hidden="1">"c5876"</definedName>
    <definedName name="IQ_HOME_TOTAL_INV" hidden="1">"c5869"</definedName>
    <definedName name="IQ_HOME_WARRANTY_RES_BEG" hidden="1">"c5893"</definedName>
    <definedName name="IQ_HOME_WARRANTY_RES_END" hidden="1">"c5897"</definedName>
    <definedName name="IQ_HOME_WARRANTY_RES_ISS" hidden="1">"c5894"</definedName>
    <definedName name="IQ_HOME_WARRANTY_RES_OTHER" hidden="1">"c5896"</definedName>
    <definedName name="IQ_HOME_WARRANTY_RES_PAY" hidden="1">"c5895"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" hidden="1">"c6222"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DUSTRY" hidden="1">"c3601"</definedName>
    <definedName name="IQ_INDUSTRY_GROUP" hidden="1">"c3602"</definedName>
    <definedName name="IQ_INDUSTRY_SECTOR" hidden="1">"c3603"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" hidden="1">"c6223"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" hidden="1">"c6224"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" hidden="1">"c6225"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" hidden="1">"c6226"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CAGR" hidden="1">"c6164"</definedName>
    <definedName name="IQ_INV_10YR_ANN_GROWTH" hidden="1">"c1930"</definedName>
    <definedName name="IQ_INV_1YR_ANN_GROWTH" hidden="1">"c1925"</definedName>
    <definedName name="IQ_INV_2YR_ANN_CAGR" hidden="1">"c6160"</definedName>
    <definedName name="IQ_INV_2YR_ANN_GROWTH" hidden="1">"c1926"</definedName>
    <definedName name="IQ_INV_3YR_ANN_CAGR" hidden="1">"c6161"</definedName>
    <definedName name="IQ_INV_3YR_ANN_GROWTH" hidden="1">"c1927"</definedName>
    <definedName name="IQ_INV_5YR_ANN_CAGR" hidden="1">"c6162"</definedName>
    <definedName name="IQ_INV_5YR_ANN_GROWTH" hidden="1">"c1928"</definedName>
    <definedName name="IQ_INV_7YR_ANN_CAGR" hidden="1">"c6163"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GOV_SECURITY" hidden="1">"c5510"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" hidden="1">"c6227"</definedName>
    <definedName name="IQ_INVEST_LOANS_CF_REIT" hidden="1">"c633"</definedName>
    <definedName name="IQ_INVEST_LOANS_CF_UTI" hidden="1">"c634"</definedName>
    <definedName name="IQ_INVEST_MUNI_SECURITY" hidden="1">"c5512"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" hidden="1">"c6228"</definedName>
    <definedName name="IQ_INVEST_SECURITY_CF_REIT" hidden="1">"c642"</definedName>
    <definedName name="IQ_INVEST_SECURITY_CF_UTI" hidden="1">"c643"</definedName>
    <definedName name="IQ_INVEST_SECURITY_SUPPL" hidden="1">"c5511"</definedName>
    <definedName name="IQ_IPRD" hidden="1">"c644"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" hidden="1">"c6229"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CAGR" hidden="1">"c6174"</definedName>
    <definedName name="IQ_LFCF_10YR_ANN_GROWTH" hidden="1">"c1942"</definedName>
    <definedName name="IQ_LFCF_1YR_ANN_GROWTH" hidden="1">"c1937"</definedName>
    <definedName name="IQ_LFCF_2YR_ANN_CAGR" hidden="1">"c6170"</definedName>
    <definedName name="IQ_LFCF_2YR_ANN_GROWTH" hidden="1">"c1938"</definedName>
    <definedName name="IQ_LFCF_3YR_ANN_CAGR" hidden="1">"c6171"</definedName>
    <definedName name="IQ_LFCF_3YR_ANN_GROWTH" hidden="1">"c1939"</definedName>
    <definedName name="IQ_LFCF_5YR_ANN_CAGR" hidden="1">"c6172"</definedName>
    <definedName name="IQ_LFCF_5YR_ANN_GROWTH" hidden="1">"c1940"</definedName>
    <definedName name="IQ_LFCF_7YR_ANN_CAGR" hidden="1">"c6173"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" hidden="1">"c6230"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_TARGET_PRICE_REUT" hidden="1">"c5318"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" hidden="1">"c6231"</definedName>
    <definedName name="IQ_LT_DEBT_ISSUED_REIT" hidden="1">"c686"</definedName>
    <definedName name="IQ_LT_DEBT_ISSUED_UTI" hidden="1">"c687"</definedName>
    <definedName name="IQ_LT_DEBT_RE" hidden="1">"c6232"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" hidden="1">"c6233"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" hidden="1">"c6234"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CAPEX_ACT_OR_EST" hidden="1">"c4458"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TARGET_PRICE" hidden="1">"c1650"</definedName>
    <definedName name="IQ_MEDIAN_TARGET_PRICE_REUT" hidden="1">"c5316"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" hidden="1">"c6235"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" hidden="1">"c6236"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" hidden="1">"c6237"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KTCAP_TOTAL_REV_FWD_REUT" hidden="1">"c4048"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" hidden="1">"c6238"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CAGR" hidden="1">"c6100"</definedName>
    <definedName name="IQ_NET_INT_INC_10YR_ANN_GROWTH" hidden="1">"c758"</definedName>
    <definedName name="IQ_NET_INT_INC_1YR_ANN_GROWTH" hidden="1">"c759"</definedName>
    <definedName name="IQ_NET_INT_INC_2YR_ANN_CAGR" hidden="1">"c6101"</definedName>
    <definedName name="IQ_NET_INT_INC_2YR_ANN_GROWTH" hidden="1">"c760"</definedName>
    <definedName name="IQ_NET_INT_INC_3YR_ANN_CAGR" hidden="1">"c6102"</definedName>
    <definedName name="IQ_NET_INT_INC_3YR_ANN_GROWTH" hidden="1">"c761"</definedName>
    <definedName name="IQ_NET_INT_INC_5YR_ANN_CAGR" hidden="1">"c6103"</definedName>
    <definedName name="IQ_NET_INT_INC_5YR_ANN_GROWTH" hidden="1">"c762"</definedName>
    <definedName name="IQ_NET_INT_INC_7YR_ANN_CAGR" hidden="1">"c6104"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" hidden="1">"c6239"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CAGR" hidden="1">"c6105"</definedName>
    <definedName name="IQ_NET_LOANS_10YR_ANN_GROWTH" hidden="1">"c773"</definedName>
    <definedName name="IQ_NET_LOANS_1YR_ANN_GROWTH" hidden="1">"c774"</definedName>
    <definedName name="IQ_NET_LOANS_2YR_ANN_CAGR" hidden="1">"c6106"</definedName>
    <definedName name="IQ_NET_LOANS_2YR_ANN_GROWTH" hidden="1">"c775"</definedName>
    <definedName name="IQ_NET_LOANS_3YR_ANN_CAGR" hidden="1">"c6107"</definedName>
    <definedName name="IQ_NET_LOANS_3YR_ANN_GROWTH" hidden="1">"c776"</definedName>
    <definedName name="IQ_NET_LOANS_5YR_ANN_CAGR" hidden="1">"c6108"</definedName>
    <definedName name="IQ_NET_LOANS_5YR_ANN_GROWTH" hidden="1">"c777"</definedName>
    <definedName name="IQ_NET_LOANS_7YR_ANN_CAGR" hidden="1">"c6109"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ORKING_CAP" hidden="1">"c3493"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I" hidden="1">"c781"</definedName>
    <definedName name="IQ_NI_10YR_ANN_CAGR" hidden="1">"c6110"</definedName>
    <definedName name="IQ_NI_10YR_ANN_GROWTH" hidden="1">"c782"</definedName>
    <definedName name="IQ_NI_1YR_ANN_GROWTH" hidden="1">"c783"</definedName>
    <definedName name="IQ_NI_2YR_ANN_CAGR" hidden="1">"c6111"</definedName>
    <definedName name="IQ_NI_2YR_ANN_GROWTH" hidden="1">"c784"</definedName>
    <definedName name="IQ_NI_3YR_ANN_CAGR" hidden="1">"c6112"</definedName>
    <definedName name="IQ_NI_3YR_ANN_GROWTH" hidden="1">"c785"</definedName>
    <definedName name="IQ_NI_5YR_ANN_CAGR" hidden="1">"c6113"</definedName>
    <definedName name="IQ_NI_5YR_ANN_GROWTH" hidden="1">"c786"</definedName>
    <definedName name="IQ_NI_7YR_ANN_CAGR" hidden="1">"c6114"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CAGR" hidden="1">"c6189"</definedName>
    <definedName name="IQ_NI_NORM_10YR_ANN_GROWTH" hidden="1">"c1960"</definedName>
    <definedName name="IQ_NI_NORM_1YR_ANN_GROWTH" hidden="1">"c1955"</definedName>
    <definedName name="IQ_NI_NORM_2YR_ANN_CAGR" hidden="1">"c6185"</definedName>
    <definedName name="IQ_NI_NORM_2YR_ANN_GROWTH" hidden="1">"c1956"</definedName>
    <definedName name="IQ_NI_NORM_3YR_ANN_CAGR" hidden="1">"c6186"</definedName>
    <definedName name="IQ_NI_NORM_3YR_ANN_GROWTH" hidden="1">"c1957"</definedName>
    <definedName name="IQ_NI_NORM_5YR_ANN_CAGR" hidden="1">"c6187"</definedName>
    <definedName name="IQ_NI_NORM_5YR_ANN_GROWTH" hidden="1">"c1958"</definedName>
    <definedName name="IQ_NI_NORM_7YR_ANN_CAGR" hidden="1">"c6188"</definedName>
    <definedName name="IQ_NI_NORM_7YR_ANN_GROWTH" hidden="1">"c1959"</definedName>
    <definedName name="IQ_NI_NORM_MARGIN" hidden="1">"c1964"</definedName>
    <definedName name="IQ_NI_SBC_ACT_OR_EST" hidden="1">"c4474"</definedName>
    <definedName name="IQ_NI_SBC_GW_ACT_OR_EST" hidden="1">"c4478"</definedName>
    <definedName name="IQ_NI_SFAS" hidden="1">"c795"</definedName>
    <definedName name="IQ_NOL_CF_1YR" hidden="1">"c3465"</definedName>
    <definedName name="IQ_NOL_CF_2YR" hidden="1">"c3466"</definedName>
    <definedName name="IQ_NOL_CF_3YR" hidden="1">"c3467"</definedName>
    <definedName name="IQ_NOL_CF_4YR" hidden="1">"c3468"</definedName>
    <definedName name="IQ_NOL_CF_5YR" hidden="1">"c3469"</definedName>
    <definedName name="IQ_NOL_CF_AFTER_FIVE" hidden="1">"c3470"</definedName>
    <definedName name="IQ_NOL_CF_MAX_YEAR" hidden="1">"c3473"</definedName>
    <definedName name="IQ_NOL_CF_NO_EXP" hidden="1">"c3471"</definedName>
    <definedName name="IQ_NOL_CF_TOTAL" hidden="1">"c3472"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CAGR" hidden="1">"c6115"</definedName>
    <definedName name="IQ_NON_INT_INC_10YR_ANN_GROWTH" hidden="1">"c803"</definedName>
    <definedName name="IQ_NON_INT_INC_1YR_ANN_GROWTH" hidden="1">"c804"</definedName>
    <definedName name="IQ_NON_INT_INC_2YR_ANN_CAGR" hidden="1">"c6116"</definedName>
    <definedName name="IQ_NON_INT_INC_2YR_ANN_GROWTH" hidden="1">"c805"</definedName>
    <definedName name="IQ_NON_INT_INC_3YR_ANN_CAGR" hidden="1">"c6117"</definedName>
    <definedName name="IQ_NON_INT_INC_3YR_ANN_GROWTH" hidden="1">"c806"</definedName>
    <definedName name="IQ_NON_INT_INC_5YR_ANN_CAGR" hidden="1">"c6118"</definedName>
    <definedName name="IQ_NON_INT_INC_5YR_ANN_GROWTH" hidden="1">"c807"</definedName>
    <definedName name="IQ_NON_INT_INC_7YR_ANN_CAGR" hidden="1">"c6119"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CAGR" hidden="1">"c6120"</definedName>
    <definedName name="IQ_NON_PERF_ASSETS_10YR_ANN_GROWTH" hidden="1">"c811"</definedName>
    <definedName name="IQ_NON_PERF_ASSETS_1YR_ANN_GROWTH" hidden="1">"c812"</definedName>
    <definedName name="IQ_NON_PERF_ASSETS_2YR_ANN_CAGR" hidden="1">"c6121"</definedName>
    <definedName name="IQ_NON_PERF_ASSETS_2YR_ANN_GROWTH" hidden="1">"c813"</definedName>
    <definedName name="IQ_NON_PERF_ASSETS_3YR_ANN_CAGR" hidden="1">"c6122"</definedName>
    <definedName name="IQ_NON_PERF_ASSETS_3YR_ANN_GROWTH" hidden="1">"c814"</definedName>
    <definedName name="IQ_NON_PERF_ASSETS_5YR_ANN_CAGR" hidden="1">"c6123"</definedName>
    <definedName name="IQ_NON_PERF_ASSETS_5YR_ANN_GROWTH" hidden="1">"c815"</definedName>
    <definedName name="IQ_NON_PERF_ASSETS_7YR_ANN_CAGR" hidden="1">"c6124"</definedName>
    <definedName name="IQ_NON_PERF_ASSETS_7YR_ANN_GROWTH" hidden="1">"c816"</definedName>
    <definedName name="IQ_NON_PERF_ASSETS_TOTAL_ASSETS" hidden="1">"c817"</definedName>
    <definedName name="IQ_NON_PERF_LOANS_10YR_ANN_CAGR" hidden="1">"c6125"</definedName>
    <definedName name="IQ_NON_PERF_LOANS_10YR_ANN_GROWTH" hidden="1">"c818"</definedName>
    <definedName name="IQ_NON_PERF_LOANS_1YR_ANN_GROWTH" hidden="1">"c819"</definedName>
    <definedName name="IQ_NON_PERF_LOANS_2YR_ANN_CAGR" hidden="1">"c6126"</definedName>
    <definedName name="IQ_NON_PERF_LOANS_2YR_ANN_GROWTH" hidden="1">"c820"</definedName>
    <definedName name="IQ_NON_PERF_LOANS_3YR_ANN_CAGR" hidden="1">"c6127"</definedName>
    <definedName name="IQ_NON_PERF_LOANS_3YR_ANN_GROWTH" hidden="1">"c821"</definedName>
    <definedName name="IQ_NON_PERF_LOANS_5YR_ANN_CAGR" hidden="1">"c6128"</definedName>
    <definedName name="IQ_NON_PERF_LOANS_5YR_ANN_GROWTH" hidden="1">"c822"</definedName>
    <definedName name="IQ_NON_PERF_LOANS_7YR_ANN_CAGR" hidden="1">"c6129"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CAGR" hidden="1">"c6130"</definedName>
    <definedName name="IQ_NPPE_10YR_ANN_GROWTH" hidden="1">"c830"</definedName>
    <definedName name="IQ_NPPE_1YR_ANN_GROWTH" hidden="1">"c831"</definedName>
    <definedName name="IQ_NPPE_2YR_ANN_CAGR" hidden="1">"c6131"</definedName>
    <definedName name="IQ_NPPE_2YR_ANN_GROWTH" hidden="1">"c832"</definedName>
    <definedName name="IQ_NPPE_3YR_ANN_CAGR" hidden="1">"c6132"</definedName>
    <definedName name="IQ_NPPE_3YR_ANN_GROWTH" hidden="1">"c833"</definedName>
    <definedName name="IQ_NPPE_5YR_ANN_CAGR" hidden="1">"c6133"</definedName>
    <definedName name="IQ_NPPE_5YR_ANN_GROWTH" hidden="1">"c834"</definedName>
    <definedName name="IQ_NPPE_7YR_ANN_CAGR" hidden="1">"c6134"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AVG_DAILY_SALES_VOL_EQ_INC_GAS" hidden="1">"c5797"</definedName>
    <definedName name="IQ_OG_AVG_DAILY_SALES_VOL_EQ_INC_NGL" hidden="1">"c5798"</definedName>
    <definedName name="IQ_OG_AVG_DAILY_SALES_VOL_EQ_INC_OIL" hidden="1">"c5796"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ACRE_GROSS_EQ_INC" hidden="1">"c5802"</definedName>
    <definedName name="IQ_OG_DEVELOPED_ACRE_NET_EQ_INC" hidden="1">"c5803"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SERVE_REPLACEMENT_RATIO" hidden="1">"c5799"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ALES_VOL_EQ_INC_GAS" hidden="1">"c5794"</definedName>
    <definedName name="IQ_OG_SALES_VOL_EQ_INC_NGL" hidden="1">"c5795"</definedName>
    <definedName name="IQ_OG_SALES_VOL_EQ_INC_OIL" hidden="1">"c5793"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ACRE_GROSS_EQ_INC" hidden="1">"c5800"</definedName>
    <definedName name="IQ_OG_UNDEVELOPED_ACRE_NET_EQ_INC" hidden="1">"c5801"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B_ACCRUED_LIAB" hidden="1">"c3308"</definedName>
    <definedName name="IQ_OPEB_ACCRUED_LIAB_DOM" hidden="1">"c3306"</definedName>
    <definedName name="IQ_OPEB_ACCRUED_LIAB_FOREIGN" hidden="1">"c3307"</definedName>
    <definedName name="IQ_OPEB_ACCUM_OTHER_CI" hidden="1">"c3314"</definedName>
    <definedName name="IQ_OPEB_ACCUM_OTHER_CI_DOM" hidden="1">"c3312"</definedName>
    <definedName name="IQ_OPEB_ACCUM_OTHER_CI_FOREIGN" hidden="1">"c3313"</definedName>
    <definedName name="IQ_OPEB_ACT_NEXT" hidden="1">"c5774"</definedName>
    <definedName name="IQ_OPEB_ACT_NEXT_DOM" hidden="1">"c5772"</definedName>
    <definedName name="IQ_OPEB_ACT_NEXT_FOREIGN" hidden="1">"c5773"</definedName>
    <definedName name="IQ_OPEB_AMT_RECOG_NEXT" hidden="1">"c5783"</definedName>
    <definedName name="IQ_OPEB_AMT_RECOG_NEXT_DOM" hidden="1">"c5781"</definedName>
    <definedName name="IQ_OPEB_AMT_RECOG_NEXT_FOREIGN" hidden="1">"c5782"</definedName>
    <definedName name="IQ_OPEB_ASSETS" hidden="1">"c3356"</definedName>
    <definedName name="IQ_OPEB_ASSETS_ACQ" hidden="1">"c3347"</definedName>
    <definedName name="IQ_OPEB_ASSETS_ACQ_DOM" hidden="1">"c3345"</definedName>
    <definedName name="IQ_OPEB_ASSETS_ACQ_FOREIGN" hidden="1">"c3346"</definedName>
    <definedName name="IQ_OPEB_ASSETS_ACTUAL_RETURN" hidden="1">"c3332"</definedName>
    <definedName name="IQ_OPEB_ASSETS_ACTUAL_RETURN_DOM" hidden="1">"c3330"</definedName>
    <definedName name="IQ_OPEB_ASSETS_ACTUAL_RETURN_FOREIGN" hidden="1">"c3331"</definedName>
    <definedName name="IQ_OPEB_ASSETS_BEG" hidden="1">"c3329"</definedName>
    <definedName name="IQ_OPEB_ASSETS_BEG_DOM" hidden="1">"c3327"</definedName>
    <definedName name="IQ_OPEB_ASSETS_BEG_FOREIGN" hidden="1">"c3328"</definedName>
    <definedName name="IQ_OPEB_ASSETS_BENEFITS_PAID" hidden="1">"c3341"</definedName>
    <definedName name="IQ_OPEB_ASSETS_BENEFITS_PAID_DOM" hidden="1">"c3339"</definedName>
    <definedName name="IQ_OPEB_ASSETS_BENEFITS_PAID_FOREIGN" hidden="1">"c3340"</definedName>
    <definedName name="IQ_OPEB_ASSETS_CURTAIL" hidden="1">"c3350"</definedName>
    <definedName name="IQ_OPEB_ASSETS_CURTAIL_DOM" hidden="1">"c3348"</definedName>
    <definedName name="IQ_OPEB_ASSETS_CURTAIL_FOREIGN" hidden="1">"c3349"</definedName>
    <definedName name="IQ_OPEB_ASSETS_DOM" hidden="1">"c3354"</definedName>
    <definedName name="IQ_OPEB_ASSETS_EMPLOYER_CONTRIBUTIONS" hidden="1">"c3335"</definedName>
    <definedName name="IQ_OPEB_ASSETS_EMPLOYER_CONTRIBUTIONS_DOM" hidden="1">"c3333"</definedName>
    <definedName name="IQ_OPEB_ASSETS_EMPLOYER_CONTRIBUTIONS_FOREIGN" hidden="1">"c3334"</definedName>
    <definedName name="IQ_OPEB_ASSETS_FOREIGN" hidden="1">"c3355"</definedName>
    <definedName name="IQ_OPEB_ASSETS_FX_ADJ" hidden="1">"c3344"</definedName>
    <definedName name="IQ_OPEB_ASSETS_FX_ADJ_DOM" hidden="1">"c3342"</definedName>
    <definedName name="IQ_OPEB_ASSETS_FX_ADJ_FOREIGN" hidden="1">"c3343"</definedName>
    <definedName name="IQ_OPEB_ASSETS_OTHER_PLAN_ADJ" hidden="1">"c3353"</definedName>
    <definedName name="IQ_OPEB_ASSETS_OTHER_PLAN_ADJ_DOM" hidden="1">"c3351"</definedName>
    <definedName name="IQ_OPEB_ASSETS_OTHER_PLAN_ADJ_FOREIGN" hidden="1">"c3352"</definedName>
    <definedName name="IQ_OPEB_ASSETS_PARTICIP_CONTRIBUTIONS" hidden="1">"c3338"</definedName>
    <definedName name="IQ_OPEB_ASSETS_PARTICIP_CONTRIBUTIONS_DOM" hidden="1">"c3336"</definedName>
    <definedName name="IQ_OPEB_ASSETS_PARTICIP_CONTRIBUTIONS_FOREIGN" hidden="1">"c3337"</definedName>
    <definedName name="IQ_OPEB_BENEFIT_INFO_DATE" hidden="1">"c3410"</definedName>
    <definedName name="IQ_OPEB_BENEFIT_INFO_DATE_DOM" hidden="1">"c3408"</definedName>
    <definedName name="IQ_OPEB_BENEFIT_INFO_DATE_FOREIGN" hidden="1">"c3409"</definedName>
    <definedName name="IQ_OPEB_BREAKDOWN_EQ" hidden="1">"c3275"</definedName>
    <definedName name="IQ_OPEB_BREAKDOWN_EQ_DOM" hidden="1">"c3273"</definedName>
    <definedName name="IQ_OPEB_BREAKDOWN_EQ_FOREIGN" hidden="1">"c3274"</definedName>
    <definedName name="IQ_OPEB_BREAKDOWN_FI" hidden="1">"c3278"</definedName>
    <definedName name="IQ_OPEB_BREAKDOWN_FI_DOM" hidden="1">"c3276"</definedName>
    <definedName name="IQ_OPEB_BREAKDOWN_FI_FOREIGN" hidden="1">"c3277"</definedName>
    <definedName name="IQ_OPEB_BREAKDOWN_OTHER" hidden="1">"c3284"</definedName>
    <definedName name="IQ_OPEB_BREAKDOWN_OTHER_DOM" hidden="1">"c3282"</definedName>
    <definedName name="IQ_OPEB_BREAKDOWN_OTHER_FOREIGN" hidden="1">"c3283"</definedName>
    <definedName name="IQ_OPEB_BREAKDOWN_PCT_EQ" hidden="1">"c3263"</definedName>
    <definedName name="IQ_OPEB_BREAKDOWN_PCT_EQ_DOM" hidden="1">"c3261"</definedName>
    <definedName name="IQ_OPEB_BREAKDOWN_PCT_EQ_FOREIGN" hidden="1">"c3262"</definedName>
    <definedName name="IQ_OPEB_BREAKDOWN_PCT_FI" hidden="1">"c3266"</definedName>
    <definedName name="IQ_OPEB_BREAKDOWN_PCT_FI_DOM" hidden="1">"c3264"</definedName>
    <definedName name="IQ_OPEB_BREAKDOWN_PCT_FI_FOREIGN" hidden="1">"c3265"</definedName>
    <definedName name="IQ_OPEB_BREAKDOWN_PCT_OTHER" hidden="1">"c3272"</definedName>
    <definedName name="IQ_OPEB_BREAKDOWN_PCT_OTHER_DOM" hidden="1">"c3270"</definedName>
    <definedName name="IQ_OPEB_BREAKDOWN_PCT_OTHER_FOREIGN" hidden="1">"c3271"</definedName>
    <definedName name="IQ_OPEB_BREAKDOWN_PCT_RE" hidden="1">"c3269"</definedName>
    <definedName name="IQ_OPEB_BREAKDOWN_PCT_RE_DOM" hidden="1">"c3267"</definedName>
    <definedName name="IQ_OPEB_BREAKDOWN_PCT_RE_FOREIGN" hidden="1">"c3268"</definedName>
    <definedName name="IQ_OPEB_BREAKDOWN_RE" hidden="1">"c3281"</definedName>
    <definedName name="IQ_OPEB_BREAKDOWN_RE_DOM" hidden="1">"c3279"</definedName>
    <definedName name="IQ_OPEB_BREAKDOWN_RE_FOREIGN" hidden="1">"c3280"</definedName>
    <definedName name="IQ_OPEB_CI_ACT" hidden="1">"c5759"</definedName>
    <definedName name="IQ_OPEB_CI_ACT_DOM" hidden="1">"c5757"</definedName>
    <definedName name="IQ_OPEB_CI_ACT_FOREIGN" hidden="1">"c5758"</definedName>
    <definedName name="IQ_OPEB_CI_NET_AMT_RECOG" hidden="1">"c5771"</definedName>
    <definedName name="IQ_OPEB_CI_NET_AMT_RECOG_DOM" hidden="1">"c5769"</definedName>
    <definedName name="IQ_OPEB_CI_NET_AMT_RECOG_FOREIGN" hidden="1">"c5770"</definedName>
    <definedName name="IQ_OPEB_CI_OTHER_MISC_ADJ" hidden="1">"c5768"</definedName>
    <definedName name="IQ_OPEB_CI_OTHER_MISC_ADJ_DOM" hidden="1">"c5766"</definedName>
    <definedName name="IQ_OPEB_CI_OTHER_MISC_ADJ_FOREIGN" hidden="1">"c5767"</definedName>
    <definedName name="IQ_OPEB_CI_PRIOR_SERVICE" hidden="1">"c5762"</definedName>
    <definedName name="IQ_OPEB_CI_PRIOR_SERVICE_DOM" hidden="1">"c5760"</definedName>
    <definedName name="IQ_OPEB_CI_PRIOR_SERVICE_FOREIGN" hidden="1">"c5761"</definedName>
    <definedName name="IQ_OPEB_CI_TRANSITION" hidden="1">"c5765"</definedName>
    <definedName name="IQ_OPEB_CI_TRANSITION_DOM" hidden="1">"c5763"</definedName>
    <definedName name="IQ_OPEB_CI_TRANSITION_FOREIGN" hidden="1">"c5764"</definedName>
    <definedName name="IQ_OPEB_CL" hidden="1">"c5789"</definedName>
    <definedName name="IQ_OPEB_CL_DOM" hidden="1">"c5787"</definedName>
    <definedName name="IQ_OPEB_CL_FOREIGN" hidden="1">"c5788"</definedName>
    <definedName name="IQ_OPEB_DECREASE_EFFECT_PBO" hidden="1">"c3458"</definedName>
    <definedName name="IQ_OPEB_DECREASE_EFFECT_PBO_DOM" hidden="1">"c3456"</definedName>
    <definedName name="IQ_OPEB_DECREASE_EFFECT_PBO_FOREIGN" hidden="1">"c3457"</definedName>
    <definedName name="IQ_OPEB_DECREASE_EFFECT_SERVICE_INT_COST" hidden="1">"c3455"</definedName>
    <definedName name="IQ_OPEB_DECREASE_EFFECT_SERVICE_INT_COST_DOM" hidden="1">"c3453"</definedName>
    <definedName name="IQ_OPEB_DECREASE_EFFECT_SERVICE_INT_COST_FOREIGN" hidden="1">"c3454"</definedName>
    <definedName name="IQ_OPEB_DISC_RATE_MAX" hidden="1">"c3422"</definedName>
    <definedName name="IQ_OPEB_DISC_RATE_MAX_DOM" hidden="1">"c3420"</definedName>
    <definedName name="IQ_OPEB_DISC_RATE_MAX_FOREIGN" hidden="1">"c3421"</definedName>
    <definedName name="IQ_OPEB_DISC_RATE_MIN" hidden="1">"c3419"</definedName>
    <definedName name="IQ_OPEB_DISC_RATE_MIN_DOM" hidden="1">"c3417"</definedName>
    <definedName name="IQ_OPEB_DISC_RATE_MIN_FOREIGN" hidden="1">"c3418"</definedName>
    <definedName name="IQ_OPEB_EST_BENEFIT_1YR" hidden="1">"c3287"</definedName>
    <definedName name="IQ_OPEB_EST_BENEFIT_1YR_DOM" hidden="1">"c3285"</definedName>
    <definedName name="IQ_OPEB_EST_BENEFIT_1YR_FOREIGN" hidden="1">"c3286"</definedName>
    <definedName name="IQ_OPEB_EST_BENEFIT_2YR" hidden="1">"c3290"</definedName>
    <definedName name="IQ_OPEB_EST_BENEFIT_2YR_DOM" hidden="1">"c3288"</definedName>
    <definedName name="IQ_OPEB_EST_BENEFIT_2YR_FOREIGN" hidden="1">"c3289"</definedName>
    <definedName name="IQ_OPEB_EST_BENEFIT_3YR" hidden="1">"c3293"</definedName>
    <definedName name="IQ_OPEB_EST_BENEFIT_3YR_DOM" hidden="1">"c3291"</definedName>
    <definedName name="IQ_OPEB_EST_BENEFIT_3YR_FOREIGN" hidden="1">"c3292"</definedName>
    <definedName name="IQ_OPEB_EST_BENEFIT_4YR" hidden="1">"c3296"</definedName>
    <definedName name="IQ_OPEB_EST_BENEFIT_4YR_DOM" hidden="1">"c3294"</definedName>
    <definedName name="IQ_OPEB_EST_BENEFIT_4YR_FOREIGN" hidden="1">"c3295"</definedName>
    <definedName name="IQ_OPEB_EST_BENEFIT_5YR" hidden="1">"c3299"</definedName>
    <definedName name="IQ_OPEB_EST_BENEFIT_5YR_DOM" hidden="1">"c3297"</definedName>
    <definedName name="IQ_OPEB_EST_BENEFIT_5YR_FOREIGN" hidden="1">"c3298"</definedName>
    <definedName name="IQ_OPEB_EST_BENEFIT_AFTER5" hidden="1">"c3302"</definedName>
    <definedName name="IQ_OPEB_EST_BENEFIT_AFTER5_DOM" hidden="1">"c3300"</definedName>
    <definedName name="IQ_OPEB_EST_BENEFIT_AFTER5_FOREIGN" hidden="1">"c3301"</definedName>
    <definedName name="IQ_OPEB_EXP_RATE_RETURN_MAX" hidden="1">"c3434"</definedName>
    <definedName name="IQ_OPEB_EXP_RATE_RETURN_MAX_DOM" hidden="1">"c3432"</definedName>
    <definedName name="IQ_OPEB_EXP_RATE_RETURN_MAX_FOREIGN" hidden="1">"c3433"</definedName>
    <definedName name="IQ_OPEB_EXP_RATE_RETURN_MIN" hidden="1">"c3431"</definedName>
    <definedName name="IQ_OPEB_EXP_RATE_RETURN_MIN_DOM" hidden="1">"c3429"</definedName>
    <definedName name="IQ_OPEB_EXP_RATE_RETURN_MIN_FOREIGN" hidden="1">"c3430"</definedName>
    <definedName name="IQ_OPEB_EXP_RETURN" hidden="1">"c3398"</definedName>
    <definedName name="IQ_OPEB_EXP_RETURN_DOM" hidden="1">"c3396"</definedName>
    <definedName name="IQ_OPEB_EXP_RETURN_FOREIGN" hidden="1">"c3397"</definedName>
    <definedName name="IQ_OPEB_HEALTH_COST_TREND_INITIAL" hidden="1">"c3413"</definedName>
    <definedName name="IQ_OPEB_HEALTH_COST_TREND_INITIAL_DOM" hidden="1">"c3411"</definedName>
    <definedName name="IQ_OPEB_HEALTH_COST_TREND_INITIAL_FOREIGN" hidden="1">"c3412"</definedName>
    <definedName name="IQ_OPEB_HEALTH_COST_TREND_ULTIMATE" hidden="1">"c3416"</definedName>
    <definedName name="IQ_OPEB_HEALTH_COST_TREND_ULTIMATE_DOM" hidden="1">"c3414"</definedName>
    <definedName name="IQ_OPEB_HEALTH_COST_TREND_ULTIMATE_FOREIGN" hidden="1">"c3415"</definedName>
    <definedName name="IQ_OPEB_INCREASE_EFFECT_PBO" hidden="1">"c3452"</definedName>
    <definedName name="IQ_OPEB_INCREASE_EFFECT_PBO_DOM" hidden="1">"c3450"</definedName>
    <definedName name="IQ_OPEB_INCREASE_EFFECT_PBO_FOREIGN" hidden="1">"c3451"</definedName>
    <definedName name="IQ_OPEB_INCREASE_EFFECT_SERVICE_INT_COST" hidden="1">"c3449"</definedName>
    <definedName name="IQ_OPEB_INCREASE_EFFECT_SERVICE_INT_COST_DOM" hidden="1">"c3447"</definedName>
    <definedName name="IQ_OPEB_INCREASE_EFFECT_SERVICE_INT_COST_FOREIGN" hidden="1">"c3448"</definedName>
    <definedName name="IQ_OPEB_INTAN_ASSETS" hidden="1">"c3311"</definedName>
    <definedName name="IQ_OPEB_INTAN_ASSETS_DOM" hidden="1">"c3309"</definedName>
    <definedName name="IQ_OPEB_INTAN_ASSETS_FOREIGN" hidden="1">"c3310"</definedName>
    <definedName name="IQ_OPEB_INTEREST_COST" hidden="1">"c3395"</definedName>
    <definedName name="IQ_OPEB_INTEREST_COST_DOM" hidden="1">"c3393"</definedName>
    <definedName name="IQ_OPEB_INTEREST_COST_FOREIGN" hidden="1">"c3394"</definedName>
    <definedName name="IQ_OPEB_LT_ASSETS" hidden="1">"c5786"</definedName>
    <definedName name="IQ_OPEB_LT_ASSETS_DOM" hidden="1">"c5784"</definedName>
    <definedName name="IQ_OPEB_LT_ASSETS_FOREIGN" hidden="1">"c5785"</definedName>
    <definedName name="IQ_OPEB_LT_LIAB" hidden="1">"c5792"</definedName>
    <definedName name="IQ_OPEB_LT_LIAB_DOM" hidden="1">"c5790"</definedName>
    <definedName name="IQ_OPEB_LT_LIAB_FOREIGN" hidden="1">"c5791"</definedName>
    <definedName name="IQ_OPEB_NET_ASSET_RECOG" hidden="1">"c3326"</definedName>
    <definedName name="IQ_OPEB_NET_ASSET_RECOG_DOM" hidden="1">"c3324"</definedName>
    <definedName name="IQ_OPEB_NET_ASSET_RECOG_FOREIGN" hidden="1">"c3325"</definedName>
    <definedName name="IQ_OPEB_OBLIGATION_ACCUMULATED" hidden="1">"c3407"</definedName>
    <definedName name="IQ_OPEB_OBLIGATION_ACCUMULATED_DOM" hidden="1">"c3405"</definedName>
    <definedName name="IQ_OPEB_OBLIGATION_ACCUMULATED_FOREIGN" hidden="1">"c3406"</definedName>
    <definedName name="IQ_OPEB_OBLIGATION_ACQ" hidden="1">"c3380"</definedName>
    <definedName name="IQ_OPEB_OBLIGATION_ACQ_DOM" hidden="1">"c3378"</definedName>
    <definedName name="IQ_OPEB_OBLIGATION_ACQ_FOREIGN" hidden="1">"c3379"</definedName>
    <definedName name="IQ_OPEB_OBLIGATION_ACTUARIAL_GAIN_LOSS" hidden="1">"c3371"</definedName>
    <definedName name="IQ_OPEB_OBLIGATION_ACTUARIAL_GAIN_LOSS_DOM" hidden="1">"c3369"</definedName>
    <definedName name="IQ_OPEB_OBLIGATION_ACTUARIAL_GAIN_LOSS_FOREIGN" hidden="1">"c3370"</definedName>
    <definedName name="IQ_OPEB_OBLIGATION_BEG" hidden="1">"c3359"</definedName>
    <definedName name="IQ_OPEB_OBLIGATION_BEG_DOM" hidden="1">"c3357"</definedName>
    <definedName name="IQ_OPEB_OBLIGATION_BEG_FOREIGN" hidden="1">"c3358"</definedName>
    <definedName name="IQ_OPEB_OBLIGATION_CURTAIL" hidden="1">"c3383"</definedName>
    <definedName name="IQ_OPEB_OBLIGATION_CURTAIL_DOM" hidden="1">"c3381"</definedName>
    <definedName name="IQ_OPEB_OBLIGATION_CURTAIL_FOREIGN" hidden="1">"c3382"</definedName>
    <definedName name="IQ_OPEB_OBLIGATION_EMPLOYEE_CONTRIBUTIONS" hidden="1">"c3368"</definedName>
    <definedName name="IQ_OPEB_OBLIGATION_EMPLOYEE_CONTRIBUTIONS_DOM" hidden="1">"c3366"</definedName>
    <definedName name="IQ_OPEB_OBLIGATION_EMPLOYEE_CONTRIBUTIONS_FOREIGN" hidden="1">"c3367"</definedName>
    <definedName name="IQ_OPEB_OBLIGATION_FX_ADJ" hidden="1">"c3377"</definedName>
    <definedName name="IQ_OPEB_OBLIGATION_FX_ADJ_DOM" hidden="1">"c3375"</definedName>
    <definedName name="IQ_OPEB_OBLIGATION_FX_ADJ_FOREIGN" hidden="1">"c3376"</definedName>
    <definedName name="IQ_OPEB_OBLIGATION_INTEREST_COST" hidden="1">"c3365"</definedName>
    <definedName name="IQ_OPEB_OBLIGATION_INTEREST_COST_DOM" hidden="1">"c3363"</definedName>
    <definedName name="IQ_OPEB_OBLIGATION_INTEREST_COST_FOREIGN" hidden="1">"c3364"</definedName>
    <definedName name="IQ_OPEB_OBLIGATION_OTHER_PLAN_ADJ" hidden="1">"c3386"</definedName>
    <definedName name="IQ_OPEB_OBLIGATION_OTHER_PLAN_ADJ_DOM" hidden="1">"c3384"</definedName>
    <definedName name="IQ_OPEB_OBLIGATION_OTHER_PLAN_ADJ_FOREIGN" hidden="1">"c3385"</definedName>
    <definedName name="IQ_OPEB_OBLIGATION_PAID" hidden="1">"c3374"</definedName>
    <definedName name="IQ_OPEB_OBLIGATION_PAID_DOM" hidden="1">"c3372"</definedName>
    <definedName name="IQ_OPEB_OBLIGATION_PAID_FOREIGN" hidden="1">"c3373"</definedName>
    <definedName name="IQ_OPEB_OBLIGATION_PROJECTED" hidden="1">"c3389"</definedName>
    <definedName name="IQ_OPEB_OBLIGATION_PROJECTED_DOM" hidden="1">"c3387"</definedName>
    <definedName name="IQ_OPEB_OBLIGATION_PROJECTED_FOREIGN" hidden="1">"c3388"</definedName>
    <definedName name="IQ_OPEB_OBLIGATION_SERVICE_COST" hidden="1">"c3362"</definedName>
    <definedName name="IQ_OPEB_OBLIGATION_SERVICE_COST_DOM" hidden="1">"c3360"</definedName>
    <definedName name="IQ_OPEB_OBLIGATION_SERVICE_COST_FOREIGN" hidden="1">"c3361"</definedName>
    <definedName name="IQ_OPEB_OTHER" hidden="1">"c3317"</definedName>
    <definedName name="IQ_OPEB_OTHER_ADJ" hidden="1">"c3323"</definedName>
    <definedName name="IQ_OPEB_OTHER_ADJ_DOM" hidden="1">"c3321"</definedName>
    <definedName name="IQ_OPEB_OTHER_ADJ_FOREIGN" hidden="1">"c3322"</definedName>
    <definedName name="IQ_OPEB_OTHER_COST" hidden="1">"c3401"</definedName>
    <definedName name="IQ_OPEB_OTHER_COST_DOM" hidden="1">"c3399"</definedName>
    <definedName name="IQ_OPEB_OTHER_COST_FOREIGN" hidden="1">"c3400"</definedName>
    <definedName name="IQ_OPEB_OTHER_DOM" hidden="1">"c3315"</definedName>
    <definedName name="IQ_OPEB_OTHER_FOREIGN" hidden="1">"c3316"</definedName>
    <definedName name="IQ_OPEB_PBO_ASSUMED_RATE_RET_MAX" hidden="1">"c3440"</definedName>
    <definedName name="IQ_OPEB_PBO_ASSUMED_RATE_RET_MAX_DOM" hidden="1">"c3438"</definedName>
    <definedName name="IQ_OPEB_PBO_ASSUMED_RATE_RET_MAX_FOREIGN" hidden="1">"c3439"</definedName>
    <definedName name="IQ_OPEB_PBO_ASSUMED_RATE_RET_MIN" hidden="1">"c3437"</definedName>
    <definedName name="IQ_OPEB_PBO_ASSUMED_RATE_RET_MIN_DOM" hidden="1">"c3435"</definedName>
    <definedName name="IQ_OPEB_PBO_ASSUMED_RATE_RET_MIN_FOREIGN" hidden="1">"c3436"</definedName>
    <definedName name="IQ_OPEB_PBO_RATE_COMP_INCREASE_MAX" hidden="1">"c3446"</definedName>
    <definedName name="IQ_OPEB_PBO_RATE_COMP_INCREASE_MAX_DOM" hidden="1">"c3444"</definedName>
    <definedName name="IQ_OPEB_PBO_RATE_COMP_INCREASE_MAX_FOREIGN" hidden="1">"c3445"</definedName>
    <definedName name="IQ_OPEB_PBO_RATE_COMP_INCREASE_MIN" hidden="1">"c3443"</definedName>
    <definedName name="IQ_OPEB_PBO_RATE_COMP_INCREASE_MIN_DOM" hidden="1">"c3441"</definedName>
    <definedName name="IQ_OPEB_PBO_RATE_COMP_INCREASE_MIN_FOREIGN" hidden="1">"c3442"</definedName>
    <definedName name="IQ_OPEB_PREPAID_COST" hidden="1">"c3305"</definedName>
    <definedName name="IQ_OPEB_PREPAID_COST_DOM" hidden="1">"c3303"</definedName>
    <definedName name="IQ_OPEB_PREPAID_COST_FOREIGN" hidden="1">"c3304"</definedName>
    <definedName name="IQ_OPEB_PRIOR_SERVICE_NEXT" hidden="1">"c5777"</definedName>
    <definedName name="IQ_OPEB_PRIOR_SERVICE_NEXT_DOM" hidden="1">"c5775"</definedName>
    <definedName name="IQ_OPEB_PRIOR_SERVICE_NEXT_FOREIGN" hidden="1">"c5776"</definedName>
    <definedName name="IQ_OPEB_RATE_COMP_INCREASE_MAX" hidden="1">"c3428"</definedName>
    <definedName name="IQ_OPEB_RATE_COMP_INCREASE_MAX_DOM" hidden="1">"c3426"</definedName>
    <definedName name="IQ_OPEB_RATE_COMP_INCREASE_MAX_FOREIGN" hidden="1">"c3427"</definedName>
    <definedName name="IQ_OPEB_RATE_COMP_INCREASE_MIN" hidden="1">"c3425"</definedName>
    <definedName name="IQ_OPEB_RATE_COMP_INCREASE_MIN_DOM" hidden="1">"c3423"</definedName>
    <definedName name="IQ_OPEB_RATE_COMP_INCREASE_MIN_FOREIGN" hidden="1">"c3424"</definedName>
    <definedName name="IQ_OPEB_SERVICE_COST" hidden="1">"c3392"</definedName>
    <definedName name="IQ_OPEB_SERVICE_COST_DOM" hidden="1">"c3390"</definedName>
    <definedName name="IQ_OPEB_SERVICE_COST_FOREIGN" hidden="1">"c3391"</definedName>
    <definedName name="IQ_OPEB_TOTAL_COST" hidden="1">"c3404"</definedName>
    <definedName name="IQ_OPEB_TOTAL_COST_DOM" hidden="1">"c3402"</definedName>
    <definedName name="IQ_OPEB_TOTAL_COST_FOREIGN" hidden="1">"c3403"</definedName>
    <definedName name="IQ_OPEB_TRANSITION_NEXT" hidden="1">"c5780"</definedName>
    <definedName name="IQ_OPEB_TRANSITION_NEXT_DOM" hidden="1">"c5778"</definedName>
    <definedName name="IQ_OPEB_TRANSITION_NEXT_FOREIGN" hidden="1">"c5779"</definedName>
    <definedName name="IQ_OPEB_UNRECOG_PRIOR" hidden="1">"c3320"</definedName>
    <definedName name="IQ_OPEB_UNRECOG_PRIOR_DOM" hidden="1">"c3318"</definedName>
    <definedName name="IQ_OPEB_UNRECOG_PRIOR_FOREIGN" hidden="1">"c3319"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" hidden="1">"c6240"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ABLE_END_OS" hidden="1">"c5804"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BEG_OS" hidden="1">"c5805"</definedName>
    <definedName name="IQ_OPTIONS_STRIKE_PRICE_CANCELLED" hidden="1">"c5807"</definedName>
    <definedName name="IQ_OPTIONS_STRIKE_PRICE_EXERCISABLE" hidden="1">"c5808"</definedName>
    <definedName name="IQ_OPTIONS_STRIKE_PRICE_EXERCISED" hidden="1">"c5806"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MORT" hidden="1">"c5563"</definedName>
    <definedName name="IQ_OTHER_AMORT_BNK" hidden="1">"c5565"</definedName>
    <definedName name="IQ_OTHER_AMORT_BR" hidden="1">"c5566"</definedName>
    <definedName name="IQ_OTHER_AMORT_FIN" hidden="1">"c5567"</definedName>
    <definedName name="IQ_OTHER_AMORT_INS" hidden="1">"c5568"</definedName>
    <definedName name="IQ_OTHER_AMORT_RE" hidden="1">"c6287"</definedName>
    <definedName name="IQ_OTHER_AMORT_REIT" hidden="1">"c5569"</definedName>
    <definedName name="IQ_OTHER_AMORT_UTI" hidden="1">"c5570"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" hidden="1">"c6241"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" hidden="1">"c6242"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INS" hidden="1">"C6021"</definedName>
    <definedName name="IQ_OTHER_CL_SUPPL_RE" hidden="1">"c6243"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" hidden="1">"c6244"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" hidden="1">"c6245"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" hidden="1">"c6246"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" hidden="1">"c6247"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" hidden="1">"c6248"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" hidden="1">"c6249"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" hidden="1">"c6250"</definedName>
    <definedName name="IQ_OTHER_LIAB_LT_REIT" hidden="1">"c940"</definedName>
    <definedName name="IQ_OTHER_LIAB_LT_UTI" hidden="1">"c941"</definedName>
    <definedName name="IQ_OTHER_LIAB_RE" hidden="1">"c6251"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" hidden="1">"c6252"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" hidden="1">"c6253"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" hidden="1">"c6254"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" hidden="1">"c6255"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" hidden="1">"c6256"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" hidden="1">"c6257"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" hidden="1">"c6258"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ABLE_END_OS" hidden="1">"c5814"</definedName>
    <definedName name="IQ_OTHER_OPTIONS_EXERCISED" hidden="1">"c2688"</definedName>
    <definedName name="IQ_OTHER_OPTIONS_GRANTED" hidden="1">"c2687"</definedName>
    <definedName name="IQ_OTHER_OPTIONS_STRIKE_PRICE_BEG_OS" hidden="1">"c5815"</definedName>
    <definedName name="IQ_OTHER_OPTIONS_STRIKE_PRICE_CANCELLED" hidden="1">"c5817"</definedName>
    <definedName name="IQ_OTHER_OPTIONS_STRIKE_PRICE_EXERCISABLE" hidden="1">"c5818"</definedName>
    <definedName name="IQ_OTHER_OPTIONS_STRIKE_PRICE_EXERCISED" hidden="1">"c5816"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" hidden="1">"c6259"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" hidden="1">"c6260"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" hidden="1">"c6282"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" hidden="1">"c6281"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EXCL_FWD_REUT" hidden="1">"c4049"</definedName>
    <definedName name="IQ_PE_NORMALIZED" hidden="1">"c2207"</definedName>
    <definedName name="IQ_PE_RATIO" hidden="1">"c1610"</definedName>
    <definedName name="IQ_PEG_FWD" hidden="1">"c1863"</definedName>
    <definedName name="IQ_PEG_FWD_REUT" hidden="1">"c4052"</definedName>
    <definedName name="IQ_PENSION" hidden="1">"c1031"</definedName>
    <definedName name="IQ_PENSION_ACCRUED_LIAB" hidden="1">"c3134"</definedName>
    <definedName name="IQ_PENSION_ACCRUED_LIAB_DOM" hidden="1">"c3132"</definedName>
    <definedName name="IQ_PENSION_ACCRUED_LIAB_FOREIGN" hidden="1">"c3133"</definedName>
    <definedName name="IQ_PENSION_ACCUM_OTHER_CI" hidden="1">"c3140"</definedName>
    <definedName name="IQ_PENSION_ACCUM_OTHER_CI_DOM" hidden="1">"c3138"</definedName>
    <definedName name="IQ_PENSION_ACCUM_OTHER_CI_FOREIGN" hidden="1">"c3139"</definedName>
    <definedName name="IQ_PENSION_ACCUMULATED_OBLIGATION" hidden="1">"c3570"</definedName>
    <definedName name="IQ_PENSION_ACCUMULATED_OBLIGATION_DOMESTIC" hidden="1">"c3568"</definedName>
    <definedName name="IQ_PENSION_ACCUMULATED_OBLIGATION_FOREIGN" hidden="1">"c3569"</definedName>
    <definedName name="IQ_PENSION_ACT_NEXT" hidden="1">"c5738"</definedName>
    <definedName name="IQ_PENSION_ACT_NEXT_DOM" hidden="1">"c5736"</definedName>
    <definedName name="IQ_PENSION_ACT_NEXT_FOREIGN" hidden="1">"c5737"</definedName>
    <definedName name="IQ_PENSION_AMT_RECOG_NEXT_DOM" hidden="1">"c5745"</definedName>
    <definedName name="IQ_PENSION_AMT_RECOG_NEXT_FOREIGN" hidden="1">"c5746"</definedName>
    <definedName name="IQ_PENSION_AMT_RECOG_PERIOD" hidden="1">"c5747"</definedName>
    <definedName name="IQ_PENSION_ASSETS" hidden="1">"c3182"</definedName>
    <definedName name="IQ_PENSION_ASSETS_ACQ" hidden="1">"c3173"</definedName>
    <definedName name="IQ_PENSION_ASSETS_ACQ_DOM" hidden="1">"c3171"</definedName>
    <definedName name="IQ_PENSION_ASSETS_ACQ_FOREIGN" hidden="1">"c3172"</definedName>
    <definedName name="IQ_PENSION_ASSETS_ACTUAL_RETURN" hidden="1">"c3158"</definedName>
    <definedName name="IQ_PENSION_ASSETS_ACTUAL_RETURN_DOM" hidden="1">"c3156"</definedName>
    <definedName name="IQ_PENSION_ASSETS_ACTUAL_RETURN_FOREIGN" hidden="1">"c3157"</definedName>
    <definedName name="IQ_PENSION_ASSETS_BEG" hidden="1">"c3155"</definedName>
    <definedName name="IQ_PENSION_ASSETS_BEG_DOM" hidden="1">"c3153"</definedName>
    <definedName name="IQ_PENSION_ASSETS_BEG_FOREIGN" hidden="1">"c3154"</definedName>
    <definedName name="IQ_PENSION_ASSETS_BENEFITS_PAID" hidden="1">"c3167"</definedName>
    <definedName name="IQ_PENSION_ASSETS_BENEFITS_PAID_DOM" hidden="1">"c3165"</definedName>
    <definedName name="IQ_PENSION_ASSETS_BENEFITS_PAID_FOREIGN" hidden="1">"c3166"</definedName>
    <definedName name="IQ_PENSION_ASSETS_CURTAIL" hidden="1">"c3176"</definedName>
    <definedName name="IQ_PENSION_ASSETS_CURTAIL_DOM" hidden="1">"c3174"</definedName>
    <definedName name="IQ_PENSION_ASSETS_CURTAIL_FOREIGN" hidden="1">"c3175"</definedName>
    <definedName name="IQ_PENSION_ASSETS_DOM" hidden="1">"c3180"</definedName>
    <definedName name="IQ_PENSION_ASSETS_EMPLOYER_CONTRIBUTIONS" hidden="1">"c3161"</definedName>
    <definedName name="IQ_PENSION_ASSETS_EMPLOYER_CONTRIBUTIONS_DOM" hidden="1">"c3159"</definedName>
    <definedName name="IQ_PENSION_ASSETS_EMPLOYER_CONTRIBUTIONS_FOREIGN" hidden="1">"c3160"</definedName>
    <definedName name="IQ_PENSION_ASSETS_FOREIGN" hidden="1">"c3181"</definedName>
    <definedName name="IQ_PENSION_ASSETS_FX_ADJ" hidden="1">"c3170"</definedName>
    <definedName name="IQ_PENSION_ASSETS_FX_ADJ_DOM" hidden="1">"c3168"</definedName>
    <definedName name="IQ_PENSION_ASSETS_FX_ADJ_FOREIGN" hidden="1">"c3169"</definedName>
    <definedName name="IQ_PENSION_ASSETS_OTHER_PLAN_ADJ" hidden="1">"c3179"</definedName>
    <definedName name="IQ_PENSION_ASSETS_OTHER_PLAN_ADJ_DOM" hidden="1">"c3177"</definedName>
    <definedName name="IQ_PENSION_ASSETS_OTHER_PLAN_ADJ_FOREIGN" hidden="1">"c3178"</definedName>
    <definedName name="IQ_PENSION_ASSETS_PARTICIP_CONTRIBUTIONS" hidden="1">"c3164"</definedName>
    <definedName name="IQ_PENSION_ASSETS_PARTICIP_CONTRIBUTIONS_DOM" hidden="1">"c3162"</definedName>
    <definedName name="IQ_PENSION_ASSETS_PARTICIP_CONTRIBUTIONS_FOREIGN" hidden="1">"c3163"</definedName>
    <definedName name="IQ_PENSION_BENEFIT_INFO_DATE" hidden="1">"c3230"</definedName>
    <definedName name="IQ_PENSION_BENEFIT_INFO_DATE_DOM" hidden="1">"c3228"</definedName>
    <definedName name="IQ_PENSION_BENEFIT_INFO_DATE_FOREIGN" hidden="1">"c3229"</definedName>
    <definedName name="IQ_PENSION_BREAKDOWN_EQ" hidden="1">"c3101"</definedName>
    <definedName name="IQ_PENSION_BREAKDOWN_EQ_DOM" hidden="1">"c3099"</definedName>
    <definedName name="IQ_PENSION_BREAKDOWN_EQ_FOREIGN" hidden="1">"c3100"</definedName>
    <definedName name="IQ_PENSION_BREAKDOWN_FI" hidden="1">"c3104"</definedName>
    <definedName name="IQ_PENSION_BREAKDOWN_FI_DOM" hidden="1">"c3102"</definedName>
    <definedName name="IQ_PENSION_BREAKDOWN_FI_FOREIGN" hidden="1">"c3103"</definedName>
    <definedName name="IQ_PENSION_BREAKDOWN_OTHER" hidden="1">"c3110"</definedName>
    <definedName name="IQ_PENSION_BREAKDOWN_OTHER_DOM" hidden="1">"c3108"</definedName>
    <definedName name="IQ_PENSION_BREAKDOWN_OTHER_FOREIGN" hidden="1">"c3109"</definedName>
    <definedName name="IQ_PENSION_BREAKDOWN_PCT_EQ" hidden="1">"c3089"</definedName>
    <definedName name="IQ_PENSION_BREAKDOWN_PCT_EQ_DOM" hidden="1">"c3087"</definedName>
    <definedName name="IQ_PENSION_BREAKDOWN_PCT_EQ_FOREIGN" hidden="1">"c3088"</definedName>
    <definedName name="IQ_PENSION_BREAKDOWN_PCT_FI" hidden="1">"c3092"</definedName>
    <definedName name="IQ_PENSION_BREAKDOWN_PCT_FI_DOM" hidden="1">"c3090"</definedName>
    <definedName name="IQ_PENSION_BREAKDOWN_PCT_FI_FOREIGN" hidden="1">"c3091"</definedName>
    <definedName name="IQ_PENSION_BREAKDOWN_PCT_OTHER" hidden="1">"c3098"</definedName>
    <definedName name="IQ_PENSION_BREAKDOWN_PCT_OTHER_DOM" hidden="1">"c3096"</definedName>
    <definedName name="IQ_PENSION_BREAKDOWN_PCT_OTHER_FOREIGN" hidden="1">"c3097"</definedName>
    <definedName name="IQ_PENSION_BREAKDOWN_PCT_RE" hidden="1">"c3095"</definedName>
    <definedName name="IQ_PENSION_BREAKDOWN_PCT_RE_DOM" hidden="1">"c3093"</definedName>
    <definedName name="IQ_PENSION_BREAKDOWN_PCT_RE_FOREIGN" hidden="1">"c3094"</definedName>
    <definedName name="IQ_PENSION_BREAKDOWN_RE" hidden="1">"c3107"</definedName>
    <definedName name="IQ_PENSION_BREAKDOWN_RE_DOM" hidden="1">"c3105"</definedName>
    <definedName name="IQ_PENSION_BREAKDOWN_RE_FOREIGN" hidden="1">"c3106"</definedName>
    <definedName name="IQ_PENSION_CI_ACT" hidden="1">"c5723"</definedName>
    <definedName name="IQ_PENSION_CI_ACT_DOM" hidden="1">"c5721"</definedName>
    <definedName name="IQ_PENSION_CI_ACT_FOREIGN" hidden="1">"c5722"</definedName>
    <definedName name="IQ_PENSION_CI_NET_AMT_RECOG" hidden="1">"c5735"</definedName>
    <definedName name="IQ_PENSION_CI_NET_AMT_RECOG_DOM" hidden="1">"c5733"</definedName>
    <definedName name="IQ_PENSION_CI_NET_AMT_RECOG_FOREIGN" hidden="1">"c5734"</definedName>
    <definedName name="IQ_PENSION_CI_OTHER_MISC_ADJ" hidden="1">"c5732"</definedName>
    <definedName name="IQ_PENSION_CI_OTHER_MISC_ADJ_DOM" hidden="1">"c5730"</definedName>
    <definedName name="IQ_PENSION_CI_OTHER_MISC_ADJ_FOREIGN" hidden="1">"c5731"</definedName>
    <definedName name="IQ_PENSION_CI_PRIOR_SERVICE" hidden="1">"c5726"</definedName>
    <definedName name="IQ_PENSION_CI_PRIOR_SERVICE_DOM" hidden="1">"c5724"</definedName>
    <definedName name="IQ_PENSION_CI_PRIOR_SERVICE_FOREIGN" hidden="1">"c5725"</definedName>
    <definedName name="IQ_PENSION_CI_TRANSITION" hidden="1">"c5729"</definedName>
    <definedName name="IQ_PENSION_CI_TRANSITION_DOM" hidden="1">"c5727"</definedName>
    <definedName name="IQ_PENSION_CI_TRANSITION_FOREIGN" hidden="1">"c5728"</definedName>
    <definedName name="IQ_PENSION_CL" hidden="1">"c5753"</definedName>
    <definedName name="IQ_PENSION_CL_DOM" hidden="1">"c5751"</definedName>
    <definedName name="IQ_PENSION_CL_FOREIGN" hidden="1">"c5752"</definedName>
    <definedName name="IQ_PENSION_CONTRIBUTION_TOTAL_COST" hidden="1">"c3559"</definedName>
    <definedName name="IQ_PENSION_DISC_RATE_MAX" hidden="1">"c3236"</definedName>
    <definedName name="IQ_PENSION_DISC_RATE_MAX_DOM" hidden="1">"c3234"</definedName>
    <definedName name="IQ_PENSION_DISC_RATE_MAX_FOREIGN" hidden="1">"c3235"</definedName>
    <definedName name="IQ_PENSION_DISC_RATE_MIN" hidden="1">"c3233"</definedName>
    <definedName name="IQ_PENSION_DISC_RATE_MIN_DOM" hidden="1">"c3231"</definedName>
    <definedName name="IQ_PENSION_DISC_RATE_MIN_FOREIGN" hidden="1">"c3232"</definedName>
    <definedName name="IQ_PENSION_DISCOUNT_RATE_DOMESTIC" hidden="1">"c3573"</definedName>
    <definedName name="IQ_PENSION_DISCOUNT_RATE_FOREIGN" hidden="1">"c3574"</definedName>
    <definedName name="IQ_PENSION_EST_BENEFIT_1YR" hidden="1">"c3113"</definedName>
    <definedName name="IQ_PENSION_EST_BENEFIT_1YR_DOM" hidden="1">"c3111"</definedName>
    <definedName name="IQ_PENSION_EST_BENEFIT_1YR_FOREIGN" hidden="1">"c3112"</definedName>
    <definedName name="IQ_PENSION_EST_BENEFIT_2YR" hidden="1">"c3116"</definedName>
    <definedName name="IQ_PENSION_EST_BENEFIT_2YR_DOM" hidden="1">"c3114"</definedName>
    <definedName name="IQ_PENSION_EST_BENEFIT_2YR_FOREIGN" hidden="1">"c3115"</definedName>
    <definedName name="IQ_PENSION_EST_BENEFIT_3YR" hidden="1">"c3119"</definedName>
    <definedName name="IQ_PENSION_EST_BENEFIT_3YR_DOM" hidden="1">"c3117"</definedName>
    <definedName name="IQ_PENSION_EST_BENEFIT_3YR_FOREIGN" hidden="1">"c3118"</definedName>
    <definedName name="IQ_PENSION_EST_BENEFIT_4YR" hidden="1">"c3122"</definedName>
    <definedName name="IQ_PENSION_EST_BENEFIT_4YR_DOM" hidden="1">"c3120"</definedName>
    <definedName name="IQ_PENSION_EST_BENEFIT_4YR_FOREIGN" hidden="1">"c3121"</definedName>
    <definedName name="IQ_PENSION_EST_BENEFIT_5YR" hidden="1">"c3125"</definedName>
    <definedName name="IQ_PENSION_EST_BENEFIT_5YR_DOM" hidden="1">"c3123"</definedName>
    <definedName name="IQ_PENSION_EST_BENEFIT_5YR_FOREIGN" hidden="1">"c3124"</definedName>
    <definedName name="IQ_PENSION_EST_BENEFIT_AFTER5" hidden="1">"c3128"</definedName>
    <definedName name="IQ_PENSION_EST_BENEFIT_AFTER5_DOM" hidden="1">"c3126"</definedName>
    <definedName name="IQ_PENSION_EST_BENEFIT_AFTER5_FOREIGN" hidden="1">"c3127"</definedName>
    <definedName name="IQ_PENSION_EST_CONTRIBUTIONS_NEXTYR" hidden="1">"c3218"</definedName>
    <definedName name="IQ_PENSION_EST_CONTRIBUTIONS_NEXTYR_DOM" hidden="1">"c3216"</definedName>
    <definedName name="IQ_PENSION_EST_CONTRIBUTIONS_NEXTYR_FOREIGN" hidden="1">"c3217"</definedName>
    <definedName name="IQ_PENSION_EXP_RATE_RETURN_MAX" hidden="1">"c3248"</definedName>
    <definedName name="IQ_PENSION_EXP_RATE_RETURN_MAX_DOM" hidden="1">"c3246"</definedName>
    <definedName name="IQ_PENSION_EXP_RATE_RETURN_MAX_FOREIGN" hidden="1">"c3247"</definedName>
    <definedName name="IQ_PENSION_EXP_RATE_RETURN_MIN" hidden="1">"c3245"</definedName>
    <definedName name="IQ_PENSION_EXP_RATE_RETURN_MIN_DOM" hidden="1">"c3243"</definedName>
    <definedName name="IQ_PENSION_EXP_RATE_RETURN_MIN_FOREIGN" hidden="1">"c3244"</definedName>
    <definedName name="IQ_PENSION_EXP_RETURN_DOMESTIC" hidden="1">"c3571"</definedName>
    <definedName name="IQ_PENSION_EXP_RETURN_FOREIGN" hidden="1">"c3572"</definedName>
    <definedName name="IQ_PENSION_INTAN_ASSETS" hidden="1">"c3137"</definedName>
    <definedName name="IQ_PENSION_INTAN_ASSETS_DOM" hidden="1">"c3135"</definedName>
    <definedName name="IQ_PENSION_INTAN_ASSETS_FOREIGN" hidden="1">"c3136"</definedName>
    <definedName name="IQ_PENSION_INTEREST_COST" hidden="1">"c3582"</definedName>
    <definedName name="IQ_PENSION_INTEREST_COST_DOM" hidden="1">"c3580"</definedName>
    <definedName name="IQ_PENSION_INTEREST_COST_FOREIGN" hidden="1">"c3581"</definedName>
    <definedName name="IQ_PENSION_LT_ASSETS" hidden="1">"c5750"</definedName>
    <definedName name="IQ_PENSION_LT_ASSETS_DOM" hidden="1">"c5748"</definedName>
    <definedName name="IQ_PENSION_LT_ASSETS_FOREIGN" hidden="1">"c5749"</definedName>
    <definedName name="IQ_PENSION_LT_LIAB" hidden="1">"c5756"</definedName>
    <definedName name="IQ_PENSION_LT_LIAB_DOM" hidden="1">"c5754"</definedName>
    <definedName name="IQ_PENSION_LT_LIAB_FOREIGN" hidden="1">"c5755"</definedName>
    <definedName name="IQ_PENSION_NET_ASSET_RECOG" hidden="1">"c3152"</definedName>
    <definedName name="IQ_PENSION_NET_ASSET_RECOG_DOM" hidden="1">"c3150"</definedName>
    <definedName name="IQ_PENSION_NET_ASSET_RECOG_FOREIGN" hidden="1">"c3151"</definedName>
    <definedName name="IQ_PENSION_OBLIGATION_ACQ" hidden="1">"c3206"</definedName>
    <definedName name="IQ_PENSION_OBLIGATION_ACQ_DOM" hidden="1">"c3204"</definedName>
    <definedName name="IQ_PENSION_OBLIGATION_ACQ_FOREIGN" hidden="1">"c3205"</definedName>
    <definedName name="IQ_PENSION_OBLIGATION_ACTUARIAL_GAIN_LOSS" hidden="1">"c3197"</definedName>
    <definedName name="IQ_PENSION_OBLIGATION_ACTUARIAL_GAIN_LOSS_DOM" hidden="1">"c3195"</definedName>
    <definedName name="IQ_PENSION_OBLIGATION_ACTUARIAL_GAIN_LOSS_FOREIGN" hidden="1">"c3196"</definedName>
    <definedName name="IQ_PENSION_OBLIGATION_BEG" hidden="1">"c3185"</definedName>
    <definedName name="IQ_PENSION_OBLIGATION_BEG_DOM" hidden="1">"c3183"</definedName>
    <definedName name="IQ_PENSION_OBLIGATION_BEG_FOREIGN" hidden="1">"c3184"</definedName>
    <definedName name="IQ_PENSION_OBLIGATION_CURTAIL" hidden="1">"c3209"</definedName>
    <definedName name="IQ_PENSION_OBLIGATION_CURTAIL_DOM" hidden="1">"c3207"</definedName>
    <definedName name="IQ_PENSION_OBLIGATION_CURTAIL_FOREIGN" hidden="1">"c3208"</definedName>
    <definedName name="IQ_PENSION_OBLIGATION_EMPLOYEE_CONTRIBUTIONS" hidden="1">"c3194"</definedName>
    <definedName name="IQ_PENSION_OBLIGATION_EMPLOYEE_CONTRIBUTIONS_DOM" hidden="1">"c3192"</definedName>
    <definedName name="IQ_PENSION_OBLIGATION_EMPLOYEE_CONTRIBUTIONS_FOREIGN" hidden="1">"c3193"</definedName>
    <definedName name="IQ_PENSION_OBLIGATION_FX_ADJ" hidden="1">"c3203"</definedName>
    <definedName name="IQ_PENSION_OBLIGATION_FX_ADJ_DOM" hidden="1">"c3201"</definedName>
    <definedName name="IQ_PENSION_OBLIGATION_FX_ADJ_FOREIGN" hidden="1">"c3202"</definedName>
    <definedName name="IQ_PENSION_OBLIGATION_INTEREST_COST" hidden="1">"c3191"</definedName>
    <definedName name="IQ_PENSION_OBLIGATION_INTEREST_COST_DOM" hidden="1">"c3189"</definedName>
    <definedName name="IQ_PENSION_OBLIGATION_INTEREST_COST_FOREIGN" hidden="1">"c3190"</definedName>
    <definedName name="IQ_PENSION_OBLIGATION_OTHER_COST" hidden="1">"c3555"</definedName>
    <definedName name="IQ_PENSION_OBLIGATION_OTHER_COST_DOM" hidden="1">"c3553"</definedName>
    <definedName name="IQ_PENSION_OBLIGATION_OTHER_COST_FOREIGN" hidden="1">"c3554"</definedName>
    <definedName name="IQ_PENSION_OBLIGATION_OTHER_PLAN_ADJ" hidden="1">"c3212"</definedName>
    <definedName name="IQ_PENSION_OBLIGATION_OTHER_PLAN_ADJ_DOM" hidden="1">"c3210"</definedName>
    <definedName name="IQ_PENSION_OBLIGATION_OTHER_PLAN_ADJ_FOREIGN" hidden="1">"c3211"</definedName>
    <definedName name="IQ_PENSION_OBLIGATION_PAID" hidden="1">"c3200"</definedName>
    <definedName name="IQ_PENSION_OBLIGATION_PAID_DOM" hidden="1">"c3198"</definedName>
    <definedName name="IQ_PENSION_OBLIGATION_PAID_FOREIGN" hidden="1">"c3199"</definedName>
    <definedName name="IQ_PENSION_OBLIGATION_PROJECTED" hidden="1">"c3215"</definedName>
    <definedName name="IQ_PENSION_OBLIGATION_PROJECTED_DOM" hidden="1">"c3213"</definedName>
    <definedName name="IQ_PENSION_OBLIGATION_PROJECTED_FOREIGN" hidden="1">"c3214"</definedName>
    <definedName name="IQ_PENSION_OBLIGATION_ROA" hidden="1">"c3552"</definedName>
    <definedName name="IQ_PENSION_OBLIGATION_ROA_DOM" hidden="1">"c3550"</definedName>
    <definedName name="IQ_PENSION_OBLIGATION_ROA_FOREIGN" hidden="1">"c3551"</definedName>
    <definedName name="IQ_PENSION_OBLIGATION_SERVICE_COST" hidden="1">"c3188"</definedName>
    <definedName name="IQ_PENSION_OBLIGATION_SERVICE_COST_DOM" hidden="1">"c3186"</definedName>
    <definedName name="IQ_PENSION_OBLIGATION_SERVICE_COST_FOREIGN" hidden="1">"c3187"</definedName>
    <definedName name="IQ_PENSION_OBLIGATION_TOTAL_COST" hidden="1">"c3558"</definedName>
    <definedName name="IQ_PENSION_OBLIGATION_TOTAL_COST_DOM" hidden="1">"c3556"</definedName>
    <definedName name="IQ_PENSION_OBLIGATION_TOTAL_COST_FOREIGN" hidden="1">"c3557"</definedName>
    <definedName name="IQ_PENSION_OTHER" hidden="1">"c3143"</definedName>
    <definedName name="IQ_PENSION_OTHER_ADJ" hidden="1">"c3149"</definedName>
    <definedName name="IQ_PENSION_OTHER_ADJ_DOM" hidden="1">"c3147"</definedName>
    <definedName name="IQ_PENSION_OTHER_ADJ_FOREIGN" hidden="1">"c3148"</definedName>
    <definedName name="IQ_PENSION_OTHER_DOM" hidden="1">"c3141"</definedName>
    <definedName name="IQ_PENSION_OTHER_FOREIGN" hidden="1">"c3142"</definedName>
    <definedName name="IQ_PENSION_PBO_ASSUMED_RATE_RET_MAX" hidden="1">"c3254"</definedName>
    <definedName name="IQ_PENSION_PBO_ASSUMED_RATE_RET_MAX_DOM" hidden="1">"c3252"</definedName>
    <definedName name="IQ_PENSION_PBO_ASSUMED_RATE_RET_MAX_FOREIGN" hidden="1">"c3253"</definedName>
    <definedName name="IQ_PENSION_PBO_ASSUMED_RATE_RET_MIN" hidden="1">"c3251"</definedName>
    <definedName name="IQ_PENSION_PBO_ASSUMED_RATE_RET_MIN_DOM" hidden="1">"c3249"</definedName>
    <definedName name="IQ_PENSION_PBO_ASSUMED_RATE_RET_MIN_FOREIGN" hidden="1">"c3250"</definedName>
    <definedName name="IQ_PENSION_PBO_RATE_COMP_INCREASE_MAX" hidden="1">"c3260"</definedName>
    <definedName name="IQ_PENSION_PBO_RATE_COMP_INCREASE_MAX_DOM" hidden="1">"c3258"</definedName>
    <definedName name="IQ_PENSION_PBO_RATE_COMP_INCREASE_MAX_FOREIGN" hidden="1">"c3259"</definedName>
    <definedName name="IQ_PENSION_PBO_RATE_COMP_INCREASE_MIN" hidden="1">"c3257"</definedName>
    <definedName name="IQ_PENSION_PBO_RATE_COMP_INCREASE_MIN_DOM" hidden="1">"c3255"</definedName>
    <definedName name="IQ_PENSION_PBO_RATE_COMP_INCREASE_MIN_FOREIGN" hidden="1">"c3256"</definedName>
    <definedName name="IQ_PENSION_PREPAID_COST" hidden="1">"c3131"</definedName>
    <definedName name="IQ_PENSION_PREPAID_COST_DOM" hidden="1">"c3129"</definedName>
    <definedName name="IQ_PENSION_PREPAID_COST_FOREIGN" hidden="1">"c3130"</definedName>
    <definedName name="IQ_PENSION_PRIOR_SERVICE_NEXT" hidden="1">"c5741"</definedName>
    <definedName name="IQ_PENSION_PRIOR_SERVICE_NEXT_DOM" hidden="1">"c5739"</definedName>
    <definedName name="IQ_PENSION_PRIOR_SERVICE_NEXT_FOREIGN" hidden="1">"c5740"</definedName>
    <definedName name="IQ_PENSION_PROJECTED_OBLIGATION" hidden="1">"c3566"</definedName>
    <definedName name="IQ_PENSION_PROJECTED_OBLIGATION_DOMESTIC" hidden="1">"c3564"</definedName>
    <definedName name="IQ_PENSION_PROJECTED_OBLIGATION_FOREIGN" hidden="1">"c3565"</definedName>
    <definedName name="IQ_PENSION_QUART_ADDL_CONTRIBUTIONS_EXP" hidden="1">"c3224"</definedName>
    <definedName name="IQ_PENSION_QUART_ADDL_CONTRIBUTIONS_EXP_DOM" hidden="1">"c3222"</definedName>
    <definedName name="IQ_PENSION_QUART_ADDL_CONTRIBUTIONS_EXP_FOREIGN" hidden="1">"c3223"</definedName>
    <definedName name="IQ_PENSION_QUART_EMPLOYER_CONTRIBUTIONS" hidden="1">"c3221"</definedName>
    <definedName name="IQ_PENSION_QUART_EMPLOYER_CONTRIBUTIONS_DOM" hidden="1">"c3219"</definedName>
    <definedName name="IQ_PENSION_QUART_EMPLOYER_CONTRIBUTIONS_FOREIGN" hidden="1">"c3220"</definedName>
    <definedName name="IQ_PENSION_RATE_COMP_GROWTH_DOMESTIC" hidden="1">"c3575"</definedName>
    <definedName name="IQ_PENSION_RATE_COMP_GROWTH_FOREIGN" hidden="1">"c3576"</definedName>
    <definedName name="IQ_PENSION_RATE_COMP_INCREASE_MAX" hidden="1">"c3242"</definedName>
    <definedName name="IQ_PENSION_RATE_COMP_INCREASE_MAX_DOM" hidden="1">"c3240"</definedName>
    <definedName name="IQ_PENSION_RATE_COMP_INCREASE_MAX_FOREIGN" hidden="1">"c3241"</definedName>
    <definedName name="IQ_PENSION_RATE_COMP_INCREASE_MIN" hidden="1">"c3239"</definedName>
    <definedName name="IQ_PENSION_RATE_COMP_INCREASE_MIN_DOM" hidden="1">"c3237"</definedName>
    <definedName name="IQ_PENSION_RATE_COMP_INCREASE_MIN_FOREIGN" hidden="1">"c3238"</definedName>
    <definedName name="IQ_PENSION_SERVICE_COST" hidden="1">"c3579"</definedName>
    <definedName name="IQ_PENSION_SERVICE_COST_DOM" hidden="1">"c3577"</definedName>
    <definedName name="IQ_PENSION_SERVICE_COST_FOREIGN" hidden="1">"c3578"</definedName>
    <definedName name="IQ_PENSION_TOTAL_ASSETS" hidden="1">"c3563"</definedName>
    <definedName name="IQ_PENSION_TOTAL_ASSETS_DOMESTIC" hidden="1">"c3561"</definedName>
    <definedName name="IQ_PENSION_TOTAL_ASSETS_FOREIGN" hidden="1">"c3562"</definedName>
    <definedName name="IQ_PENSION_TOTAL_EXP" hidden="1">"c3560"</definedName>
    <definedName name="IQ_PENSION_TRANSITION_NEXT" hidden="1">"c5744"</definedName>
    <definedName name="IQ_PENSION_TRANSITION_NEXT_DOM" hidden="1">"c5742"</definedName>
    <definedName name="IQ_PENSION_TRANSITION_NEXT_FOREIGN" hidden="1">"c5743"</definedName>
    <definedName name="IQ_PENSION_UNFUNDED_ADDL_MIN_LIAB" hidden="1">"c3227"</definedName>
    <definedName name="IQ_PENSION_UNFUNDED_ADDL_MIN_LIAB_DOM" hidden="1">"c3225"</definedName>
    <definedName name="IQ_PENSION_UNFUNDED_ADDL_MIN_LIAB_FOREIGN" hidden="1">"c3226"</definedName>
    <definedName name="IQ_PENSION_UNRECOG_PRIOR" hidden="1">"c3146"</definedName>
    <definedName name="IQ_PENSION_UNRECOG_PRIOR_DOM" hidden="1">"c3144"</definedName>
    <definedName name="IQ_PENSION_UNRECOG_PRIOR_FOREIGN" hidden="1">"c3145"</definedName>
    <definedName name="IQ_PENSION_UV_LIAB" hidden="1">"c3567"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" hidden="1">"c6261"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" hidden="1">"c6262"</definedName>
    <definedName name="IQ_PREF_OTHER_REIT" hidden="1">"c1058"</definedName>
    <definedName name="IQ_PREF_OTHER_UTI" hidden="1">"C6022"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" hidden="1">"c6263"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_TARGET_REUT" hidden="1">"c3631"</definedName>
    <definedName name="IQ_PRICEDATE" hidden="1">"c1069"</definedName>
    <definedName name="IQ_PRICING_DATE" hidden="1">"c1613"</definedName>
    <definedName name="IQ_PRIMARY_INDUSTRY" hidden="1">"c1070"</definedName>
    <definedName name="IQ_PRINCIPAL_AMT" hidden="1">"c2157"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CAGR" hidden="1">"c6135"</definedName>
    <definedName name="IQ_PROVISION_10YR_ANN_GROWTH" hidden="1">"c1077"</definedName>
    <definedName name="IQ_PROVISION_1YR_ANN_GROWTH" hidden="1">"c1078"</definedName>
    <definedName name="IQ_PROVISION_2YR_ANN_CAGR" hidden="1">"c6136"</definedName>
    <definedName name="IQ_PROVISION_2YR_ANN_GROWTH" hidden="1">"c1079"</definedName>
    <definedName name="IQ_PROVISION_3YR_ANN_CAGR" hidden="1">"c6137"</definedName>
    <definedName name="IQ_PROVISION_3YR_ANN_GROWTH" hidden="1">"c1080"</definedName>
    <definedName name="IQ_PROVISION_5YR_ANN_CAGR" hidden="1">"c6138"</definedName>
    <definedName name="IQ_PROVISION_5YR_ANN_GROWTH" hidden="1">"c1081"</definedName>
    <definedName name="IQ_PROVISION_7YR_ANN_CAGR" hidden="1">"c6139"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CURRING_PROFIT_ACT_OR_EST" hidden="1">"c4507"</definedName>
    <definedName name="IQ_RECURRING_PROFIT_SHARE_ACT_OR_EST" hidden="1">"c4508"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_STOCK_COMP" hidden="1">"c3506"</definedName>
    <definedName name="IQ_RESTR_STOCK_COMP_PRETAX" hidden="1">"c3504"</definedName>
    <definedName name="IQ_RESTR_STOCK_COMP_TAX" hidden="1">"c3505"</definedName>
    <definedName name="IQ_RESTRICTED_CASH" hidden="1">"c1103"</definedName>
    <definedName name="IQ_RESTRICTED_CASH_NON_CURRENT" hidden="1">"c6192"</definedName>
    <definedName name="IQ_RESTRICTED_CASH_TOTAL" hidden="1">"c6193"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" hidden="1">"c6264"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"c2895"</definedName>
    <definedName name="IQ_RETAIL_ACQUIRED_OWNED_STORES" hidden="1">"c2903"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STDDEV_EST_REUT" hidden="1">"c3639"</definedName>
    <definedName name="IQ_REV_UTI" hidden="1">"c1125"</definedName>
    <definedName name="IQ_REVENUE" hidden="1">"c1422"</definedName>
    <definedName name="IQ_REVENUE_EST" hidden="1">"c1126"</definedName>
    <definedName name="IQ_REVENUE_EST_REUT" hidden="1">"c3634"</definedName>
    <definedName name="IQ_REVENUE_HIGH_EST" hidden="1">"c1127"</definedName>
    <definedName name="IQ_REVENUE_HIGH_EST_REUT" hidden="1">"c3636"</definedName>
    <definedName name="IQ_REVENUE_LOW_EST" hidden="1">"c1128"</definedName>
    <definedName name="IQ_REVENUE_LOW_EST_REUT" hidden="1">"c3637"</definedName>
    <definedName name="IQ_REVENUE_MEDIAN_EST" hidden="1">"c1662"</definedName>
    <definedName name="IQ_REVENUE_MEDIAN_EST_REUT" hidden="1">"c3635"</definedName>
    <definedName name="IQ_REVENUE_NUM_EST" hidden="1">"c1129"</definedName>
    <definedName name="IQ_REVENUE_NUM_EST_REUT" hidden="1">"c3638"</definedName>
    <definedName name="IQ_REVISION_DATE_" hidden="1">39694.0934837963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" hidden="1">"c6284"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_PURCHASED_RESELL" hidden="1">"c5513"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" hidden="1">"c6265"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_PURCHASED_AVERAGE_PRICE" hidden="1">"c5821"</definedName>
    <definedName name="IQ_SHARES_PURCHASED_QUARTER" hidden="1">"c5820"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" hidden="1">"c6266"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" hidden="1">"c6267"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" hidden="1">"c6268"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" hidden="1">"c6269"</definedName>
    <definedName name="IQ_ST_DEBT_REPAID_REIT" hidden="1">"c1194"</definedName>
    <definedName name="IQ_ST_DEBT_REPAID_UTI" hidden="1">"c1195"</definedName>
    <definedName name="IQ_ST_DEBT_UTI" hidden="1">"c1196"</definedName>
    <definedName name="IQ_ST_FHLB_DEBT" hidden="1">"c5658"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COMP" hidden="1">"c3512"</definedName>
    <definedName name="IQ_STOCK_BASED_COMP_PRETAX" hidden="1">"c3510"</definedName>
    <definedName name="IQ_STOCK_BASED_COMP_TAX" hidden="1">"c3511"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OCK_OPTIONS_COMP" hidden="1">"c3509"</definedName>
    <definedName name="IQ_STOCK_OPTIONS_COMP_PRETAX" hidden="1">"c3507"</definedName>
    <definedName name="IQ_STOCK_OPTIONS_COMP_TAX" hidden="1">"c3508"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NUM_REUT" hidden="1">"c5319"</definedName>
    <definedName name="IQ_TARGET_PRICE_STDDEV" hidden="1">"c1654"</definedName>
    <definedName name="IQ_TARGET_PRICE_STDDEV_REUT" hidden="1">"c5320"</definedName>
    <definedName name="IQ_TAX_BENEFIT_CF_1YR" hidden="1">"c3483"</definedName>
    <definedName name="IQ_TAX_BENEFIT_CF_2YR" hidden="1">"c3484"</definedName>
    <definedName name="IQ_TAX_BENEFIT_CF_3YR" hidden="1">"c3485"</definedName>
    <definedName name="IQ_TAX_BENEFIT_CF_4YR" hidden="1">"c3486"</definedName>
    <definedName name="IQ_TAX_BENEFIT_CF_5YR" hidden="1">"c3487"</definedName>
    <definedName name="IQ_TAX_BENEFIT_CF_AFTER_FIVE" hidden="1">"c3488"</definedName>
    <definedName name="IQ_TAX_BENEFIT_CF_MAX_YEAR" hidden="1">"c3491"</definedName>
    <definedName name="IQ_TAX_BENEFIT_CF_NO_EXP" hidden="1">"c3489"</definedName>
    <definedName name="IQ_TAX_BENEFIT_CF_TOTAL" hidden="1">"c3490"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CAGR" hidden="1">"c6169"</definedName>
    <definedName name="IQ_TBV_10YR_ANN_GROWTH" hidden="1">"c1936"</definedName>
    <definedName name="IQ_TBV_1YR_ANN_GROWTH" hidden="1">"c1931"</definedName>
    <definedName name="IQ_TBV_2YR_ANN_CAGR" hidden="1">"c6165"</definedName>
    <definedName name="IQ_TBV_2YR_ANN_GROWTH" hidden="1">"c1932"</definedName>
    <definedName name="IQ_TBV_3YR_ANN_CAGR" hidden="1">"c6166"</definedName>
    <definedName name="IQ_TBV_3YR_ANN_GROWTH" hidden="1">"c1933"</definedName>
    <definedName name="IQ_TBV_5YR_ANN_CAGR" hidden="1">"c6167"</definedName>
    <definedName name="IQ_TBV_5YR_ANN_GROWTH" hidden="1">"c1934"</definedName>
    <definedName name="IQ_TBV_7YR_ANN_CAGR" hidden="1">"c6168"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BITDA_FWD_REUT" hidden="1">"c4050"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TOTAL_REV_FWD_REUT" hidden="1">"c4051"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" hidden="1">"c6270"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CAGR" hidden="1">"c6140"</definedName>
    <definedName name="IQ_TOTAL_ASSETS_10YR_ANN_GROWTH" hidden="1">"c1235"</definedName>
    <definedName name="IQ_TOTAL_ASSETS_1YR_ANN_GROWTH" hidden="1">"c1236"</definedName>
    <definedName name="IQ_TOTAL_ASSETS_2YR_ANN_CAGR" hidden="1">"c6141"</definedName>
    <definedName name="IQ_TOTAL_ASSETS_2YR_ANN_GROWTH" hidden="1">"c1237"</definedName>
    <definedName name="IQ_TOTAL_ASSETS_3YR_ANN_CAGR" hidden="1">"c6142"</definedName>
    <definedName name="IQ_TOTAL_ASSETS_3YR_ANN_GROWTH" hidden="1">"c1238"</definedName>
    <definedName name="IQ_TOTAL_ASSETS_5YR_ANN_CAGR" hidden="1">"c6143"</definedName>
    <definedName name="IQ_TOTAL_ASSETS_5YR_ANN_GROWTH" hidden="1">"c1239"</definedName>
    <definedName name="IQ_TOTAL_ASSETS_7YR_ANN_CAGR" hidden="1">"c6144"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" hidden="1">"c6271"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" hidden="1">"c6272"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CAGR" hidden="1">"c6145"</definedName>
    <definedName name="IQ_TOTAL_EQUITY_10YR_ANN_GROWTH" hidden="1">"c1268"</definedName>
    <definedName name="IQ_TOTAL_EQUITY_1YR_ANN_GROWTH" hidden="1">"c1269"</definedName>
    <definedName name="IQ_TOTAL_EQUITY_2YR_ANN_CAGR" hidden="1">"c6146"</definedName>
    <definedName name="IQ_TOTAL_EQUITY_2YR_ANN_GROWTH" hidden="1">"c1270"</definedName>
    <definedName name="IQ_TOTAL_EQUITY_3YR_ANN_CAGR" hidden="1">"c6147"</definedName>
    <definedName name="IQ_TOTAL_EQUITY_3YR_ANN_GROWTH" hidden="1">"c1271"</definedName>
    <definedName name="IQ_TOTAL_EQUITY_5YR_ANN_CAGR" hidden="1">"c6148"</definedName>
    <definedName name="IQ_TOTAL_EQUITY_5YR_ANN_GROWTH" hidden="1">"c1272"</definedName>
    <definedName name="IQ_TOTAL_EQUITY_7YR_ANN_CAGR" hidden="1">"c6149"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" hidden="1">"c6273"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ANS" hidden="1">"c5653"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" hidden="1">"c6274"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ABLE_END_OS" hidden="1">"c5819"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CAGR" hidden="1">"c6150"</definedName>
    <definedName name="IQ_TOTAL_REV_10YR_ANN_GROWTH" hidden="1">"c1295"</definedName>
    <definedName name="IQ_TOTAL_REV_1YR_ANN_GROWTH" hidden="1">"c1296"</definedName>
    <definedName name="IQ_TOTAL_REV_2YR_ANN_CAGR" hidden="1">"c6151"</definedName>
    <definedName name="IQ_TOTAL_REV_2YR_ANN_GROWTH" hidden="1">"c1297"</definedName>
    <definedName name="IQ_TOTAL_REV_3YR_ANN_CAGR" hidden="1">"c6152"</definedName>
    <definedName name="IQ_TOTAL_REV_3YR_ANN_GROWTH" hidden="1">"c1298"</definedName>
    <definedName name="IQ_TOTAL_REV_5YR_ANN_CAGR" hidden="1">"c6153"</definedName>
    <definedName name="IQ_TOTAL_REV_5YR_ANN_GROWTH" hidden="1">"c1299"</definedName>
    <definedName name="IQ_TOTAL_REV_7YR_ANN_CAGR" hidden="1">"c6154"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" hidden="1">"c6275"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UNUSUAL_BNK" hidden="1">"c5516"</definedName>
    <definedName name="IQ_TOTAL_UNUSUAL_BR" hidden="1">"c5517"</definedName>
    <definedName name="IQ_TOTAL_UNUSUAL_FIN" hidden="1">"c5518"</definedName>
    <definedName name="IQ_TOTAL_UNUSUAL_INS" hidden="1">"c5519"</definedName>
    <definedName name="IQ_TOTAL_UNUSUAL_RE" hidden="1">"c6286"</definedName>
    <definedName name="IQ_TOTAL_UNUSUAL_REIT" hidden="1">"c5520"</definedName>
    <definedName name="IQ_TOTAL_UNUSUAL_UTI" hidden="1">"c5521"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_EQ_INC" hidden="1">"c3611"</definedName>
    <definedName name="IQ_TR_ACQ_EBITDA" hidden="1">"c2381"</definedName>
    <definedName name="IQ_TR_ACQ_EBITDA_EQ_INC" hidden="1">"c3610"</definedName>
    <definedName name="IQ_TR_ACQ_FILING_CURRENCY" hidden="1">"c3033"</definedName>
    <definedName name="IQ_TR_ACQ_FILINGDATE" hidden="1">"c3607"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ERIODDATE" hidden="1">"c3606"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INIT_FILED_DATE" hidden="1">"c3495"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_EQ_INC" hidden="1">"c3609"</definedName>
    <definedName name="IQ_TR_TARGET_EBITDA" hidden="1">"c2334"</definedName>
    <definedName name="IQ_TR_TARGET_EBITDA_EQ_INC" hidden="1">"c3608"</definedName>
    <definedName name="IQ_TR_TARGET_FILING_CURRENCY" hidden="1">"c3034"</definedName>
    <definedName name="IQ_TR_TARGET_FILINGDATE" hidden="1">"c3605"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ERIODDATE" hidden="1">"c3604"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" hidden="1">"c6276"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CAGR" hidden="1">"c6179"</definedName>
    <definedName name="IQ_UFCF_10YR_ANN_GROWTH" hidden="1">"c1948"</definedName>
    <definedName name="IQ_UFCF_1YR_ANN_GROWTH" hidden="1">"c1943"</definedName>
    <definedName name="IQ_UFCF_2YR_ANN_CAGR" hidden="1">"c6175"</definedName>
    <definedName name="IQ_UFCF_2YR_ANN_GROWTH" hidden="1">"c1944"</definedName>
    <definedName name="IQ_UFCF_3YR_ANN_CAGR" hidden="1">"c6176"</definedName>
    <definedName name="IQ_UFCF_3YR_ANN_GROWTH" hidden="1">"c1945"</definedName>
    <definedName name="IQ_UFCF_5YR_ANN_CAGR" hidden="1">"c6177"</definedName>
    <definedName name="IQ_UFCF_5YR_ANN_GROWTH" hidden="1">"c1946"</definedName>
    <definedName name="IQ_UFCF_7YR_ANN_CAGR" hidden="1">"c6178"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" hidden="1">"c6277"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COST_REV_ADJ" hidden="1">"c2951"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ING_CAP" hidden="1">"c3494"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jami">[38]domestic!$E$115</definedName>
    <definedName name="jami3">[38]mixed!$E$26</definedName>
    <definedName name="jan" localSheetId="0" hidden="1">{#N/A,#N/A,FALSE,"CB";#N/A,#N/A,FALSE,"CMB";#N/A,#N/A,FALSE,"NBFI"}</definedName>
    <definedName name="jan" localSheetId="3" hidden="1">{#N/A,#N/A,FALSE,"CB";#N/A,#N/A,FALSE,"CMB";#N/A,#N/A,FALSE,"NBFI"}</definedName>
    <definedName name="jan" hidden="1">{#N/A,#N/A,FALSE,"CB";#N/A,#N/A,FALSE,"CMB";#N/A,#N/A,FALSE,"NBFI"}</definedName>
    <definedName name="jan_1" localSheetId="0" hidden="1">{#N/A,#N/A,FALSE,"CB";#N/A,#N/A,FALSE,"CMB";#N/A,#N/A,FALSE,"NBFI"}</definedName>
    <definedName name="jan_1" localSheetId="3" hidden="1">{#N/A,#N/A,FALSE,"CB";#N/A,#N/A,FALSE,"CMB";#N/A,#N/A,FALSE,"NBFI"}</definedName>
    <definedName name="jan_1" hidden="1">{#N/A,#N/A,FALSE,"CB";#N/A,#N/A,FALSE,"CMB";#N/A,#N/A,FALSE,"NBFI"}</definedName>
    <definedName name="jan_2" localSheetId="0" hidden="1">{#N/A,#N/A,FALSE,"CB";#N/A,#N/A,FALSE,"CMB";#N/A,#N/A,FALSE,"NBFI"}</definedName>
    <definedName name="jan_2" localSheetId="3" hidden="1">{#N/A,#N/A,FALSE,"CB";#N/A,#N/A,FALSE,"CMB";#N/A,#N/A,FALSE,"NBFI"}</definedName>
    <definedName name="jan_2" hidden="1">{#N/A,#N/A,FALSE,"CB";#N/A,#N/A,FALSE,"CMB";#N/A,#N/A,FALSE,"NBFI"}</definedName>
    <definedName name="JanSun1" localSheetId="0">DATE(ბალანსი!CalendarYear,1,1)-WEEKDAY(DATE(ბალანსი!CalendarYear,1,1))</definedName>
    <definedName name="JanSun1" localSheetId="2">DATE(ცენტრალური!CalendarYear,1,1)-WEEKDAY(DATE(ცენტრალური!CalendarYear,1,1))</definedName>
    <definedName name="JanSun1" localSheetId="3">DATE('ცენტრალური ბალანსი'!CalendarYear,1,1)-WEEKDAY(DATE('ცენტრალური ბალანსი'!CalendarYear,1,1))</definedName>
    <definedName name="JanSun1">DATE(CalendarYear,1,1)-WEEKDAY(DATE(CalendarYear,1,1))</definedName>
    <definedName name="jgjhg" localSheetId="2" hidden="1">#REF!</definedName>
    <definedName name="jgjhg" localSheetId="3" hidden="1">#REF!</definedName>
    <definedName name="jgjhg" hidden="1">#REF!</definedName>
    <definedName name="jhdsgjagd" localSheetId="3" hidden="1">{#N/A,#N/A,FALSE,"Tabl. D1";#N/A,#N/A,FALSE,"Tabl. D1 b";#N/A,#N/A,FALSE,"Tabl. D2";#N/A,#N/A,FALSE,"Tabl. D2 b";#N/A,#N/A,FALSE,"Tabl. D3";#N/A,#N/A,FALSE,"Tabl. D4";#N/A,#N/A,FALSE,"Tabl. D5"}</definedName>
    <definedName name="jhdsgjagd" hidden="1">{#N/A,#N/A,FALSE,"Tabl. D1";#N/A,#N/A,FALSE,"Tabl. D1 b";#N/A,#N/A,FALSE,"Tabl. D2";#N/A,#N/A,FALSE,"Tabl. D2 b";#N/A,#N/A,FALSE,"Tabl. D3";#N/A,#N/A,FALSE,"Tabl. D4";#N/A,#N/A,FALSE,"Tabl. D5"}</definedName>
    <definedName name="jj" localSheetId="0" hidden="1">{"Riqfin97",#N/A,FALSE,"Tran";"Riqfinpro",#N/A,FALSE,"Tran"}</definedName>
    <definedName name="jj" localSheetId="3" hidden="1">{"Riqfin97",#N/A,FALSE,"Tran";"Riqfinpro",#N/A,FALSE,"Tran"}</definedName>
    <definedName name="jj" hidden="1">{"Riqfin97",#N/A,FALSE,"Tran";"Riqfinpro",#N/A,FALSE,"Tran"}</definedName>
    <definedName name="jjj" localSheetId="0" hidden="1">[39]M!#REF!</definedName>
    <definedName name="jjj" localSheetId="2" hidden="1">[39]M!#REF!</definedName>
    <definedName name="jjj" localSheetId="3" hidden="1">[39]M!#REF!</definedName>
    <definedName name="jjj" hidden="1">[39]M!#REF!</definedName>
    <definedName name="jjjjjj" localSheetId="0" hidden="1">'[35]J(Priv.Cap)'!#REF!</definedName>
    <definedName name="jjjjjj" localSheetId="2" hidden="1">'[35]J(Priv.Cap)'!#REF!</definedName>
    <definedName name="jjjjjj" localSheetId="3" hidden="1">'[35]J(Priv.Cap)'!#REF!</definedName>
    <definedName name="jjjjjj" hidden="1">'[35]J(Priv.Cap)'!#REF!</definedName>
    <definedName name="jkhk" localSheetId="3" hidden="1">{#N/A,#N/A,FALSE,"ОТЛАДКА"}</definedName>
    <definedName name="jkhk" hidden="1">{#N/A,#N/A,FALSE,"ОТЛАДКА"}</definedName>
    <definedName name="jskjsad\" localSheetId="2" hidden="1">#REF!</definedName>
    <definedName name="jskjsad\" localSheetId="3" hidden="1">#REF!</definedName>
    <definedName name="jskjsad\" hidden="1">#REF!</definedName>
    <definedName name="JulSun1" localSheetId="0">DATE(ბალანსი!CalendarYear,7,1)-WEEKDAY(DATE(ბალანსი!CalendarYear,7,1))</definedName>
    <definedName name="JulSun1" localSheetId="2">DATE(ცენტრალური!CalendarYear,7,1)-WEEKDAY(DATE(ცენტრალური!CalendarYear,7,1))</definedName>
    <definedName name="JulSun1" localSheetId="3">DATE('ცენტრალური ბალანსი'!CalendarYear,7,1)-WEEKDAY(DATE('ცენტრალური ბალანსი'!CalendarYear,7,1))</definedName>
    <definedName name="JulSun1">DATE(CalendarYear,7,1)-WEEKDAY(DATE(CalendarYear,7,1))</definedName>
    <definedName name="JunSun1" localSheetId="0">DATE(ბალანსი!CalendarYear,6,1)-WEEKDAY(DATE(ბალანსი!CalendarYear,6,1))</definedName>
    <definedName name="JunSun1" localSheetId="2">DATE(ცენტრალური!CalendarYear,6,1)-WEEKDAY(DATE(ცენტრალური!CalendarYear,6,1))</definedName>
    <definedName name="JunSun1" localSheetId="3">DATE('ცენტრალური ბალანსი'!CalendarYear,6,1)-WEEKDAY(DATE('ცენტრალური ბალანსი'!CalendarYear,6,1))</definedName>
    <definedName name="JunSun1">DATE(CalendarYear,6,1)-WEEKDAY(DATE(CalendarYear,6,1))</definedName>
    <definedName name="kawoi" hidden="1">"AS2DocumentBrowse"</definedName>
    <definedName name="KEND" localSheetId="0">#REF!</definedName>
    <definedName name="KEND" localSheetId="2">#REF!</definedName>
    <definedName name="KEND" localSheetId="3">#REF!</definedName>
    <definedName name="KEND">#REF!</definedName>
    <definedName name="kk" localSheetId="0" hidden="1">{"Tab1",#N/A,FALSE,"P";"Tab2",#N/A,FALSE,"P"}</definedName>
    <definedName name="kk" localSheetId="3" hidden="1">{"Tab1",#N/A,FALSE,"P";"Tab2",#N/A,FALSE,"P"}</definedName>
    <definedName name="kk" hidden="1">{"Tab1",#N/A,FALSE,"P";"Tab2",#N/A,FALSE,"P"}</definedName>
    <definedName name="kkk" localSheetId="0" hidden="1">{"Tab1",#N/A,FALSE,"P";"Tab2",#N/A,FALSE,"P"}</definedName>
    <definedName name="kkk" localSheetId="3" hidden="1">{"Tab1",#N/A,FALSE,"P";"Tab2",#N/A,FALSE,"P"}</definedName>
    <definedName name="kkk" hidden="1">{"Tab1",#N/A,FALSE,"P";"Tab2",#N/A,FALSE,"P"}</definedName>
    <definedName name="kkkk" localSheetId="0" hidden="1">[40]M!#REF!</definedName>
    <definedName name="kkkk" localSheetId="2" hidden="1">[40]M!#REF!</definedName>
    <definedName name="kkkk" localSheetId="3" hidden="1">[40]M!#REF!</definedName>
    <definedName name="kkkk" hidden="1">[40]M!#REF!</definedName>
    <definedName name="KMENU" localSheetId="0">#REF!</definedName>
    <definedName name="KMENU" localSheetId="2">#REF!</definedName>
    <definedName name="KMENU" localSheetId="3">#REF!</definedName>
    <definedName name="KMENU">#REF!</definedName>
    <definedName name="l_a">IFERROR(OFFSET([20]Aggregate_Level!$U$69,0,0,1,-COUNT([20]Aggregate_Level!$Q$69:$U$69)),0)</definedName>
    <definedName name="l_os">IFERROR(OFFSET([20]Aggregate_Level!$U$67,0,0,1,-COUNT([20]Aggregate_Level!$Q$67:$U$67)),0)</definedName>
    <definedName name="l_r">IFERROR(OFFSET([20]Aggregate_Level!$U$68,0,0,1,-COUNT([20]Aggregate_Level!$Q$68:$U$68)),0)</definedName>
    <definedName name="last_978" localSheetId="0">#REF!</definedName>
    <definedName name="last_978" localSheetId="2">#REF!</definedName>
    <definedName name="last_978" localSheetId="3">#REF!</definedName>
    <definedName name="last_978">#REF!</definedName>
    <definedName name="Last_year">IFERROR([20]Companies!$W$3,[20]Main!$E$12)</definedName>
    <definedName name="LBOCreditConsol" localSheetId="3" hidden="1">{"FCB_ALL",#N/A,FALSE,"FCB"}</definedName>
    <definedName name="LBOCreditConsol" hidden="1">{"FCB_ALL",#N/A,FALSE,"FCB"}</definedName>
    <definedName name="legalstatus">'[26]ბიზნეს ინფო'!$K$8</definedName>
    <definedName name="liab_share">IFERROR(OFFSET([20]Aggregate_Level!$B$5,0,7,COUNTIF([20]Aggregate_Level!$B$5:$B$44,"&lt;&gt;#N/A"),),0)</definedName>
    <definedName name="life_rate" localSheetId="2">#REF!</definedName>
    <definedName name="life_rate" localSheetId="3">#REF!</definedName>
    <definedName name="life_rate">#REF!</definedName>
    <definedName name="LINES" localSheetId="0">#REF!</definedName>
    <definedName name="LINES" localSheetId="2">#REF!</definedName>
    <definedName name="LINES" localSheetId="3">#REF!</definedName>
    <definedName name="LINES">#REF!</definedName>
    <definedName name="liq_asset">IFERROR(OFFSET([20]SingleCompany_Level!$AN$53,0,0,1,-COUNT([20]SingleCompany_Level!$AJ$53:$AN$53)),0)</definedName>
    <definedName name="liq_liab">IFERROR(OFFSET([20]SingleCompany_Level!$AN$54,0,0,1,-COUNT([20]SingleCompany_Level!$AJ$54:$AN$54)),0)</definedName>
    <definedName name="liquidity_reserve" localSheetId="0">#REF!</definedName>
    <definedName name="liquidity_reserve" localSheetId="2">#REF!</definedName>
    <definedName name="liquidity_reserve" localSheetId="3">#REF!</definedName>
    <definedName name="liquidity_reserve">#REF!</definedName>
    <definedName name="ll" localSheetId="0" hidden="1">{"Tab1",#N/A,FALSE,"P";"Tab2",#N/A,FALSE,"P"}</definedName>
    <definedName name="ll" localSheetId="3" hidden="1">{"Tab1",#N/A,FALSE,"P";"Tab2",#N/A,FALSE,"P"}</definedName>
    <definedName name="ll" hidden="1">{"Tab1",#N/A,FALSE,"P";"Tab2",#N/A,FALSE,"P"}</definedName>
    <definedName name="lll" localSheetId="0" hidden="1">{"Riqfin97",#N/A,FALSE,"Tran";"Riqfinpro",#N/A,FALSE,"Tran"}</definedName>
    <definedName name="lll" localSheetId="3" hidden="1">{"Riqfin97",#N/A,FALSE,"Tran";"Riqfinpro",#N/A,FALSE,"Tran"}</definedName>
    <definedName name="lll" hidden="1">{"Riqfin97",#N/A,FALSE,"Tran";"Riqfinpro",#N/A,FALSE,"Tran"}</definedName>
    <definedName name="llll" localSheetId="0" hidden="1">[39]M!#REF!</definedName>
    <definedName name="llll" localSheetId="2" hidden="1">[39]M!#REF!</definedName>
    <definedName name="llll" localSheetId="3" hidden="1">[39]M!#REF!</definedName>
    <definedName name="llll" hidden="1">[39]M!#REF!</definedName>
    <definedName name="LTcirr" localSheetId="0">#REF!</definedName>
    <definedName name="LTcirr" localSheetId="2">#REF!</definedName>
    <definedName name="LTcirr" localSheetId="3">#REF!</definedName>
    <definedName name="LTcirr">#REF!</definedName>
    <definedName name="LTr" localSheetId="0">#REF!</definedName>
    <definedName name="LTr" localSheetId="2">#REF!</definedName>
    <definedName name="LTr" localSheetId="3">#REF!</definedName>
    <definedName name="LTr">#REF!</definedName>
    <definedName name="LUR">#N/A</definedName>
    <definedName name="MA" localSheetId="0">#REF!</definedName>
    <definedName name="MA" localSheetId="2">#REF!</definedName>
    <definedName name="MA" localSheetId="3">#REF!</definedName>
    <definedName name="MA">#REF!</definedName>
    <definedName name="MA_G" localSheetId="0">#REF!</definedName>
    <definedName name="MA_G" localSheetId="2">#REF!</definedName>
    <definedName name="MA_G" localSheetId="3">#REF!</definedName>
    <definedName name="MA_G">#REF!</definedName>
    <definedName name="MACRO" localSheetId="0">#REF!</definedName>
    <definedName name="MACRO" localSheetId="2">#REF!</definedName>
    <definedName name="MACRO" localSheetId="3">#REF!</definedName>
    <definedName name="MACRO">#REF!</definedName>
    <definedName name="MACRO_ASSUMP_2006" localSheetId="0">#REF!</definedName>
    <definedName name="MACRO_ASSUMP_2006" localSheetId="2">#REF!</definedName>
    <definedName name="MACRO_ASSUMP_2006" localSheetId="3">#REF!</definedName>
    <definedName name="MACRO_ASSUMP_2006">#REF!</definedName>
    <definedName name="MACROS" localSheetId="0">#REF!</definedName>
    <definedName name="MACROS" localSheetId="2">#REF!</definedName>
    <definedName name="MACROS" localSheetId="3">#REF!</definedName>
    <definedName name="MACROS">#REF!</definedName>
    <definedName name="Malaysia" localSheetId="0">#REF!</definedName>
    <definedName name="Malaysia" localSheetId="2">#REF!</definedName>
    <definedName name="Malaysia" localSheetId="3">#REF!</definedName>
    <definedName name="Malaysia">#REF!</definedName>
    <definedName name="mamuka" localSheetId="3" hidden="1">{#N/A,#N/A,FALSE,"ОТЛАДКА"}</definedName>
    <definedName name="mamuka" hidden="1">{#N/A,#N/A,FALSE,"ОТЛАДКА"}</definedName>
    <definedName name="MarSun1" localSheetId="0">DATE(ბალანსი!CalendarYear,3,1)-WEEKDAY(DATE(ბალანსი!CalendarYear,3,1))</definedName>
    <definedName name="MarSun1" localSheetId="2">DATE(ცენტრალური!CalendarYear,3,1)-WEEKDAY(DATE(ცენტრალური!CalendarYear,3,1))</definedName>
    <definedName name="MarSun1" localSheetId="3">DATE('ცენტრალური ბალანსი'!CalendarYear,3,1)-WEEKDAY(DATE('ცენტრალური ბალანსი'!CalendarYear,3,1))</definedName>
    <definedName name="MarSun1">DATE(CalendarYear,3,1)-WEEKDAY(DATE(CalendarYear,3,1))</definedName>
    <definedName name="marurityDate">[21]წმინდა_ამოღება!$B:$B</definedName>
    <definedName name="Maturity_IDA" localSheetId="0">#REF!</definedName>
    <definedName name="Maturity_IDA" localSheetId="2">#REF!</definedName>
    <definedName name="Maturity_IDA" localSheetId="3">#REF!</definedName>
    <definedName name="Maturity_IDA">#REF!</definedName>
    <definedName name="Maturity_NC" localSheetId="0">[30]NPV_base!#REF!</definedName>
    <definedName name="Maturity_NC" localSheetId="2">[30]NPV_base!#REF!</definedName>
    <definedName name="Maturity_NC" localSheetId="3">[30]NPV_base!#REF!</definedName>
    <definedName name="Maturity_NC">[30]NPV_base!#REF!</definedName>
    <definedName name="MaySun1" localSheetId="0">DATE(ბალანსი!CalendarYear,5,1)-WEEKDAY(DATE(ბალანსი!CalendarYear,5,1))</definedName>
    <definedName name="MaySun1" localSheetId="2">DATE(ცენტრალური!CalendarYear,5,1)-WEEKDAY(DATE(ცენტრალური!CalendarYear,5,1))</definedName>
    <definedName name="MaySun1" localSheetId="3">DATE('ცენტრალური ბალანსი'!CalendarYear,5,1)-WEEKDAY(DATE('ცენტრალური ბალანსი'!CalendarYear,5,1))</definedName>
    <definedName name="MaySun1">DATE(CalendarYear,5,1)-WEEKDAY(DATE(CalendarYear,5,1))</definedName>
    <definedName name="MCV">[14]Q2!$E$63:$AH$63</definedName>
    <definedName name="MCV_B" localSheetId="0">#REF!</definedName>
    <definedName name="MCV_B" localSheetId="2">#REF!</definedName>
    <definedName name="MCV_B" localSheetId="3">#REF!</definedName>
    <definedName name="MCV_B">#REF!</definedName>
    <definedName name="MCV_B_1">#N/A</definedName>
    <definedName name="MCV_B1" localSheetId="0">#REF!</definedName>
    <definedName name="MCV_B1" localSheetId="2">#REF!</definedName>
    <definedName name="MCV_B1" localSheetId="3">#REF!</definedName>
    <definedName name="MCV_B1">#REF!</definedName>
    <definedName name="MCV_D" localSheetId="0">#REF!</definedName>
    <definedName name="MCV_D" localSheetId="2">#REF!</definedName>
    <definedName name="MCV_D" localSheetId="3">#REF!</definedName>
    <definedName name="MCV_D">#REF!</definedName>
    <definedName name="MCV_D_1">#N/A</definedName>
    <definedName name="MCV_D1" localSheetId="0">#REF!</definedName>
    <definedName name="MCV_D1" localSheetId="2">#REF!</definedName>
    <definedName name="MCV_D1" localSheetId="3">#REF!</definedName>
    <definedName name="MCV_D1">#REF!</definedName>
    <definedName name="MCV_N">#N/A</definedName>
    <definedName name="MCV_N1" localSheetId="0">#REF!</definedName>
    <definedName name="MCV_N1" localSheetId="2">#REF!</definedName>
    <definedName name="MCV_N1" localSheetId="3">#REF!</definedName>
    <definedName name="MCV_N1">#REF!</definedName>
    <definedName name="MCV_T" localSheetId="0">#REF!</definedName>
    <definedName name="MCV_T" localSheetId="2">#REF!</definedName>
    <definedName name="MCV_T" localSheetId="3">#REF!</definedName>
    <definedName name="MCV_T">#REF!</definedName>
    <definedName name="MCV_T_1">#N/A</definedName>
    <definedName name="MCV_T1" localSheetId="0">#REF!</definedName>
    <definedName name="MCV_T1" localSheetId="2">#REF!</definedName>
    <definedName name="MCV_T1" localSheetId="3">#REF!</definedName>
    <definedName name="MCV_T1">#REF!</definedName>
    <definedName name="Medium_term_BOP_scenario" localSheetId="0">#REF!</definedName>
    <definedName name="Medium_term_BOP_scenario" localSheetId="2">#REF!</definedName>
    <definedName name="Medium_term_BOP_scenario" localSheetId="3">#REF!</definedName>
    <definedName name="Medium_term_BOP_scenario">#REF!</definedName>
    <definedName name="memo">'[24]MS data prog'!$E$47:$AU$85</definedName>
    <definedName name="MENORES" localSheetId="0">#REF!</definedName>
    <definedName name="MENORES" localSheetId="2">#REF!</definedName>
    <definedName name="MENORES" localSheetId="3">#REF!</definedName>
    <definedName name="MENORES">#REF!</definedName>
    <definedName name="MFISCAL" localSheetId="0">'[5]Annual Raw Data'!#REF!</definedName>
    <definedName name="MFISCAL" localSheetId="2">'[5]Annual Raw Data'!#REF!</definedName>
    <definedName name="MFISCAL" localSheetId="3">'[5]Annual Raw Data'!#REF!</definedName>
    <definedName name="MFISCAL">'[5]Annual Raw Data'!#REF!</definedName>
    <definedName name="mflowsa" localSheetId="2">[16]!mflowsa</definedName>
    <definedName name="mflowsa">[16]!mflowsa</definedName>
    <definedName name="mflowsq" localSheetId="2">[16]!mflowsq</definedName>
    <definedName name="mflowsq">[16]!mflowsq</definedName>
    <definedName name="mhjkh" localSheetId="3" hidden="1">{#N/A,#N/A,FALSE,"ОТЛАДКА"}</definedName>
    <definedName name="mhjkh" hidden="1">{#N/A,#N/A,FALSE,"ОТЛАДКА"}</definedName>
    <definedName name="MICRO" localSheetId="0">#REF!</definedName>
    <definedName name="MICRO" localSheetId="2">#REF!</definedName>
    <definedName name="MICRO" localSheetId="3">#REF!</definedName>
    <definedName name="MICRO">#REF!</definedName>
    <definedName name="MIDDLE" localSheetId="0">#REF!</definedName>
    <definedName name="MIDDLE" localSheetId="2">#REF!</definedName>
    <definedName name="MIDDLE" localSheetId="3">#REF!</definedName>
    <definedName name="MIDDLE">#REF!</definedName>
    <definedName name="MiningEquity">IFERROR(OFFSET([20]Aggregate_Level!$F$48,0,0,1,-COUNT([20]Aggregate_Level!$B$48:$F$48)),0)</definedName>
    <definedName name="MISC3" localSheetId="0">#REF!</definedName>
    <definedName name="MISC3" localSheetId="2">#REF!</definedName>
    <definedName name="MISC3" localSheetId="3">#REF!</definedName>
    <definedName name="MISC3">#REF!</definedName>
    <definedName name="MISC4" localSheetId="0">[12]OUTPUT!#REF!</definedName>
    <definedName name="MISC4" localSheetId="2">[12]OUTPUT!#REF!</definedName>
    <definedName name="MISC4" localSheetId="3">[12]OUTPUT!#REF!</definedName>
    <definedName name="MISC4">[12]OUTPUT!#REF!</definedName>
    <definedName name="mmm" localSheetId="0" hidden="1">{"Riqfin97",#N/A,FALSE,"Tran";"Riqfinpro",#N/A,FALSE,"Tran"}</definedName>
    <definedName name="mmm" localSheetId="3" hidden="1">{"Riqfin97",#N/A,FALSE,"Tran";"Riqfinpro",#N/A,FALSE,"Tran"}</definedName>
    <definedName name="mmm" hidden="1">{"Riqfin97",#N/A,FALSE,"Tran";"Riqfinpro",#N/A,FALSE,"Tran"}</definedName>
    <definedName name="mmmm" localSheetId="0" hidden="1">{"Tab1",#N/A,FALSE,"P";"Tab2",#N/A,FALSE,"P"}</definedName>
    <definedName name="mmmm" localSheetId="3" hidden="1">{"Tab1",#N/A,FALSE,"P";"Tab2",#N/A,FALSE,"P"}</definedName>
    <definedName name="mmmm" hidden="1">{"Tab1",#N/A,FALSE,"P";"Tab2",#N/A,FALSE,"P"}</definedName>
    <definedName name="mnb" localSheetId="3" hidden="1">{#N/A,#N/A,FALSE,"ОТЛАДКА"}</definedName>
    <definedName name="mnb" hidden="1">{#N/A,#N/A,FALSE,"ОТЛАДКА"}</definedName>
    <definedName name="mod1.03" localSheetId="0">[13]ModDef!#REF!</definedName>
    <definedName name="mod1.03" localSheetId="2">[13]ModDef!#REF!</definedName>
    <definedName name="mod1.03" localSheetId="3">[13]ModDef!#REF!</definedName>
    <definedName name="mod1.03">[13]ModDef!#REF!</definedName>
    <definedName name="Moldova__Balance_of_Payments__1994_98" localSheetId="0">#REF!</definedName>
    <definedName name="Moldova__Balance_of_Payments__1994_98" localSheetId="2">#REF!</definedName>
    <definedName name="Moldova__Balance_of_Payments__1994_98" localSheetId="3">#REF!</definedName>
    <definedName name="Moldova__Balance_of_Payments__1994_98">#REF!</definedName>
    <definedName name="MON_SM" localSheetId="0">#REF!</definedName>
    <definedName name="MON_SM" localSheetId="2">#REF!</definedName>
    <definedName name="MON_SM" localSheetId="3">#REF!</definedName>
    <definedName name="MON_SM">#REF!</definedName>
    <definedName name="mon_surv_midterm98" localSheetId="0">#REF!</definedName>
    <definedName name="mon_surv_midterm98" localSheetId="2">#REF!</definedName>
    <definedName name="mon_surv_midterm98" localSheetId="3">#REF!</definedName>
    <definedName name="mon_surv_midterm98">#REF!</definedName>
    <definedName name="mon_survey_97" localSheetId="0">#REF!</definedName>
    <definedName name="mon_survey_97" localSheetId="2">#REF!</definedName>
    <definedName name="mon_survey_97" localSheetId="3">#REF!</definedName>
    <definedName name="mon_survey_97">#REF!</definedName>
    <definedName name="mon_survey_98" localSheetId="0">#REF!</definedName>
    <definedName name="mon_survey_98" localSheetId="2">#REF!</definedName>
    <definedName name="mon_survey_98" localSheetId="3">#REF!</definedName>
    <definedName name="mon_survey_98">#REF!</definedName>
    <definedName name="Monetary_Program_Parameters" localSheetId="0">#REF!</definedName>
    <definedName name="Monetary_Program_Parameters" localSheetId="2">#REF!</definedName>
    <definedName name="Monetary_Program_Parameters" localSheetId="3">#REF!</definedName>
    <definedName name="Monetary_Program_Parameters">#REF!</definedName>
    <definedName name="moneyprogram" localSheetId="0">#REF!</definedName>
    <definedName name="moneyprogram" localSheetId="2">#REF!</definedName>
    <definedName name="moneyprogram" localSheetId="3">#REF!</definedName>
    <definedName name="moneyprogram">#REF!</definedName>
    <definedName name="MONF_SM" localSheetId="0">#REF!</definedName>
    <definedName name="MONF_SM" localSheetId="2">#REF!</definedName>
    <definedName name="MONF_SM" localSheetId="3">#REF!</definedName>
    <definedName name="MONF_SM">#REF!</definedName>
    <definedName name="monprogparameters" localSheetId="0">#REF!</definedName>
    <definedName name="monprogparameters" localSheetId="2">#REF!</definedName>
    <definedName name="monprogparameters" localSheetId="3">#REF!</definedName>
    <definedName name="monprogparameters">#REF!</definedName>
    <definedName name="monsurvey" localSheetId="0">#REF!</definedName>
    <definedName name="monsurvey" localSheetId="2">#REF!</definedName>
    <definedName name="monsurvey" localSheetId="3">#REF!</definedName>
    <definedName name="monsurvey">#REF!</definedName>
    <definedName name="monthly">'[24]NBG old'!$A$4:$AU$116</definedName>
    <definedName name="MS" localSheetId="0">#REF!</definedName>
    <definedName name="MS" localSheetId="2">#REF!</definedName>
    <definedName name="MS" localSheetId="3">#REF!</definedName>
    <definedName name="MS">#REF!</definedName>
    <definedName name="msshshshshhhshshshshshshhs" localSheetId="3" hidden="1">{#N/A,#N/A,FALSE,"ОТЛАДКА"}</definedName>
    <definedName name="msshshshshhhshshshshshshhs" hidden="1">{#N/A,#N/A,FALSE,"ОТЛАДКА"}</definedName>
    <definedName name="mstocksa" localSheetId="2">[16]!mstocksa</definedName>
    <definedName name="mstocksa">[16]!mstocksa</definedName>
    <definedName name="mstocksq" localSheetId="2">[16]!mstocksq</definedName>
    <definedName name="mstocksq">[16]!mstocksq</definedName>
    <definedName name="mt_moneyprog" localSheetId="0">#REF!</definedName>
    <definedName name="mt_moneyprog" localSheetId="2">#REF!</definedName>
    <definedName name="mt_moneyprog" localSheetId="3">#REF!</definedName>
    <definedName name="mt_moneyprog">#REF!</definedName>
    <definedName name="Municipios" localSheetId="0">#REF!</definedName>
    <definedName name="Municipios" localSheetId="2">#REF!</definedName>
    <definedName name="Municipios" localSheetId="3">#REF!</definedName>
    <definedName name="Municipios">#REF!</definedName>
    <definedName name="n" localSheetId="0">#REF!</definedName>
    <definedName name="n" localSheetId="2">#REF!</definedName>
    <definedName name="n" localSheetId="3">#REF!</definedName>
    <definedName name="n">#REF!</definedName>
    <definedName name="Name" localSheetId="2">#REF!</definedName>
    <definedName name="Name" localSheetId="3">#REF!</definedName>
    <definedName name="Name">#REF!</definedName>
    <definedName name="NAMES" localSheetId="0">#REF!</definedName>
    <definedName name="NAMES" localSheetId="2">#REF!</definedName>
    <definedName name="NAMES" localSheetId="3">#REF!</definedName>
    <definedName name="NAMES">#REF!</definedName>
    <definedName name="NAMES_A" localSheetId="0">#REF!</definedName>
    <definedName name="NAMES_A" localSheetId="2">#REF!</definedName>
    <definedName name="NAMES_A" localSheetId="3">#REF!</definedName>
    <definedName name="NAMES_A">#REF!</definedName>
    <definedName name="NAMES_Q" localSheetId="0">#REF!</definedName>
    <definedName name="NAMES_Q" localSheetId="2">#REF!</definedName>
    <definedName name="NAMES_Q" localSheetId="3">#REF!</definedName>
    <definedName name="NAMES_Q">#REF!</definedName>
    <definedName name="names_w" localSheetId="0">#REF!</definedName>
    <definedName name="names_w" localSheetId="2">#REF!</definedName>
    <definedName name="names_w" localSheetId="3">#REF!</definedName>
    <definedName name="names_w">#REF!</definedName>
    <definedName name="NAMESAZE" localSheetId="0">#REF!</definedName>
    <definedName name="NAMESAZE" localSheetId="2">#REF!</definedName>
    <definedName name="NAMESAZE" localSheetId="3">#REF!</definedName>
    <definedName name="NAMESAZE">#REF!</definedName>
    <definedName name="NAMESTJK" localSheetId="0">#REF!</definedName>
    <definedName name="NAMESTJK" localSheetId="2">#REF!</definedName>
    <definedName name="NAMESTJK" localSheetId="3">#REF!</definedName>
    <definedName name="NAMESTJK">#REF!</definedName>
    <definedName name="NAMESUZB" localSheetId="0">#REF!</definedName>
    <definedName name="NAMESUZB" localSheetId="2">#REF!</definedName>
    <definedName name="NAMESUZB" localSheetId="3">#REF!</definedName>
    <definedName name="NAMESUZB">#REF!</definedName>
    <definedName name="natia" localSheetId="0" hidden="1">{#N/A,#N/A,FALSE,"GDP_ORIGIN";#N/A,#N/A,FALSE,"EMP_POP"}</definedName>
    <definedName name="natia" localSheetId="3" hidden="1">{#N/A,#N/A,FALSE,"GDP_ORIGIN";#N/A,#N/A,FALSE,"EMP_POP"}</definedName>
    <definedName name="natia" hidden="1">{#N/A,#N/A,FALSE,"GDP_ORIGIN";#N/A,#N/A,FALSE,"EMP_POP"}</definedName>
    <definedName name="nauu" localSheetId="3" hidden="1">{#N/A,#N/A,FALSE,"ОТЛАДКА"}</definedName>
    <definedName name="nauu" hidden="1">{#N/A,#N/A,FALSE,"ОТЛАДКА"}</definedName>
    <definedName name="nb" localSheetId="3" hidden="1">{#N/A,#N/A,FALSE,"ОТЛАДКА"}</definedName>
    <definedName name="nb" hidden="1">{#N/A,#N/A,FALSE,"ОТЛАДКА"}</definedName>
    <definedName name="nbg_midterm98" localSheetId="0">#REF!</definedName>
    <definedName name="nbg_midterm98" localSheetId="2">#REF!</definedName>
    <definedName name="nbg_midterm98" localSheetId="3">#REF!</definedName>
    <definedName name="nbg_midterm98">#REF!</definedName>
    <definedName name="nbg_quart_97" localSheetId="0">#REF!</definedName>
    <definedName name="nbg_quart_97" localSheetId="2">#REF!</definedName>
    <definedName name="nbg_quart_97" localSheetId="3">#REF!</definedName>
    <definedName name="nbg_quart_97">#REF!</definedName>
    <definedName name="nbg_quart_98" localSheetId="0">#REF!</definedName>
    <definedName name="nbg_quart_98" localSheetId="2">#REF!</definedName>
    <definedName name="nbg_quart_98" localSheetId="3">#REF!</definedName>
    <definedName name="nbg_quart_98">#REF!</definedName>
    <definedName name="NC_R" localSheetId="0">#REF!</definedName>
    <definedName name="NC_R" localSheetId="2">#REF!</definedName>
    <definedName name="NC_R" localSheetId="3">#REF!</definedName>
    <definedName name="NC_R">#REF!</definedName>
    <definedName name="NCG">#N/A</definedName>
    <definedName name="NCG_R">#N/A</definedName>
    <definedName name="NCP">#N/A</definedName>
    <definedName name="NCP_R">#N/A</definedName>
    <definedName name="Net_Interest_Expense">IFERROR(OFFSET([20]SingleCompany_Level!$X$73,0,0,1,-COUNT([20]SingleCompany_Level!$T$73:$X$73)),0)</definedName>
    <definedName name="net_liq">IFERROR(OFFSET([20]SingleCompany_Level!$AN$55,0,0,1,-COUNT([20]SingleCompany_Level!$AJ$55:$AN$55)),0)</definedName>
    <definedName name="net_liq_x">IFERROR(OFFSET([20]SingleCompany_Level!$AN$56,0,0,1,-COUNT([20]SingleCompany_Level!$AJ$56:$AN$56)),0)</definedName>
    <definedName name="NetProfit">IFERROR(OFFSET([20]SingleCompany_Level!$X$16,0,0,1,-COUNTIF([20]SingleCompany_Level!$T$90:$X$90,"&gt;0")),0)</definedName>
    <definedName name="NetWorth">IFERROR(OFFSET([20]SingleCompany_Level!$X$110,0,0,1,-COUNT([20]SingleCompany_Level!$T$110:$X$110)),0)</definedName>
    <definedName name="NEWSHEET" localSheetId="0">#REF!</definedName>
    <definedName name="NEWSHEET" localSheetId="2">#REF!</definedName>
    <definedName name="NEWSHEET" localSheetId="3">#REF!</definedName>
    <definedName name="NEWSHEET">#REF!</definedName>
    <definedName name="NFA_assumptions" localSheetId="0">#REF!</definedName>
    <definedName name="NFA_assumptions" localSheetId="2">#REF!</definedName>
    <definedName name="NFA_assumptions" localSheetId="3">#REF!</definedName>
    <definedName name="NFA_assumptions">#REF!</definedName>
    <definedName name="NFB_R" localSheetId="0">#REF!</definedName>
    <definedName name="NFB_R" localSheetId="2">#REF!</definedName>
    <definedName name="NFB_R" localSheetId="3">#REF!</definedName>
    <definedName name="NFB_R">#REF!</definedName>
    <definedName name="NFB_R_GDP" localSheetId="0">#REF!</definedName>
    <definedName name="NFB_R_GDP" localSheetId="2">#REF!</definedName>
    <definedName name="NFB_R_GDP" localSheetId="3">#REF!</definedName>
    <definedName name="NFB_R_GDP">#REF!</definedName>
    <definedName name="NFI">#N/A</definedName>
    <definedName name="NFI_R">#N/A</definedName>
    <definedName name="NFIG" localSheetId="0">#REF!</definedName>
    <definedName name="NFIG" localSheetId="2">#REF!</definedName>
    <definedName name="NFIG" localSheetId="3">#REF!</definedName>
    <definedName name="NFIG">#REF!</definedName>
    <definedName name="NFIP" localSheetId="0">#REF!</definedName>
    <definedName name="NFIP" localSheetId="2">#REF!</definedName>
    <definedName name="NFIP" localSheetId="3">#REF!</definedName>
    <definedName name="NFIP">#REF!</definedName>
    <definedName name="NFP_VE" localSheetId="0">[13]Model!#REF!</definedName>
    <definedName name="NFP_VE" localSheetId="2">[13]Model!#REF!</definedName>
    <definedName name="NFP_VE" localSheetId="3">[13]Model!#REF!</definedName>
    <definedName name="NFP_VE">[13]Model!#REF!</definedName>
    <definedName name="NFP_VE_1" localSheetId="0">[13]Model!#REF!</definedName>
    <definedName name="NFP_VE_1" localSheetId="2">[13]Model!#REF!</definedName>
    <definedName name="NFP_VE_1" localSheetId="3">[13]Model!#REF!</definedName>
    <definedName name="NFP_VE_1">[13]Model!#REF!</definedName>
    <definedName name="NGDP">[41]Q2!$E$47:$AH$47</definedName>
    <definedName name="NGDP_DG">#N/A</definedName>
    <definedName name="NGDP_R">[41]Q1!$E$50:$AH$50</definedName>
    <definedName name="NGDP_RG">#N/A</definedName>
    <definedName name="NGDPA" localSheetId="0">#REF!</definedName>
    <definedName name="NGDPA" localSheetId="2">#REF!</definedName>
    <definedName name="NGDPA" localSheetId="3">#REF!</definedName>
    <definedName name="NGDPA">#REF!</definedName>
    <definedName name="NGS" localSheetId="0">#REF!</definedName>
    <definedName name="NGS" localSheetId="2">#REF!</definedName>
    <definedName name="NGS" localSheetId="3">#REF!</definedName>
    <definedName name="NGS">#REF!</definedName>
    <definedName name="NGS_NGDP">#N/A</definedName>
    <definedName name="NGSG" localSheetId="0">#REF!</definedName>
    <definedName name="NGSG" localSheetId="2">#REF!</definedName>
    <definedName name="NGSG" localSheetId="3">#REF!</definedName>
    <definedName name="NGSG">#REF!</definedName>
    <definedName name="NGSP" localSheetId="0">#REF!</definedName>
    <definedName name="NGSP" localSheetId="2">#REF!</definedName>
    <definedName name="NGSP" localSheetId="3">#REF!</definedName>
    <definedName name="NGSP">#REF!</definedName>
    <definedName name="NI" localSheetId="0">#REF!</definedName>
    <definedName name="NI" localSheetId="2">#REF!</definedName>
    <definedName name="NI" localSheetId="3">#REF!</definedName>
    <definedName name="NI">#REF!</definedName>
    <definedName name="NI_GDP" localSheetId="0">#REF!</definedName>
    <definedName name="NI_GDP" localSheetId="2">#REF!</definedName>
    <definedName name="NI_GDP" localSheetId="3">#REF!</definedName>
    <definedName name="NI_GDP">#REF!</definedName>
    <definedName name="NI_NGDP" localSheetId="0">#REF!</definedName>
    <definedName name="NI_NGDP" localSheetId="2">#REF!</definedName>
    <definedName name="NI_NGDP" localSheetId="3">#REF!</definedName>
    <definedName name="NI_NGDP">#REF!</definedName>
    <definedName name="NI_R" localSheetId="0">#REF!</definedName>
    <definedName name="NI_R" localSheetId="2">#REF!</definedName>
    <definedName name="NI_R" localSheetId="3">#REF!</definedName>
    <definedName name="NI_R">#REF!</definedName>
    <definedName name="nika" localSheetId="2">#REF!</definedName>
    <definedName name="nika" localSheetId="3">#REF!</definedName>
    <definedName name="nika">#REF!</definedName>
    <definedName name="nikaaaa1" localSheetId="2">#REF!</definedName>
    <definedName name="nikaaaa1" localSheetId="3">#REF!</definedName>
    <definedName name="nikaaaa1">#REF!</definedName>
    <definedName name="NINV">#N/A</definedName>
    <definedName name="NINV_R">#N/A</definedName>
    <definedName name="NINV_R_GDP" localSheetId="0">#REF!</definedName>
    <definedName name="NINV_R_GDP" localSheetId="2">#REF!</definedName>
    <definedName name="NINV_R_GDP" localSheetId="3">#REF!</definedName>
    <definedName name="NINV_R_GDP">#REF!</definedName>
    <definedName name="NM">#N/A</definedName>
    <definedName name="NM_R">#N/A</definedName>
    <definedName name="NMG" localSheetId="0">#REF!</definedName>
    <definedName name="NMG" localSheetId="2">#REF!</definedName>
    <definedName name="NMG" localSheetId="3">#REF!</definedName>
    <definedName name="NMG">#REF!</definedName>
    <definedName name="NMG_R" localSheetId="0">#REF!</definedName>
    <definedName name="NMG_R" localSheetId="2">#REF!</definedName>
    <definedName name="NMG_R" localSheetId="3">#REF!</definedName>
    <definedName name="NMG_R">#REF!</definedName>
    <definedName name="NMG_RG">#N/A</definedName>
    <definedName name="NMS" localSheetId="0">#REF!</definedName>
    <definedName name="NMS" localSheetId="2">#REF!</definedName>
    <definedName name="NMS" localSheetId="3">#REF!</definedName>
    <definedName name="NMS">#REF!</definedName>
    <definedName name="NMS_R" localSheetId="0">#REF!</definedName>
    <definedName name="NMS_R" localSheetId="2">#REF!</definedName>
    <definedName name="NMS_R" localSheetId="3">#REF!</definedName>
    <definedName name="NMS_R">#REF!</definedName>
    <definedName name="nn" localSheetId="0" hidden="1">{"Riqfin97",#N/A,FALSE,"Tran";"Riqfinpro",#N/A,FALSE,"Tran"}</definedName>
    <definedName name="nn" localSheetId="3" hidden="1">{"Riqfin97",#N/A,FALSE,"Tran";"Riqfinpro",#N/A,FALSE,"Tran"}</definedName>
    <definedName name="nn" hidden="1">{"Riqfin97",#N/A,FALSE,"Tran";"Riqfinpro",#N/A,FALSE,"Tran"}</definedName>
    <definedName name="nnn" localSheetId="0" hidden="1">{"Tab1",#N/A,FALSE,"P";"Tab2",#N/A,FALSE,"P"}</definedName>
    <definedName name="nnn" localSheetId="3" hidden="1">{"Tab1",#N/A,FALSE,"P";"Tab2",#N/A,FALSE,"P"}</definedName>
    <definedName name="nnn" hidden="1">{"Tab1",#N/A,FALSE,"P";"Tab2",#N/A,FALSE,"P"}</definedName>
    <definedName name="nominal" localSheetId="0">#REF!</definedName>
    <definedName name="nominal" localSheetId="2">#REF!</definedName>
    <definedName name="nominal" localSheetId="3">#REF!</definedName>
    <definedName name="nominal">#REF!</definedName>
    <definedName name="Non_BRO" localSheetId="0">#REF!</definedName>
    <definedName name="Non_BRO" localSheetId="2">#REF!</definedName>
    <definedName name="Non_BRO" localSheetId="3">#REF!</definedName>
    <definedName name="Non_BRO">#REF!</definedName>
    <definedName name="nononononoononononno" localSheetId="3" hidden="1">{"EVA",#N/A,FALSE,"EVA";"WACC",#N/A,FALSE,"WACC"}</definedName>
    <definedName name="nononononoononononno" hidden="1">{"EVA",#N/A,FALSE,"EVA";"WACC",#N/A,FALSE,"WACC"}</definedName>
    <definedName name="NOTITLES" localSheetId="0">#REF!</definedName>
    <definedName name="NOTITLES" localSheetId="2">#REF!</definedName>
    <definedName name="NOTITLES" localSheetId="3">#REF!</definedName>
    <definedName name="NOTITLES">#REF!</definedName>
    <definedName name="NovSun1" localSheetId="0">DATE(ბალანსი!CalendarYear,11,1)-WEEKDAY(DATE(ბალანსი!CalendarYear,11,1))</definedName>
    <definedName name="NovSun1" localSheetId="2">DATE(ცენტრალური!CalendarYear,11,1)-WEEKDAY(DATE(ცენტრალური!CalendarYear,11,1))</definedName>
    <definedName name="NovSun1" localSheetId="3">DATE('ცენტრალური ბალანსი'!CalendarYear,11,1)-WEEKDAY(DATE('ცენტრალური ბალანსი'!CalendarYear,11,1))</definedName>
    <definedName name="NovSun1">DATE(CalendarYear,11,1)-WEEKDAY(DATE(CalendarYear,11,1))</definedName>
    <definedName name="NTDD_R" localSheetId="0">#REF!</definedName>
    <definedName name="NTDD_R" localSheetId="2">#REF!</definedName>
    <definedName name="NTDD_R" localSheetId="3">#REF!</definedName>
    <definedName name="NTDD_R">#REF!</definedName>
    <definedName name="NTDD_RG">#N/A</definedName>
    <definedName name="NX">#N/A</definedName>
    <definedName name="NX_R">#N/A</definedName>
    <definedName name="NXG" localSheetId="0">#REF!</definedName>
    <definedName name="NXG" localSheetId="2">#REF!</definedName>
    <definedName name="NXG" localSheetId="3">#REF!</definedName>
    <definedName name="NXG">#REF!</definedName>
    <definedName name="NXG_R" localSheetId="0">#REF!</definedName>
    <definedName name="NXG_R" localSheetId="2">#REF!</definedName>
    <definedName name="NXG_R" localSheetId="3">#REF!</definedName>
    <definedName name="NXG_R">#REF!</definedName>
    <definedName name="NXG_RG">#N/A</definedName>
    <definedName name="NXS" localSheetId="0">#REF!</definedName>
    <definedName name="NXS" localSheetId="2">#REF!</definedName>
    <definedName name="NXS" localSheetId="3">#REF!</definedName>
    <definedName name="NXS">#REF!</definedName>
    <definedName name="NXS_R" localSheetId="0">#REF!</definedName>
    <definedName name="NXS_R" localSheetId="2">#REF!</definedName>
    <definedName name="NXS_R" localSheetId="3">#REF!</definedName>
    <definedName name="NXS_R">#REF!</definedName>
    <definedName name="OA_Equity">IFERROR(OFFSET([20]Aggregate_Level!$F$51,0,0,1,-COUNT([20]Aggregate_Level!$B$51:$F$51)),0)</definedName>
    <definedName name="october" localSheetId="3" hidden="1">{#N/A,#N/A,FALSE,"ОТЛАДКА"}</definedName>
    <definedName name="october" hidden="1">{#N/A,#N/A,FALSE,"ОТЛАДКА"}</definedName>
    <definedName name="OctSun1" localSheetId="0">DATE(ბალანსი!CalendarYear,10,1)-WEEKDAY(DATE(ბალანსი!CalendarYear,10,1))</definedName>
    <definedName name="OctSun1" localSheetId="2">DATE(ცენტრალური!CalendarYear,10,1)-WEEKDAY(DATE(ცენტრალური!CalendarYear,10,1))</definedName>
    <definedName name="OctSun1" localSheetId="3">DATE('ცენტრალური ბალანსი'!CalendarYear,10,1)-WEEKDAY(DATE('ცენტრალური ბალანსი'!CalendarYear,10,1))</definedName>
    <definedName name="OctSun1">DATE(CalendarYear,10,1)-WEEKDAY(DATE(CalendarYear,10,1))</definedName>
    <definedName name="OI_Equity">IFERROR(OFFSET([20]Aggregate_Level!$F$52,0,0,1,-COUNT([20]Aggregate_Level!$B$52:$F$52)),0)</definedName>
    <definedName name="ol_a">IFERROR(OFFSET([20]Aggregate_Level!$U$65,0,0,1,-COUNT([20]Aggregate_Level!$Q$65:$U$65)),0)</definedName>
    <definedName name="ol_os">IFERROR(OFFSET([20]Aggregate_Level!$U$63,0,0,1,-COUNT([20]Aggregate_Level!$Q$63:$U$63)),0)</definedName>
    <definedName name="ol_r">IFERROR(OFFSET([20]Aggregate_Level!$U$64,0,0,1,-COUNT([20]Aggregate_Level!$Q$64:$U$64)),0)</definedName>
    <definedName name="oo" localSheetId="0" hidden="1">{"Riqfin97",#N/A,FALSE,"Tran";"Riqfinpro",#N/A,FALSE,"Tran"}</definedName>
    <definedName name="oo" localSheetId="3" hidden="1">{"Riqfin97",#N/A,FALSE,"Tran";"Riqfinpro",#N/A,FALSE,"Tran"}</definedName>
    <definedName name="oo" hidden="1">{"Riqfin97",#N/A,FALSE,"Tran";"Riqfinpro",#N/A,FALSE,"Tran"}</definedName>
    <definedName name="ooo" localSheetId="0" hidden="1">{"Tab1",#N/A,FALSE,"P";"Tab2",#N/A,FALSE,"P"}</definedName>
    <definedName name="ooo" localSheetId="3" hidden="1">{"Tab1",#N/A,FALSE,"P";"Tab2",#N/A,FALSE,"P"}</definedName>
    <definedName name="ooo" hidden="1">{"Tab1",#N/A,FALSE,"P";"Tab2",#N/A,FALSE,"P"}</definedName>
    <definedName name="OpProfit">IFERROR(OFFSET([20]SingleCompany_Level!$X$15,0,0,1,-COUNTIF([20]SingleCompany_Level!$T$90:$X$90,"&gt;0")),0)</definedName>
    <definedName name="Orders_sia_20221108" localSheetId="2">#REF!</definedName>
    <definedName name="Orders_sia_20221108" localSheetId="3">#REF!</definedName>
    <definedName name="Orders_sia_20221108">#REF!</definedName>
    <definedName name="ORP" localSheetId="3" hidden="1">{#N/A,#N/A,FALSE,"Aging Summary";#N/A,#N/A,FALSE,"Ratio Analysis";#N/A,#N/A,FALSE,"Test 120 Day Accts";#N/A,#N/A,FALSE,"Tickmarks"}</definedName>
    <definedName name="ORP" hidden="1">{#N/A,#N/A,FALSE,"Aging Summary";#N/A,#N/A,FALSE,"Ratio Analysis";#N/A,#N/A,FALSE,"Test 120 Day Accts";#N/A,#N/A,FALSE,"Tickmarks"}</definedName>
    <definedName name="Otras_Residuales" localSheetId="0">#REF!</definedName>
    <definedName name="Otras_Residuales" localSheetId="2">#REF!</definedName>
    <definedName name="Otras_Residuales" localSheetId="3">#REF!</definedName>
    <definedName name="Otras_Residuales">#REF!</definedName>
    <definedName name="ownrev">IFERROR(OFFSET([20]SingleCompany_Level!$AN$64,0,0,1,-COUNT([20]SingleCompany_Level!$AJ$64:$AN$64)),0)</definedName>
    <definedName name="p" localSheetId="0" hidden="1">{"Riqfin97",#N/A,FALSE,"Tran";"Riqfinpro",#N/A,FALSE,"Tran"}</definedName>
    <definedName name="p" localSheetId="3" hidden="1">{"Riqfin97",#N/A,FALSE,"Tran";"Riqfinpro",#N/A,FALSE,"Tran"}</definedName>
    <definedName name="p" hidden="1">{"Riqfin97",#N/A,FALSE,"Tran";"Riqfinpro",#N/A,FALSE,"Tran"}</definedName>
    <definedName name="Paym_Cap" localSheetId="0">#REF!</definedName>
    <definedName name="Paym_Cap" localSheetId="2">#REF!</definedName>
    <definedName name="Paym_Cap" localSheetId="3">#REF!</definedName>
    <definedName name="Paym_Cap">#REF!</definedName>
    <definedName name="pc_liab">IFERROR(OFFSET([20]Aggregate_Level!$B$5,0,5,COUNTIF([20]Aggregate_Level!$B$5:$B$44,"&lt;&gt;#N/A"),),0)</definedName>
    <definedName name="pc_pay">IFERROR(OFFSET([20]Aggregate_Level!$AI$5,0,4,COUNTIF([20]Aggregate_Level!$AL$5:$AL$44,"&lt;&gt;#N/A"),),0)</definedName>
    <definedName name="pc_pay_exp" localSheetId="2">IFERROR(OFFSET([20]Aggregate_Level!#REF!,0,5,COUNTIF([20]Aggregate_Level!#REF!,"&lt;&gt;#N/A"),),0)</definedName>
    <definedName name="pc_pay_exp" localSheetId="3">IFERROR(OFFSET([20]Aggregate_Level!#REF!,0,5,COUNTIF([20]Aggregate_Level!#REF!,"&lt;&gt;#N/A"),),0)</definedName>
    <definedName name="pc_pay_exp">IFERROR(OFFSET([20]Aggregate_Level!#REF!,0,5,COUNTIF([20]Aggregate_Level!#REF!,"&lt;&gt;#N/A"),),0)</definedName>
    <definedName name="pc_rec">IFERROR(OFFSET([20]Aggregate_Level!$AI$5,0,5,COUNTIF([20]Aggregate_Level!$AL$5:$AL$44,"&lt;&gt;#N/A"),),0)</definedName>
    <definedName name="pc_rec_rev" localSheetId="2">IFERROR(OFFSET([20]Aggregate_Level!#REF!,0,4,COUNTIF([20]Aggregate_Level!#REF!,"&lt;&gt;#N/A"),),0)</definedName>
    <definedName name="pc_rec_rev" localSheetId="3">IFERROR(OFFSET([20]Aggregate_Level!#REF!,0,4,COUNTIF([20]Aggregate_Level!#REF!,"&lt;&gt;#N/A"),),0)</definedName>
    <definedName name="pc_rec_rev">IFERROR(OFFSET([20]Aggregate_Level!#REF!,0,4,COUNTIF([20]Aggregate_Level!#REF!,"&lt;&gt;#N/A"),),0)</definedName>
    <definedName name="pc_rev">IFERROR(OFFSET([20]Aggregate_Level!$B$5,0,6,COUNTIF([20]Aggregate_Level!$B$5:$B$44,"&lt;&gt;#N/A"),),0)</definedName>
    <definedName name="pchBM" localSheetId="0">#REF!</definedName>
    <definedName name="pchBM" localSheetId="2">#REF!</definedName>
    <definedName name="pchBM" localSheetId="3">#REF!</definedName>
    <definedName name="pchBM">#REF!</definedName>
    <definedName name="pchBMG" localSheetId="0">#REF!</definedName>
    <definedName name="pchBMG" localSheetId="2">#REF!</definedName>
    <definedName name="pchBMG" localSheetId="3">#REF!</definedName>
    <definedName name="pchBMG">#REF!</definedName>
    <definedName name="pchBX" localSheetId="0">#REF!</definedName>
    <definedName name="pchBX" localSheetId="2">#REF!</definedName>
    <definedName name="pchBX" localSheetId="3">#REF!</definedName>
    <definedName name="pchBX">#REF!</definedName>
    <definedName name="pchBXG" localSheetId="0">#REF!</definedName>
    <definedName name="pchBXG" localSheetId="2">#REF!</definedName>
    <definedName name="pchBXG" localSheetId="3">#REF!</definedName>
    <definedName name="pchBXG">#REF!</definedName>
    <definedName name="pchNM_R" localSheetId="0">#REF!</definedName>
    <definedName name="pchNM_R" localSheetId="2">#REF!</definedName>
    <definedName name="pchNM_R" localSheetId="3">#REF!</definedName>
    <definedName name="pchNM_R">#REF!</definedName>
    <definedName name="pchNMG_R" localSheetId="0">#REF!</definedName>
    <definedName name="pchNMG_R" localSheetId="2">#REF!</definedName>
    <definedName name="pchNMG_R" localSheetId="3">#REF!</definedName>
    <definedName name="pchNMG_R">#REF!</definedName>
    <definedName name="pchNX_R" localSheetId="0">#REF!</definedName>
    <definedName name="pchNX_R" localSheetId="2">#REF!</definedName>
    <definedName name="pchNX_R" localSheetId="3">#REF!</definedName>
    <definedName name="pchNX_R">#REF!</definedName>
    <definedName name="pchNXG_R" localSheetId="0">#REF!</definedName>
    <definedName name="pchNXG_R" localSheetId="2">#REF!</definedName>
    <definedName name="pchNXG_R" localSheetId="3">#REF!</definedName>
    <definedName name="pchNXG_R">#REF!</definedName>
    <definedName name="PCPI" localSheetId="0">#REF!</definedName>
    <definedName name="PCPI" localSheetId="2">#REF!</definedName>
    <definedName name="PCPI" localSheetId="3">#REF!</definedName>
    <definedName name="PCPI">#REF!</definedName>
    <definedName name="PCPIG">#N/A</definedName>
    <definedName name="PCs">IFERROR(OFFSET([20]Aggregate_Level!$B$5,0,3,COUNTIF([20]Aggregate_Level!$B$5:$B$44,"&lt;&gt;#N/A"),),0)</definedName>
    <definedName name="PCs_2">IFERROR(OFFSET([20]Aggregate_Level!$AI$5,0,3,COUNTIF([20]Aggregate_Level!$AL$5:$AL$115,"&lt;&gt;#N/A"),),0)</definedName>
    <definedName name="PCs_3">IFERROR(OFFSET([20]Aggregate_Level!$AU$5,0,0,COUNTIF([20]Aggregate_Level!$AU$5:$AU$44,"&lt;&gt;#N/A"),),0)</definedName>
    <definedName name="PEND" localSheetId="0">#REF!</definedName>
    <definedName name="PEND" localSheetId="2">#REF!</definedName>
    <definedName name="PEND" localSheetId="3">#REF!</definedName>
    <definedName name="PEND">#REF!</definedName>
    <definedName name="PEOP" localSheetId="0">[13]Model!#REF!</definedName>
    <definedName name="PEOP" localSheetId="2">[13]Model!#REF!</definedName>
    <definedName name="PEOP" localSheetId="3">[13]Model!#REF!</definedName>
    <definedName name="PEOP">[13]Model!#REF!</definedName>
    <definedName name="PEOP_1" localSheetId="0">[13]Model!#REF!</definedName>
    <definedName name="PEOP_1" localSheetId="2">[13]Model!#REF!</definedName>
    <definedName name="PEOP_1" localSheetId="3">[13]Model!#REF!</definedName>
    <definedName name="PEOP_1">[13]Model!#REF!</definedName>
    <definedName name="Petroecuador" localSheetId="0">#REF!</definedName>
    <definedName name="Petroecuador" localSheetId="2">#REF!</definedName>
    <definedName name="Petroecuador" localSheetId="3">#REF!</definedName>
    <definedName name="Petroecuador">#REF!</definedName>
    <definedName name="PFP" localSheetId="0">#REF!</definedName>
    <definedName name="PFP" localSheetId="2">#REF!</definedName>
    <definedName name="PFP" localSheetId="3">#REF!</definedName>
    <definedName name="PFP">#REF!</definedName>
    <definedName name="pfp_table1" localSheetId="0">#REF!</definedName>
    <definedName name="pfp_table1" localSheetId="2">#REF!</definedName>
    <definedName name="pfp_table1" localSheetId="3">#REF!</definedName>
    <definedName name="pfp_table1">#REF!</definedName>
    <definedName name="Plante" localSheetId="3" hidden="1">{#N/A,#N/A,FALSE,"Tabl. G1";#N/A,#N/A,FALSE,"Tabl. G2"}</definedName>
    <definedName name="Plante" hidden="1">{#N/A,#N/A,FALSE,"Tabl. G1";#N/A,#N/A,FALSE,"Tabl. G2"}</definedName>
    <definedName name="pluie" localSheetId="3" hidden="1">{#N/A,#N/A,FALSE,"Tabl. H1";#N/A,#N/A,FALSE,"Tabl. H2"}</definedName>
    <definedName name="pluie" hidden="1">{#N/A,#N/A,FALSE,"Tabl. H1";#N/A,#N/A,FALSE,"Tabl. H2"}</definedName>
    <definedName name="PMENU" localSheetId="0">#REF!</definedName>
    <definedName name="PMENU" localSheetId="2">#REF!</definedName>
    <definedName name="PMENU" localSheetId="3">#REF!</definedName>
    <definedName name="PMENU">#REF!</definedName>
    <definedName name="Ports" localSheetId="0">#REF!</definedName>
    <definedName name="Ports" localSheetId="2">#REF!</definedName>
    <definedName name="Ports" localSheetId="3">#REF!</definedName>
    <definedName name="Ports">#REF!</definedName>
    <definedName name="pp" localSheetId="0" hidden="1">{"Riqfin97",#N/A,FALSE,"Tran";"Riqfinpro",#N/A,FALSE,"Tran"}</definedName>
    <definedName name="pp" localSheetId="3" hidden="1">{"Riqfin97",#N/A,FALSE,"Tran";"Riqfinpro",#N/A,FALSE,"Tran"}</definedName>
    <definedName name="pp" hidden="1">{"Riqfin97",#N/A,FALSE,"Tran";"Riqfinpro",#N/A,FALSE,"Tran"}</definedName>
    <definedName name="ppp" localSheetId="0" hidden="1">{"Riqfin97",#N/A,FALSE,"Tran";"Riqfinpro",#N/A,FALSE,"Tran"}</definedName>
    <definedName name="ppp" localSheetId="3" hidden="1">{"Riqfin97",#N/A,FALSE,"Tran";"Riqfinpro",#N/A,FALSE,"Tran"}</definedName>
    <definedName name="ppp" hidden="1">{"Riqfin97",#N/A,FALSE,"Tran";"Riqfinpro",#N/A,FALSE,"Tran"}</definedName>
    <definedName name="PPPWGT">#N/A</definedName>
    <definedName name="PRICE" localSheetId="0">#REF!</definedName>
    <definedName name="PRICE" localSheetId="2">#REF!</definedName>
    <definedName name="PRICE" localSheetId="3">#REF!</definedName>
    <definedName name="PRICE">#REF!</definedName>
    <definedName name="PRICETAB" localSheetId="0">#REF!</definedName>
    <definedName name="PRICETAB" localSheetId="2">#REF!</definedName>
    <definedName name="PRICETAB" localSheetId="3">#REF!</definedName>
    <definedName name="PRICETAB">#REF!</definedName>
    <definedName name="_xlnm.Print_Area" localSheetId="5">'LEPL+RES 12 TVE'!$A$2:$B$5692</definedName>
    <definedName name="_xlnm.Print_Area" localSheetId="4">SOE!$A$2:$B$1127</definedName>
    <definedName name="_xlnm.Print_Area" localSheetId="1">'VI თავი'!$B$2:$G$2075</definedName>
    <definedName name="_xlnm.Print_Area" localSheetId="0">ბალანსი!$B$2:$F$51,ბალანსი!$B$53:$F$64</definedName>
    <definedName name="_xlnm.Print_Area" localSheetId="2">ცენტრალური!$B$2:$F$2236</definedName>
    <definedName name="_xlnm.Print_Area" localSheetId="3">'ცენტრალური ბალანსი'!$B$2:$F$38,'ცენტრალური ბალანსი'!$B$40:$F$51</definedName>
    <definedName name="_xlnm.Print_Area">#REF!</definedName>
    <definedName name="_xlnm.Print_Titles" localSheetId="5">'LEPL+RES 12 TVE'!$3:$3</definedName>
    <definedName name="_xlnm.Print_Titles" localSheetId="4">SOE!$3:$3</definedName>
    <definedName name="_xlnm.Print_Titles" localSheetId="0">#REF!,#REF!</definedName>
    <definedName name="_xlnm.Print_Titles" localSheetId="2">#REF!,#REF!</definedName>
    <definedName name="_xlnm.Print_Titles" localSheetId="3">#REF!,#REF!</definedName>
    <definedName name="_xlnm.Print_Titles">#REF!,#REF!</definedName>
    <definedName name="print_Titles2" localSheetId="0">#REF!,#REF!</definedName>
    <definedName name="print_Titles2" localSheetId="2">#REF!,#REF!</definedName>
    <definedName name="print_Titles2" localSheetId="3">#REF!,#REF!</definedName>
    <definedName name="print_Titles2">#REF!,#REF!</definedName>
    <definedName name="PRINTMACRO" localSheetId="0">#REF!</definedName>
    <definedName name="PRINTMACRO" localSheetId="2">#REF!</definedName>
    <definedName name="PRINTMACRO" localSheetId="3">#REF!</definedName>
    <definedName name="PRINTMACRO">#REF!</definedName>
    <definedName name="PrintThis_Links">[32]Links!$A$1:$F$33</definedName>
    <definedName name="PRMONTH" localSheetId="0">#REF!</definedName>
    <definedName name="PRMONTH" localSheetId="2">#REF!</definedName>
    <definedName name="PRMONTH" localSheetId="3">#REF!</definedName>
    <definedName name="PRMONTH">#REF!</definedName>
    <definedName name="prn" localSheetId="0">#REF!</definedName>
    <definedName name="prn" localSheetId="2">#REF!</definedName>
    <definedName name="prn" localSheetId="3">#REF!</definedName>
    <definedName name="prn">#REF!</definedName>
    <definedName name="Prog1998" localSheetId="0">'[42]2003'!#REF!</definedName>
    <definedName name="Prog1998" localSheetId="2">'[42]2003'!#REF!</definedName>
    <definedName name="Prog1998" localSheetId="3">'[42]2003'!#REF!</definedName>
    <definedName name="Prog1998">'[42]2003'!#REF!</definedName>
    <definedName name="progasumm" localSheetId="0">#REF!</definedName>
    <definedName name="progasumm" localSheetId="2">#REF!</definedName>
    <definedName name="progasumm" localSheetId="3">#REF!</definedName>
    <definedName name="progasumm">#REF!</definedName>
    <definedName name="program" localSheetId="0">#REF!</definedName>
    <definedName name="program" localSheetId="2">#REF!</definedName>
    <definedName name="program" localSheetId="3">#REF!</definedName>
    <definedName name="program">#REF!</definedName>
    <definedName name="PRYEAR" localSheetId="0">#REF!</definedName>
    <definedName name="PRYEAR" localSheetId="2">#REF!</definedName>
    <definedName name="PRYEAR" localSheetId="3">#REF!</definedName>
    <definedName name="PRYEAR">#REF!</definedName>
    <definedName name="PubW">'[28]W&amp;T'!$C$17</definedName>
    <definedName name="Q" localSheetId="3" hidden="1">{#N/A,#N/A,FALSE,"ОТЛАДКА"}</definedName>
    <definedName name="Q" hidden="1">{#N/A,#N/A,FALSE,"ОТЛАДКА"}</definedName>
    <definedName name="Q_5" localSheetId="0">#REF!</definedName>
    <definedName name="Q_5" localSheetId="2">#REF!</definedName>
    <definedName name="Q_5" localSheetId="3">#REF!</definedName>
    <definedName name="Q_5">#REF!</definedName>
    <definedName name="Q_6" localSheetId="0">#REF!</definedName>
    <definedName name="Q_6" localSheetId="2">#REF!</definedName>
    <definedName name="Q_6" localSheetId="3">#REF!</definedName>
    <definedName name="Q_6">#REF!</definedName>
    <definedName name="Q_7" localSheetId="0">#REF!</definedName>
    <definedName name="Q_7" localSheetId="2">#REF!</definedName>
    <definedName name="Q_7" localSheetId="3">#REF!</definedName>
    <definedName name="Q_7">#REF!</definedName>
    <definedName name="Q6_" localSheetId="0">#REF!</definedName>
    <definedName name="Q6_" localSheetId="2">#REF!</definedName>
    <definedName name="Q6_" localSheetId="3">#REF!</definedName>
    <definedName name="Q6_">#REF!</definedName>
    <definedName name="qar" localSheetId="2">#REF!</definedName>
    <definedName name="qar" localSheetId="3">#REF!</definedName>
    <definedName name="qar">#REF!</definedName>
    <definedName name="QFISCAL" localSheetId="0">'[43]Quarterly Raw Data'!#REF!</definedName>
    <definedName name="QFISCAL" localSheetId="2">'[43]Quarterly Raw Data'!#REF!</definedName>
    <definedName name="QFISCAL" localSheetId="3">'[43]Quarterly Raw Data'!#REF!</definedName>
    <definedName name="QFISCAL">'[43]Quarterly Raw Data'!#REF!</definedName>
    <definedName name="qq" localSheetId="0" hidden="1">'[36]J(Priv.Cap)'!#REF!</definedName>
    <definedName name="qq" localSheetId="2" hidden="1">'[36]J(Priv.Cap)'!#REF!</definedName>
    <definedName name="qq" localSheetId="3" hidden="1">'[36]J(Priv.Cap)'!#REF!</definedName>
    <definedName name="qq" hidden="1">'[36]J(Priv.Cap)'!#REF!</definedName>
    <definedName name="qqq" localSheetId="0" hidden="1">{#N/A,#N/A,FALSE,"EXTRABUDGT"}</definedName>
    <definedName name="qqq" localSheetId="3" hidden="1">{#N/A,#N/A,FALSE,"EXTRABUDGT"}</definedName>
    <definedName name="qqq" hidden="1">{#N/A,#N/A,FALSE,"EXTRABUDGT"}</definedName>
    <definedName name="qqq_1" localSheetId="0" hidden="1">{#N/A,#N/A,FALSE,"EXTRABUDGT"}</definedName>
    <definedName name="qqq_1" localSheetId="3" hidden="1">{#N/A,#N/A,FALSE,"EXTRABUDGT"}</definedName>
    <definedName name="qqq_1" hidden="1">{#N/A,#N/A,FALSE,"EXTRABUDGT"}</definedName>
    <definedName name="qqq_2" localSheetId="0" hidden="1">{#N/A,#N/A,FALSE,"EXTRABUDGT"}</definedName>
    <definedName name="qqq_2" localSheetId="3" hidden="1">{#N/A,#N/A,FALSE,"EXTRABUDGT"}</definedName>
    <definedName name="qqq_2" hidden="1">{#N/A,#N/A,FALSE,"EXTRABUDGT"}</definedName>
    <definedName name="QTAB7" localSheetId="0">'[43]Quarterly MacroFlow'!#REF!</definedName>
    <definedName name="QTAB7" localSheetId="2">'[43]Quarterly MacroFlow'!#REF!</definedName>
    <definedName name="QTAB7" localSheetId="3">'[43]Quarterly MacroFlow'!#REF!</definedName>
    <definedName name="QTAB7">'[43]Quarterly MacroFlow'!#REF!</definedName>
    <definedName name="QTAB7A" localSheetId="0">'[43]Quarterly MacroFlow'!#REF!</definedName>
    <definedName name="QTAB7A" localSheetId="2">'[43]Quarterly MacroFlow'!#REF!</definedName>
    <definedName name="QTAB7A" localSheetId="3">'[43]Quarterly MacroFlow'!#REF!</definedName>
    <definedName name="QTAB7A">'[43]Quarterly MacroFlow'!#REF!</definedName>
    <definedName name="QuickRatio">IFERROR(OFFSET([20]SingleCompany_Level!$X$22,0,0,1,-COUNT([20]SingleCompany_Level!$T$22:$X$22)),0)</definedName>
    <definedName name="quita" localSheetId="0">#REF!</definedName>
    <definedName name="quita" localSheetId="2">#REF!</definedName>
    <definedName name="quita" localSheetId="3">#REF!</definedName>
    <definedName name="quita">#REF!</definedName>
    <definedName name="QW" localSheetId="0">#REF!</definedName>
    <definedName name="QW" localSheetId="2">#REF!</definedName>
    <definedName name="QW" localSheetId="3">#REF!</definedName>
    <definedName name="QW">#REF!</definedName>
    <definedName name="qwer" localSheetId="3" hidden="1">{#N/A,#N/A,FALSE,"ОТЛАДКА"}</definedName>
    <definedName name="qwer" hidden="1">{#N/A,#N/A,FALSE,"ОТЛАДКА"}</definedName>
    <definedName name="qwerty" localSheetId="2" hidden="1">#REF!</definedName>
    <definedName name="qwerty" localSheetId="3" hidden="1">#REF!</definedName>
    <definedName name="qwerty" hidden="1">#REF!</definedName>
    <definedName name="REAL" localSheetId="0">#REF!</definedName>
    <definedName name="REAL" localSheetId="2">#REF!</definedName>
    <definedName name="REAL" localSheetId="3">#REF!</definedName>
    <definedName name="REAL">#REF!</definedName>
    <definedName name="red_banks">[24]red!$A$136:$AC$178</definedName>
    <definedName name="RED_BOP" localSheetId="0">#REF!</definedName>
    <definedName name="RED_BOP" localSheetId="2">#REF!</definedName>
    <definedName name="RED_BOP" localSheetId="3">#REF!</definedName>
    <definedName name="RED_BOP">#REF!</definedName>
    <definedName name="red_cpi" localSheetId="0">#REF!</definedName>
    <definedName name="red_cpi" localSheetId="2">#REF!</definedName>
    <definedName name="red_cpi" localSheetId="3">#REF!</definedName>
    <definedName name="red_cpi">#REF!</definedName>
    <definedName name="red_cred_comp" localSheetId="0">#REF!</definedName>
    <definedName name="red_cred_comp" localSheetId="2">#REF!</definedName>
    <definedName name="red_cred_comp" localSheetId="3">#REF!</definedName>
    <definedName name="red_cred_comp">#REF!</definedName>
    <definedName name="RED_D" localSheetId="0">#REF!</definedName>
    <definedName name="RED_D" localSheetId="2">#REF!</definedName>
    <definedName name="RED_D" localSheetId="3">#REF!</definedName>
    <definedName name="RED_D">#REF!</definedName>
    <definedName name="red_dep_comp" localSheetId="0">#REF!</definedName>
    <definedName name="red_dep_comp" localSheetId="2">#REF!</definedName>
    <definedName name="red_dep_comp" localSheetId="3">#REF!</definedName>
    <definedName name="red_dep_comp">#REF!</definedName>
    <definedName name="RED_DS" localSheetId="0">#REF!</definedName>
    <definedName name="RED_DS" localSheetId="2">#REF!</definedName>
    <definedName name="RED_DS" localSheetId="3">#REF!</definedName>
    <definedName name="RED_DS">#REF!</definedName>
    <definedName name="red_gdp_exp" localSheetId="0">#REF!</definedName>
    <definedName name="red_gdp_exp" localSheetId="2">#REF!</definedName>
    <definedName name="red_gdp_exp" localSheetId="3">#REF!</definedName>
    <definedName name="red_gdp_exp">#REF!</definedName>
    <definedName name="red_govt_empl" localSheetId="0">#REF!</definedName>
    <definedName name="red_govt_empl" localSheetId="2">#REF!</definedName>
    <definedName name="red_govt_empl" localSheetId="3">#REF!</definedName>
    <definedName name="red_govt_empl">#REF!</definedName>
    <definedName name="red_monsur">[24]red!$A$65:$AC$132</definedName>
    <definedName name="RED_NATCPI" localSheetId="0">#REF!</definedName>
    <definedName name="RED_NATCPI" localSheetId="2">#REF!</definedName>
    <definedName name="RED_NATCPI" localSheetId="3">#REF!</definedName>
    <definedName name="RED_NATCPI">#REF!</definedName>
    <definedName name="red_nbg">[24]red!$A$1:$AC$62</definedName>
    <definedName name="RED_TBCPI" localSheetId="0">#REF!</definedName>
    <definedName name="RED_TBCPI" localSheetId="2">#REF!</definedName>
    <definedName name="RED_TBCPI" localSheetId="3">#REF!</definedName>
    <definedName name="RED_TBCPI">#REF!</definedName>
    <definedName name="RED_TRD" localSheetId="0">#REF!</definedName>
    <definedName name="RED_TRD" localSheetId="2">#REF!</definedName>
    <definedName name="RED_TRD" localSheetId="3">#REF!</definedName>
    <definedName name="RED_TRD">#REF!</definedName>
    <definedName name="REDTbl3" localSheetId="0">#REF!</definedName>
    <definedName name="REDTbl3" localSheetId="2">#REF!</definedName>
    <definedName name="REDTbl3" localSheetId="3">#REF!</definedName>
    <definedName name="REDTbl3">#REF!</definedName>
    <definedName name="REDTbl4" localSheetId="0">#REF!</definedName>
    <definedName name="REDTbl4" localSheetId="2">#REF!</definedName>
    <definedName name="REDTbl4" localSheetId="3">#REF!</definedName>
    <definedName name="REDTbl4">#REF!</definedName>
    <definedName name="REDTbl5" localSheetId="0">#REF!</definedName>
    <definedName name="REDTbl5" localSheetId="2">#REF!</definedName>
    <definedName name="REDTbl5" localSheetId="3">#REF!</definedName>
    <definedName name="REDTbl5">#REF!</definedName>
    <definedName name="REDTbl6" localSheetId="0">#REF!</definedName>
    <definedName name="REDTbl6" localSheetId="2">#REF!</definedName>
    <definedName name="REDTbl6" localSheetId="3">#REF!</definedName>
    <definedName name="REDTbl6">#REF!</definedName>
    <definedName name="REDTbl7" localSheetId="0">#REF!</definedName>
    <definedName name="REDTbl7" localSheetId="2">#REF!</definedName>
    <definedName name="REDTbl7" localSheetId="3">#REF!</definedName>
    <definedName name="REDTbl7">#REF!</definedName>
    <definedName name="reitingi" localSheetId="0">#REF!</definedName>
    <definedName name="reitingi" localSheetId="2">#REF!</definedName>
    <definedName name="reitingi" localSheetId="3">#REF!</definedName>
    <definedName name="reitingi">#REF!</definedName>
    <definedName name="ReportDate">[23]Info!$C$2</definedName>
    <definedName name="reserves">[24]resold!$A$1:$N$59</definedName>
    <definedName name="resmoney" localSheetId="0">#REF!</definedName>
    <definedName name="resmoney" localSheetId="2">#REF!</definedName>
    <definedName name="resmoney" localSheetId="3">#REF!</definedName>
    <definedName name="resmoney">#REF!</definedName>
    <definedName name="RGDPA" localSheetId="0">#REF!</definedName>
    <definedName name="RGDPA" localSheetId="2">#REF!</definedName>
    <definedName name="RGDPA" localSheetId="3">#REF!</definedName>
    <definedName name="RGDPA">#REF!</definedName>
    <definedName name="Rgrowth">IFERROR(OFFSET([20]SingleCompany_Level!$AN$61,0,0,1,-COUNT([20]SingleCompany_Level!$AJ$61:$AN$61)),0)</definedName>
    <definedName name="RGSPA" localSheetId="0">#REF!</definedName>
    <definedName name="RGSPA" localSheetId="2">#REF!</definedName>
    <definedName name="RGSPA" localSheetId="3">#REF!</definedName>
    <definedName name="RGSPA">#REF!</definedName>
    <definedName name="right" localSheetId="0">#REF!</definedName>
    <definedName name="right" localSheetId="2">#REF!</definedName>
    <definedName name="right" localSheetId="3">#REF!</definedName>
    <definedName name="right">#REF!</definedName>
    <definedName name="rindex" localSheetId="0">#REF!</definedName>
    <definedName name="rindex" localSheetId="2">#REF!</definedName>
    <definedName name="rindex" localSheetId="3">#REF!</definedName>
    <definedName name="rindex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NumIterations" hidden="1">100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rngBefore">[32]Main!$AB$26</definedName>
    <definedName name="rngDepartmentDrive">[32]Main!$AB$23</definedName>
    <definedName name="rngEMailAddress">[32]Main!$AB$20</definedName>
    <definedName name="rngErrorSort">[32]ErrCheck!$A$4</definedName>
    <definedName name="rngLastSave">[32]Main!$G$19</definedName>
    <definedName name="rngLastSent">[32]Main!$G$18</definedName>
    <definedName name="rngLastUpdate">[32]Links!$D$2</definedName>
    <definedName name="rngNeedsUpdate">[32]Links!$E$2</definedName>
    <definedName name="rngNews">[32]Main!$AB$27</definedName>
    <definedName name="rngQuestChecked">[32]ErrCheck!$A$3</definedName>
    <definedName name="ROA">IFERROR(OFFSET([20]SingleCompany_Level!$X$17,0,0,1,-COUNT([20]SingleCompany_Level!$T$17:$X$17)),0)</definedName>
    <definedName name="ROE">IFERROR(OFFSET([20]SingleCompany_Level!$X$18,0,0,1,-COUNT([20]SingleCompany_Level!$T$18:$X$18)),0)</definedName>
    <definedName name="rr" localSheetId="0" hidden="1">{"Riqfin97",#N/A,FALSE,"Tran";"Riqfinpro",#N/A,FALSE,"Tran"}</definedName>
    <definedName name="rr" localSheetId="3" hidden="1">{"Riqfin97",#N/A,FALSE,"Tran";"Riqfinpro",#N/A,FALSE,"Tran"}</definedName>
    <definedName name="rr" hidden="1">{"Riqfin97",#N/A,FALSE,"Tran";"Riqfinpro",#N/A,FALSE,"Tran"}</definedName>
    <definedName name="rrr" localSheetId="0" hidden="1">{"Riqfin97",#N/A,FALSE,"Tran";"Riqfinpro",#N/A,FALSE,"Tran"}</definedName>
    <definedName name="rrr" localSheetId="3" hidden="1">{"Riqfin97",#N/A,FALSE,"Tran";"Riqfinpro",#N/A,FALSE,"Tran"}</definedName>
    <definedName name="rrr" hidden="1">{"Riqfin97",#N/A,FALSE,"Tran";"Riqfinpro",#N/A,FALSE,"Tran"}</definedName>
    <definedName name="rrrrrr" localSheetId="3" hidden="1">{"cash plan",#N/A,FALSE,"fccashflow"}</definedName>
    <definedName name="rrrrrr" hidden="1">{"cash plan",#N/A,FALSE,"fccashflow"}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rs_1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_1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rs_1" hidden="1">{"BOP_TAB",#N/A,FALSE,"N";"MIDTERM_TAB",#N/A,FALSE,"O";"FUND_CRED",#N/A,FALSE,"P";"DEBT_TAB1",#N/A,FALSE,"Q";"DEBT_TAB2",#N/A,FALSE,"Q";"FORFIN_TAB1",#N/A,FALSE,"R";"FORFIN_TAB2",#N/A,FALSE,"R";"BOP_ANALY",#N/A,FALSE,"U"}</definedName>
    <definedName name="rs_2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_2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rs_2" hidden="1">{"BOP_TAB",#N/A,FALSE,"N";"MIDTERM_TAB",#N/A,FALSE,"O";"FUND_CRED",#N/A,FALSE,"P";"DEBT_TAB1",#N/A,FALSE,"Q";"DEBT_TAB2",#N/A,FALSE,"Q";"FORFIN_TAB1",#N/A,FALSE,"R";"FORFIN_TAB2",#N/A,FALSE,"R";"BOP_ANALY",#N/A,FALSE,"U"}</definedName>
    <definedName name="SA_Tab" localSheetId="0">#REF!</definedName>
    <definedName name="SA_Tab" localSheetId="2">#REF!</definedName>
    <definedName name="SA_Tab" localSheetId="3">#REF!</definedName>
    <definedName name="SA_Tab">#REF!</definedName>
    <definedName name="sad" localSheetId="0">#REF!</definedName>
    <definedName name="sad" localSheetId="2">#REF!</definedName>
    <definedName name="sad" localSheetId="3">#REF!</definedName>
    <definedName name="sad">#REF!</definedName>
    <definedName name="Salary" localSheetId="3" hidden="1">{#N/A,#N/A,FALSE,"ОТЛАДКА"}</definedName>
    <definedName name="Salary" hidden="1">{#N/A,#N/A,FALSE,"ОТЛАДКА"}</definedName>
    <definedName name="sampling" localSheetId="2" hidden="1">#REF!</definedName>
    <definedName name="sampling" localSheetId="3" hidden="1">#REF!</definedName>
    <definedName name="sampling" hidden="1">#REF!</definedName>
    <definedName name="sd" localSheetId="0">#REF!</definedName>
    <definedName name="sd" localSheetId="2">#REF!</definedName>
    <definedName name="sd" localSheetId="3">#REF!</definedName>
    <definedName name="sd">#REF!</definedName>
    <definedName name="sdf" localSheetId="0">#REF!</definedName>
    <definedName name="sdf" localSheetId="2">#REF!</definedName>
    <definedName name="sdf" localSheetId="3">#REF!</definedName>
    <definedName name="sdf">#REF!</definedName>
    <definedName name="sdfg" localSheetId="3" hidden="1">{#N/A,#N/A,FALSE,"ОТЛАДКА"}</definedName>
    <definedName name="sdfg" hidden="1">{#N/A,#N/A,FALSE,"ОТЛАДКА"}</definedName>
    <definedName name="sdfg1" localSheetId="3" hidden="1">{#N/A,#N/A,FALSE,"ОТЛАДКА"}</definedName>
    <definedName name="sdfg1" hidden="1">{#N/A,#N/A,FALSE,"ОТЛАДКА"}</definedName>
    <definedName name="sds_gdp_exp_lari" localSheetId="0">#REF!</definedName>
    <definedName name="sds_gdp_exp_lari" localSheetId="2">#REF!</definedName>
    <definedName name="sds_gdp_exp_lari" localSheetId="3">#REF!</definedName>
    <definedName name="sds_gdp_exp_lari">#REF!</definedName>
    <definedName name="sds_gdp_origin" localSheetId="0">#REF!</definedName>
    <definedName name="sds_gdp_origin" localSheetId="2">#REF!</definedName>
    <definedName name="sds_gdp_origin" localSheetId="3">#REF!</definedName>
    <definedName name="sds_gdp_origin">#REF!</definedName>
    <definedName name="sds_gpd_exp_gdp" localSheetId="0">#REF!</definedName>
    <definedName name="sds_gpd_exp_gdp" localSheetId="2">#REF!</definedName>
    <definedName name="sds_gpd_exp_gdp" localSheetId="3">#REF!</definedName>
    <definedName name="sds_gpd_exp_gdp">#REF!</definedName>
    <definedName name="sdsss" localSheetId="2" hidden="1">#REF!</definedName>
    <definedName name="sdsss" localSheetId="3" hidden="1">#REF!</definedName>
    <definedName name="sdsss" hidden="1">#REF!</definedName>
    <definedName name="SEI" localSheetId="0">#REF!</definedName>
    <definedName name="SEI" localSheetId="2">#REF!</definedName>
    <definedName name="SEI" localSheetId="3">#REF!</definedName>
    <definedName name="SEI">#REF!</definedName>
    <definedName name="sencount" hidden="1">2</definedName>
    <definedName name="SepSun1" localSheetId="0">DATE(ბალანსი!CalendarYear,9,1)-WEEKDAY(DATE(ბალანსი!CalendarYear,9,1))</definedName>
    <definedName name="SepSun1" localSheetId="2">DATE(ცენტრალური!CalendarYear,9,1)-WEEKDAY(DATE(ცენტრალური!CalendarYear,9,1))</definedName>
    <definedName name="SepSun1" localSheetId="3">DATE('ცენტრალური ბალანსი'!CalendarYear,9,1)-WEEKDAY(DATE('ცენტრალური ბალანსი'!CalendarYear,9,1))</definedName>
    <definedName name="SepSun1">DATE(CalendarYear,9,1)-WEEKDAY(DATE(CalendarYear,9,1))</definedName>
    <definedName name="settlementVal">[21]წმინდა_ამოღება!$D:$D</definedName>
    <definedName name="shit" localSheetId="3" hidden="1">{#N/A,#N/A,FALSE,"Aging Summary";#N/A,#N/A,FALSE,"Ratio Analysis";#N/A,#N/A,FALSE,"Test 120 Day Accts";#N/A,#N/A,FALSE,"Tickmarks"}</definedName>
    <definedName name="shit" hidden="1">{#N/A,#N/A,FALSE,"Aging Summary";#N/A,#N/A,FALSE,"Ratio Analysis";#N/A,#N/A,FALSE,"Test 120 Day Accts";#N/A,#N/A,FALSE,"Tickmarks"}</definedName>
    <definedName name="shit1" localSheetId="3" hidden="1">{#N/A,#N/A,FALSE,"Aging Summary";#N/A,#N/A,FALSE,"Ratio Analysis";#N/A,#N/A,FALSE,"Test 120 Day Accts";#N/A,#N/A,FALSE,"Tickmarks"}</definedName>
    <definedName name="shit1" hidden="1">{#N/A,#N/A,FALSE,"Aging Summary";#N/A,#N/A,FALSE,"Ratio Analysis";#N/A,#N/A,FALSE,"Test 120 Day Accts";#N/A,#N/A,FALSE,"Tickmarks"}</definedName>
    <definedName name="Show.Acct.Update.Warning" localSheetId="2" hidden="1">#REF!</definedName>
    <definedName name="Show.Acct.Update.Warning" localSheetId="3" hidden="1">#REF!</definedName>
    <definedName name="Show.Acct.Update.Warning" hidden="1">#REF!</definedName>
    <definedName name="Show.MDB.Update.Warning" localSheetId="2" hidden="1">#REF!</definedName>
    <definedName name="Show.MDB.Update.Warning" localSheetId="3" hidden="1">#REF!</definedName>
    <definedName name="Show.MDB.Update.Warning" hidden="1">#REF!</definedName>
    <definedName name="single_liab">IFERROR(OFFSET([20]SingleCompany_Level!$X$101,0,0,1,-COUNT([20]SingleCompany_Level!$T$101:$X$101)),0)</definedName>
    <definedName name="single_rev">IFERROR(OFFSET([20]SingleCompany_Level!$X$66,0,0,1,-COUNT([20]SingleCompany_Level!$T$66:$X$66)),0)</definedName>
    <definedName name="SLEVIN" localSheetId="3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EVIN" hidden="1">{"SUMMARY",#N/A,TRUE,"RIGGIN INCR";"SUMMARY",#N/A,TRUE,"DEAN";"SUMMARY",#N/A,TRUE,"GAWRYS";"SUMMARY",#N/A,TRUE,"RUSSO GBVS";"SUMMARY",#N/A,TRUE,"RUSSO WW";"SUMMARY",#N/A,TRUE,"RUSSO TOTAL ";"SUMMARY",#N/A,TRUE,"BOUCHARD";"SUMMARY",#N/A,TRUE,"ZECCA";"SUMMARY",#N/A,TRUE,"RIGGIN TOTAL";"SUMMARY",#N/A,TRUE,"REGLI INCR";"SUMMARY",#N/A,TRUE,"SUSKI";"SUMMARY",#N/A,TRUE,"JOHNSON";"SUMMARY",#N/A,TRUE,"CONN";"SUMMARY",#N/A,TRUE,"REGLI TOTAL";"SUMMARY",#N/A,TRUE,"BROWN";"SUMMARY",#N/A,TRUE,"DENIGRIS INC";"SUMMARY",#N/A,TRUE,"DeNIGRIS TOTAL";"IS",#N/A,TRUE,"INC ST"}</definedName>
    <definedName name="Slicer_დამფუძნებელი_მმართველი" localSheetId="2">#REF!</definedName>
    <definedName name="Slicer_დამფუძნებელი_მმართველი" localSheetId="3">#REF!</definedName>
    <definedName name="Slicer_დამფუძნებელი_მმართველი">#REF!</definedName>
    <definedName name="Slicer_დამფუძნებელი_მმართველი1" localSheetId="2">#REF!</definedName>
    <definedName name="Slicer_დამფუძნებელი_მმართველი1" localSheetId="3">#REF!</definedName>
    <definedName name="Slicer_დამფუძნებელი_მმართველი1">#REF!</definedName>
    <definedName name="Slicer_კაპიტალი" localSheetId="2">#REF!</definedName>
    <definedName name="Slicer_კაპიტალი" localSheetId="3">#REF!</definedName>
    <definedName name="Slicer_კაპიტალი">#REF!</definedName>
    <definedName name="Smlouvy" localSheetId="3" hidden="1">{"celkový rozpočet - detail",#N/A,FALSE,"Aktualizace č. 1"}</definedName>
    <definedName name="Smlouvy" hidden="1">{"celkový rozpočet - detail",#N/A,FALSE,"Aktualizace č. 1"}</definedName>
    <definedName name="SRtab1" localSheetId="0">#REF!</definedName>
    <definedName name="SRtab1" localSheetId="2">#REF!</definedName>
    <definedName name="SRtab1" localSheetId="3">#REF!</definedName>
    <definedName name="SRtab1">#REF!</definedName>
    <definedName name="SRtab2" localSheetId="0">#REF!</definedName>
    <definedName name="SRtab2" localSheetId="2">#REF!</definedName>
    <definedName name="SRtab2" localSheetId="3">#REF!</definedName>
    <definedName name="SRtab2">#REF!</definedName>
    <definedName name="SRtab5" localSheetId="0">#REF!</definedName>
    <definedName name="SRtab5" localSheetId="2">#REF!</definedName>
    <definedName name="SRtab5" localSheetId="3">#REF!</definedName>
    <definedName name="SRtab5">#REF!</definedName>
    <definedName name="SS">[44]IMATA!$B$45:$B$108</definedName>
    <definedName name="ssss" localSheetId="3" hidden="1">{#N/A,#N/A,FALSE,"ОТЛАДКА"}</definedName>
    <definedName name="ssss" hidden="1">{#N/A,#N/A,FALSE,"ОТЛАДКА"}</definedName>
    <definedName name="star" localSheetId="0">#REF!</definedName>
    <definedName name="star" localSheetId="2">#REF!</definedName>
    <definedName name="star" localSheetId="3">#REF!</definedName>
    <definedName name="star">#REF!</definedName>
    <definedName name="START" localSheetId="0">#REF!</definedName>
    <definedName name="START" localSheetId="2">#REF!</definedName>
    <definedName name="START" localSheetId="3">#REF!</definedName>
    <definedName name="START">#REF!</definedName>
    <definedName name="Start1" localSheetId="0">#REF!</definedName>
    <definedName name="Start1" localSheetId="2">#REF!</definedName>
    <definedName name="Start1" localSheetId="3">#REF!</definedName>
    <definedName name="Start1">#REF!</definedName>
    <definedName name="Start10" localSheetId="0">#REF!</definedName>
    <definedName name="Start10" localSheetId="2">#REF!</definedName>
    <definedName name="Start10" localSheetId="3">#REF!</definedName>
    <definedName name="Start10">#REF!</definedName>
    <definedName name="Start11" localSheetId="0">#REF!</definedName>
    <definedName name="Start11" localSheetId="2">#REF!</definedName>
    <definedName name="Start11" localSheetId="3">#REF!</definedName>
    <definedName name="Start11">#REF!</definedName>
    <definedName name="Start12" localSheetId="0">#REF!</definedName>
    <definedName name="Start12" localSheetId="2">#REF!</definedName>
    <definedName name="Start12" localSheetId="3">#REF!</definedName>
    <definedName name="Start12">#REF!</definedName>
    <definedName name="Start13" localSheetId="0">#REF!</definedName>
    <definedName name="Start13" localSheetId="2">#REF!</definedName>
    <definedName name="Start13" localSheetId="3">#REF!</definedName>
    <definedName name="Start13">#REF!</definedName>
    <definedName name="Start14" localSheetId="0">#REF!</definedName>
    <definedName name="Start14" localSheetId="2">#REF!</definedName>
    <definedName name="Start14" localSheetId="3">#REF!</definedName>
    <definedName name="Start14">#REF!</definedName>
    <definedName name="Start15" localSheetId="0">#REF!</definedName>
    <definedName name="Start15" localSheetId="2">#REF!</definedName>
    <definedName name="Start15" localSheetId="3">#REF!</definedName>
    <definedName name="Start15">#REF!</definedName>
    <definedName name="Start16" localSheetId="0">#REF!</definedName>
    <definedName name="Start16" localSheetId="2">#REF!</definedName>
    <definedName name="Start16" localSheetId="3">#REF!</definedName>
    <definedName name="Start16">#REF!</definedName>
    <definedName name="Start17" localSheetId="0">#REF!</definedName>
    <definedName name="Start17" localSheetId="2">#REF!</definedName>
    <definedName name="Start17" localSheetId="3">#REF!</definedName>
    <definedName name="Start17">#REF!</definedName>
    <definedName name="Start18" localSheetId="0">#REF!</definedName>
    <definedName name="Start18" localSheetId="2">#REF!</definedName>
    <definedName name="Start18" localSheetId="3">#REF!</definedName>
    <definedName name="Start18">#REF!</definedName>
    <definedName name="Start2" localSheetId="0">#REF!</definedName>
    <definedName name="Start2" localSheetId="2">#REF!</definedName>
    <definedName name="Start2" localSheetId="3">#REF!</definedName>
    <definedName name="Start2">#REF!</definedName>
    <definedName name="Start3" localSheetId="0">#REF!</definedName>
    <definedName name="Start3" localSheetId="2">#REF!</definedName>
    <definedName name="Start3" localSheetId="3">#REF!</definedName>
    <definedName name="Start3">#REF!</definedName>
    <definedName name="Start4" localSheetId="0">#REF!</definedName>
    <definedName name="Start4" localSheetId="2">#REF!</definedName>
    <definedName name="Start4" localSheetId="3">#REF!</definedName>
    <definedName name="Start4">#REF!</definedName>
    <definedName name="Start5" localSheetId="0">#REF!</definedName>
    <definedName name="Start5" localSheetId="2">#REF!</definedName>
    <definedName name="Start5" localSheetId="3">#REF!</definedName>
    <definedName name="Start5">#REF!</definedName>
    <definedName name="Start6" localSheetId="0">#REF!</definedName>
    <definedName name="Start6" localSheetId="2">#REF!</definedName>
    <definedName name="Start6" localSheetId="3">#REF!</definedName>
    <definedName name="Start6">#REF!</definedName>
    <definedName name="Start7" localSheetId="0">#REF!</definedName>
    <definedName name="Start7" localSheetId="2">#REF!</definedName>
    <definedName name="Start7" localSheetId="3">#REF!</definedName>
    <definedName name="Start7">#REF!</definedName>
    <definedName name="Start8" localSheetId="0">#REF!</definedName>
    <definedName name="Start8" localSheetId="2">#REF!</definedName>
    <definedName name="Start8" localSheetId="3">#REF!</definedName>
    <definedName name="Start8">#REF!</definedName>
    <definedName name="Start9" localSheetId="0">#REF!</definedName>
    <definedName name="Start9" localSheetId="2">#REF!</definedName>
    <definedName name="Start9" localSheetId="3">#REF!</definedName>
    <definedName name="Start9">#REF!</definedName>
    <definedName name="stat" localSheetId="2">#REF!</definedName>
    <definedName name="stat" localSheetId="3">#REF!</definedName>
    <definedName name="stat">#REF!</definedName>
    <definedName name="STAVKA" localSheetId="0">#REF!</definedName>
    <definedName name="STAVKA" localSheetId="2">#REF!</definedName>
    <definedName name="STAVKA" localSheetId="3">#REF!</definedName>
    <definedName name="STAVKA">#REF!</definedName>
    <definedName name="STFQTAB" localSheetId="0">#REF!</definedName>
    <definedName name="STFQTAB" localSheetId="2">#REF!</definedName>
    <definedName name="STFQTAB" localSheetId="3">#REF!</definedName>
    <definedName name="STFQTAB">#REF!</definedName>
    <definedName name="STOP" localSheetId="0">#REF!</definedName>
    <definedName name="STOP" localSheetId="2">#REF!</definedName>
    <definedName name="STOP" localSheetId="3">#REF!</definedName>
    <definedName name="STOP">#REF!</definedName>
    <definedName name="sum" localSheetId="0">#REF!</definedName>
    <definedName name="sum" localSheetId="2">#REF!</definedName>
    <definedName name="sum" localSheetId="3">#REF!</definedName>
    <definedName name="sum">#REF!</definedName>
    <definedName name="SUMMARY1" localSheetId="0">#REF!</definedName>
    <definedName name="SUMMARY1" localSheetId="2">#REF!</definedName>
    <definedName name="SUMMARY1" localSheetId="3">#REF!</definedName>
    <definedName name="SUMMARY1">#REF!</definedName>
    <definedName name="SUMMARY2" localSheetId="0">#REF!</definedName>
    <definedName name="SUMMARY2" localSheetId="2">#REF!</definedName>
    <definedName name="SUMMARY2" localSheetId="3">#REF!</definedName>
    <definedName name="SUMMARY2">#REF!</definedName>
    <definedName name="szgzgz" localSheetId="3" hidden="1">{#N/A,#N/A,FALSE,"ОТЛАДКА"}</definedName>
    <definedName name="szgzgz" hidden="1">{#N/A,#N/A,FALSE,"ОТЛАДКА"}</definedName>
    <definedName name="t_bills" localSheetId="0">#REF!</definedName>
    <definedName name="t_bills" localSheetId="2">#REF!</definedName>
    <definedName name="t_bills" localSheetId="3">#REF!</definedName>
    <definedName name="t_bills">#REF!</definedName>
    <definedName name="tab" localSheetId="3" hidden="1">{#N/A,#N/A,FALSE,"Tabl. G1";#N/A,#N/A,FALSE,"Tabl. G2"}</definedName>
    <definedName name="tab" hidden="1">{#N/A,#N/A,FALSE,"Tabl. G1";#N/A,#N/A,FALSE,"Tabl. G2"}</definedName>
    <definedName name="TAB1A" localSheetId="0">#REF!</definedName>
    <definedName name="TAB1A" localSheetId="2">#REF!</definedName>
    <definedName name="TAB1A" localSheetId="3">#REF!</definedName>
    <definedName name="TAB1A">#REF!</definedName>
    <definedName name="TAB1CK" localSheetId="0">#REF!</definedName>
    <definedName name="TAB1CK" localSheetId="2">#REF!</definedName>
    <definedName name="TAB1CK" localSheetId="3">#REF!</definedName>
    <definedName name="TAB1CK">#REF!</definedName>
    <definedName name="Tab25a" localSheetId="0">#REF!</definedName>
    <definedName name="Tab25a" localSheetId="2">#REF!</definedName>
    <definedName name="Tab25a" localSheetId="3">#REF!</definedName>
    <definedName name="Tab25a">#REF!</definedName>
    <definedName name="Tab25b" localSheetId="0">#REF!</definedName>
    <definedName name="Tab25b" localSheetId="2">#REF!</definedName>
    <definedName name="Tab25b" localSheetId="3">#REF!</definedName>
    <definedName name="Tab25b">#REF!</definedName>
    <definedName name="TAB2A" localSheetId="0">#REF!</definedName>
    <definedName name="TAB2A" localSheetId="2">#REF!</definedName>
    <definedName name="TAB2A" localSheetId="3">#REF!</definedName>
    <definedName name="TAB2A">#REF!</definedName>
    <definedName name="TAB5A" localSheetId="0">#REF!</definedName>
    <definedName name="TAB5A" localSheetId="2">#REF!</definedName>
    <definedName name="TAB5A" localSheetId="3">#REF!</definedName>
    <definedName name="TAB5A">#REF!</definedName>
    <definedName name="TAB6A" localSheetId="0">'[5]Annual Tables'!#REF!</definedName>
    <definedName name="TAB6A" localSheetId="2">'[5]Annual Tables'!#REF!</definedName>
    <definedName name="TAB6A" localSheetId="3">'[5]Annual Tables'!#REF!</definedName>
    <definedName name="TAB6A">'[5]Annual Tables'!#REF!</definedName>
    <definedName name="TAB6B" localSheetId="0">'[5]Annual Tables'!#REF!</definedName>
    <definedName name="TAB6B" localSheetId="2">'[5]Annual Tables'!#REF!</definedName>
    <definedName name="TAB6B" localSheetId="3">'[5]Annual Tables'!#REF!</definedName>
    <definedName name="TAB6B">'[5]Annual Tables'!#REF!</definedName>
    <definedName name="TAB6C" localSheetId="0">#REF!</definedName>
    <definedName name="TAB6C" localSheetId="2">#REF!</definedName>
    <definedName name="TAB6C" localSheetId="3">#REF!</definedName>
    <definedName name="TAB6C">#REF!</definedName>
    <definedName name="TAB7A" localSheetId="0">#REF!</definedName>
    <definedName name="TAB7A" localSheetId="2">#REF!</definedName>
    <definedName name="TAB7A" localSheetId="3">#REF!</definedName>
    <definedName name="TAB7A">#REF!</definedName>
    <definedName name="TABL00" localSheetId="3" hidden="1">{#N/A,#N/A,FALSE,"Tabl. D1";#N/A,#N/A,FALSE,"Tabl. D1 b";#N/A,#N/A,FALSE,"Tabl. D2";#N/A,#N/A,FALSE,"Tabl. D2 b";#N/A,#N/A,FALSE,"Tabl. D3";#N/A,#N/A,FALSE,"Tabl. D4";#N/A,#N/A,FALSE,"Tabl. D5"}</definedName>
    <definedName name="TABL00" hidden="1">{#N/A,#N/A,FALSE,"Tabl. D1";#N/A,#N/A,FALSE,"Tabl. D1 b";#N/A,#N/A,FALSE,"Tabl. D2";#N/A,#N/A,FALSE,"Tabl. D2 b";#N/A,#N/A,FALSE,"Tabl. D3";#N/A,#N/A,FALSE,"Tabl. D4";#N/A,#N/A,FALSE,"Tabl. D5"}</definedName>
    <definedName name="Table__47">[45]RED47!$A$1:$I$53</definedName>
    <definedName name="table_1530" localSheetId="2">#REF!</definedName>
    <definedName name="table_1530" localSheetId="3">#REF!</definedName>
    <definedName name="table_1530">#REF!</definedName>
    <definedName name="Table_2._Country_X___Public_Sector_Financing_1" localSheetId="0">#REF!</definedName>
    <definedName name="Table_2._Country_X___Public_Sector_Financing_1" localSheetId="2">#REF!</definedName>
    <definedName name="Table_2._Country_X___Public_Sector_Financing_1" localSheetId="3">#REF!</definedName>
    <definedName name="Table_2._Country_X___Public_Sector_Financing_1">#REF!</definedName>
    <definedName name="Table_2____Moldova___General_Government_Budget_1995_98__Mdl_millions__1" localSheetId="0">#REF!</definedName>
    <definedName name="Table_2____Moldova___General_Government_Budget_1995_98__Mdl_millions__1" localSheetId="2">#REF!</definedName>
    <definedName name="Table_2____Moldova___General_Government_Budget_1995_98__Mdl_millions__1" localSheetId="3">#REF!</definedName>
    <definedName name="Table_2____Moldova___General_Government_Budget_1995_98__Mdl_millions__1">#REF!</definedName>
    <definedName name="table_240" localSheetId="2">#REF!</definedName>
    <definedName name="table_240" localSheetId="3">#REF!</definedName>
    <definedName name="table_240">#REF!</definedName>
    <definedName name="table_2760" localSheetId="2">#REF!</definedName>
    <definedName name="table_2760" localSheetId="3">#REF!</definedName>
    <definedName name="table_2760">#REF!</definedName>
    <definedName name="Table_3._Moldova__Balance_of_Payments__1994_98" localSheetId="0">#REF!</definedName>
    <definedName name="Table_3._Moldova__Balance_of_Payments__1994_98" localSheetId="2">#REF!</definedName>
    <definedName name="Table_3._Moldova__Balance_of_Payments__1994_98" localSheetId="3">#REF!</definedName>
    <definedName name="Table_3._Moldova__Balance_of_Payments__1994_98">#REF!</definedName>
    <definedName name="table_340" localSheetId="2">#REF!</definedName>
    <definedName name="table_340" localSheetId="3">#REF!</definedName>
    <definedName name="table_340">#REF!</definedName>
    <definedName name="Table_4.__Moldova____Monetary_Survey_and_Projections__1994_98_1" localSheetId="0">#REF!</definedName>
    <definedName name="Table_4.__Moldova____Monetary_Survey_and_Projections__1994_98_1" localSheetId="2">#REF!</definedName>
    <definedName name="Table_4.__Moldova____Monetary_Survey_and_Projections__1994_98_1" localSheetId="3">#REF!</definedName>
    <definedName name="Table_4.__Moldova____Monetary_Survey_and_Projections__1994_98_1">#REF!</definedName>
    <definedName name="table_40" localSheetId="2">#REF!</definedName>
    <definedName name="table_40" localSheetId="3">#REF!</definedName>
    <definedName name="table_40">#REF!</definedName>
    <definedName name="Table_4SR" localSheetId="0">#REF!</definedName>
    <definedName name="Table_4SR" localSheetId="2">#REF!</definedName>
    <definedName name="Table_4SR" localSheetId="3">#REF!</definedName>
    <definedName name="Table_4SR">#REF!</definedName>
    <definedName name="Table_6.__Moldova__Balance_of_Payments__1994_98" localSheetId="0">#REF!</definedName>
    <definedName name="Table_6.__Moldova__Balance_of_Payments__1994_98" localSheetId="2">#REF!</definedName>
    <definedName name="Table_6.__Moldova__Balance_of_Payments__1994_98" localSheetId="3">#REF!</definedName>
    <definedName name="Table_6.__Moldova__Balance_of_Payments__1994_98">#REF!</definedName>
    <definedName name="table_690" localSheetId="2">#REF!</definedName>
    <definedName name="table_690" localSheetId="3">#REF!</definedName>
    <definedName name="table_690">#REF!</definedName>
    <definedName name="table_825" localSheetId="2">#REF!</definedName>
    <definedName name="table_825" localSheetId="3">#REF!</definedName>
    <definedName name="table_825">#REF!</definedName>
    <definedName name="table_8320" localSheetId="2">#REF!</definedName>
    <definedName name="table_8320" localSheetId="3">#REF!</definedName>
    <definedName name="table_8320">#REF!</definedName>
    <definedName name="table_850" localSheetId="2">#REF!</definedName>
    <definedName name="table_850" localSheetId="3">#REF!</definedName>
    <definedName name="table_850">#REF!</definedName>
    <definedName name="Table_stress" localSheetId="0">#REF!</definedName>
    <definedName name="Table_stress" localSheetId="2">#REF!</definedName>
    <definedName name="Table_stress" localSheetId="3">#REF!</definedName>
    <definedName name="Table_stress">#REF!</definedName>
    <definedName name="Table1" localSheetId="0">#REF!</definedName>
    <definedName name="Table1" localSheetId="2">#REF!</definedName>
    <definedName name="Table1" localSheetId="3">#REF!</definedName>
    <definedName name="Table1">#REF!</definedName>
    <definedName name="Table2" localSheetId="0">#REF!</definedName>
    <definedName name="Table2" localSheetId="2">#REF!</definedName>
    <definedName name="Table2" localSheetId="3">#REF!</definedName>
    <definedName name="Table2">#REF!</definedName>
    <definedName name="TableA" localSheetId="0">#REF!</definedName>
    <definedName name="TableA" localSheetId="2">#REF!</definedName>
    <definedName name="TableA" localSheetId="3">#REF!</definedName>
    <definedName name="TableA">#REF!</definedName>
    <definedName name="TableB1" localSheetId="0">#REF!</definedName>
    <definedName name="TableB1" localSheetId="2">#REF!</definedName>
    <definedName name="TableB1" localSheetId="3">#REF!</definedName>
    <definedName name="TableB1">#REF!</definedName>
    <definedName name="TableB2" localSheetId="0">#REF!</definedName>
    <definedName name="TableB2" localSheetId="2">#REF!</definedName>
    <definedName name="TableB2" localSheetId="3">#REF!</definedName>
    <definedName name="TableB2">#REF!</definedName>
    <definedName name="TableB3" localSheetId="0">#REF!</definedName>
    <definedName name="TableB3" localSheetId="2">#REF!</definedName>
    <definedName name="TableB3" localSheetId="3">#REF!</definedName>
    <definedName name="TableB3">#REF!</definedName>
    <definedName name="TableC1" localSheetId="0">#REF!</definedName>
    <definedName name="TableC1" localSheetId="2">#REF!</definedName>
    <definedName name="TableC1" localSheetId="3">#REF!</definedName>
    <definedName name="TableC1">#REF!</definedName>
    <definedName name="TableC2" localSheetId="0">#REF!</definedName>
    <definedName name="TableC2" localSheetId="2">#REF!</definedName>
    <definedName name="TableC2" localSheetId="3">#REF!</definedName>
    <definedName name="TableC2">#REF!</definedName>
    <definedName name="TableC3" localSheetId="0">#REF!</definedName>
    <definedName name="TableC3" localSheetId="2">#REF!</definedName>
    <definedName name="TableC3" localSheetId="3">#REF!</definedName>
    <definedName name="TableC3">#REF!</definedName>
    <definedName name="tableé" localSheetId="3" hidden="1">{#N/A,#N/A,FALSE,"Tabl. G1";#N/A,#N/A,FALSE,"Tabl. G2"}</definedName>
    <definedName name="tableé" hidden="1">{#N/A,#N/A,FALSE,"Tabl. G1";#N/A,#N/A,FALSE,"Tabl. G2"}</definedName>
    <definedName name="TAME" localSheetId="0">#REF!</definedName>
    <definedName name="TAME" localSheetId="2">#REF!</definedName>
    <definedName name="TAME" localSheetId="3">#REF!</definedName>
    <definedName name="TAME">#REF!</definedName>
    <definedName name="TB" localSheetId="3" hidden="1">{#N/A,#N/A,FALSE,"ОТЛАДКА"}</definedName>
    <definedName name="TB" hidden="1">{#N/A,#N/A,FALSE,"ОТЛАДКА"}</definedName>
    <definedName name="tblChecks">[32]ErrCheck!$A$3:$E$5</definedName>
    <definedName name="tblLinks">[32]Links!$A$4:$F$33</definedName>
    <definedName name="template" localSheetId="3" hidden="1">{#N/A,#N/A,FALSE,"ОТЛАДКА"}</definedName>
    <definedName name="template" hidden="1">{#N/A,#N/A,FALSE,"ОТЛАДКА"}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localSheetId="3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et_1" localSheetId="0" hidden="1">{#N/A,#N/A,FALSE,"SimInp1";#N/A,#N/A,FALSE,"SimInp2";#N/A,#N/A,FALSE,"SimOut1";#N/A,#N/A,FALSE,"SimOut2";#N/A,#N/A,FALSE,"SimOut3";#N/A,#N/A,FALSE,"SimOut4";#N/A,#N/A,FALSE,"SimOut5"}</definedName>
    <definedName name="teset_1" localSheetId="3" hidden="1">{#N/A,#N/A,FALSE,"SimInp1";#N/A,#N/A,FALSE,"SimInp2";#N/A,#N/A,FALSE,"SimOut1";#N/A,#N/A,FALSE,"SimOut2";#N/A,#N/A,FALSE,"SimOut3";#N/A,#N/A,FALSE,"SimOut4";#N/A,#N/A,FALSE,"SimOut5"}</definedName>
    <definedName name="teset_1" hidden="1">{#N/A,#N/A,FALSE,"SimInp1";#N/A,#N/A,FALSE,"SimInp2";#N/A,#N/A,FALSE,"SimOut1";#N/A,#N/A,FALSE,"SimOut2";#N/A,#N/A,FALSE,"SimOut3";#N/A,#N/A,FALSE,"SimOut4";#N/A,#N/A,FALSE,"SimOut5"}</definedName>
    <definedName name="teset_2" localSheetId="0" hidden="1">{#N/A,#N/A,FALSE,"SimInp1";#N/A,#N/A,FALSE,"SimInp2";#N/A,#N/A,FALSE,"SimOut1";#N/A,#N/A,FALSE,"SimOut2";#N/A,#N/A,FALSE,"SimOut3";#N/A,#N/A,FALSE,"SimOut4";#N/A,#N/A,FALSE,"SimOut5"}</definedName>
    <definedName name="teset_2" localSheetId="3" hidden="1">{#N/A,#N/A,FALSE,"SimInp1";#N/A,#N/A,FALSE,"SimInp2";#N/A,#N/A,FALSE,"SimOut1";#N/A,#N/A,FALSE,"SimOut2";#N/A,#N/A,FALSE,"SimOut3";#N/A,#N/A,FALSE,"SimOut4";#N/A,#N/A,FALSE,"SimOut5"}</definedName>
    <definedName name="teset_2" hidden="1">{#N/A,#N/A,FALSE,"SimInp1";#N/A,#N/A,FALSE,"SimInp2";#N/A,#N/A,FALSE,"SimOut1";#N/A,#N/A,FALSE,"SimOut2";#N/A,#N/A,FALSE,"SimOut3";#N/A,#N/A,FALSE,"SimOut4";#N/A,#N/A,FALSE,"SimOut5"}</definedName>
    <definedName name="test" localSheetId="3" hidden="1">{#N/A,#N/A,FALSE,"Aging Summary";#N/A,#N/A,FALSE,"Ratio Analysis";#N/A,#N/A,FALSE,"Test 120 Day Accts";#N/A,#N/A,FALSE,"Tickmarks"}</definedName>
    <definedName name="test" hidden="1">{#N/A,#N/A,FALSE,"Aging Summary";#N/A,#N/A,FALSE,"Ratio Analysis";#N/A,#N/A,FALSE,"Test 120 Day Accts";#N/A,#N/A,FALSE,"Tickmarks"}</definedName>
    <definedName name="TextRefCopyRangeCount" hidden="1">1</definedName>
    <definedName name="ticex_int" localSheetId="0">#REF!</definedName>
    <definedName name="ticex_int" localSheetId="2">#REF!</definedName>
    <definedName name="ticex_int" localSheetId="3">#REF!</definedName>
    <definedName name="ticex_int">#REF!</definedName>
    <definedName name="TITLES" localSheetId="0">#REF!</definedName>
    <definedName name="TITLES" localSheetId="2">#REF!</definedName>
    <definedName name="TITLES" localSheetId="3">#REF!</definedName>
    <definedName name="TITLES">#REF!</definedName>
    <definedName name="TM" localSheetId="0">#REF!</definedName>
    <definedName name="TM" localSheetId="2">#REF!</definedName>
    <definedName name="TM" localSheetId="3">#REF!</definedName>
    <definedName name="TM">#REF!</definedName>
    <definedName name="TM_D" localSheetId="0">#REF!</definedName>
    <definedName name="TM_D" localSheetId="2">#REF!</definedName>
    <definedName name="TM_D" localSheetId="3">#REF!</definedName>
    <definedName name="TM_D">#REF!</definedName>
    <definedName name="TM_Dpch" localSheetId="0">#REF!</definedName>
    <definedName name="TM_Dpch" localSheetId="2">#REF!</definedName>
    <definedName name="TM_Dpch" localSheetId="3">#REF!</definedName>
    <definedName name="TM_Dpch">#REF!</definedName>
    <definedName name="TM_R" localSheetId="0">#REF!</definedName>
    <definedName name="TM_R" localSheetId="2">#REF!</definedName>
    <definedName name="TM_R" localSheetId="3">#REF!</definedName>
    <definedName name="TM_R">#REF!</definedName>
    <definedName name="TM_Rpch" localSheetId="0">#REF!</definedName>
    <definedName name="TM_Rpch" localSheetId="2">#REF!</definedName>
    <definedName name="TM_Rpch" localSheetId="3">#REF!</definedName>
    <definedName name="TM_Rpch">#REF!</definedName>
    <definedName name="TMG" localSheetId="0">#REF!</definedName>
    <definedName name="TMG" localSheetId="2">#REF!</definedName>
    <definedName name="TMG" localSheetId="3">#REF!</definedName>
    <definedName name="TMG">#REF!</definedName>
    <definedName name="TMG_D" localSheetId="0">#REF!</definedName>
    <definedName name="TMG_D" localSheetId="2">#REF!</definedName>
    <definedName name="TMG_D" localSheetId="3">#REF!</definedName>
    <definedName name="TMG_D">#REF!</definedName>
    <definedName name="TMG_Dpch" localSheetId="0">#REF!</definedName>
    <definedName name="TMG_Dpch" localSheetId="2">#REF!</definedName>
    <definedName name="TMG_Dpch" localSheetId="3">#REF!</definedName>
    <definedName name="TMG_Dpch">#REF!</definedName>
    <definedName name="TMG_R" localSheetId="0">#REF!</definedName>
    <definedName name="TMG_R" localSheetId="2">#REF!</definedName>
    <definedName name="TMG_R" localSheetId="3">#REF!</definedName>
    <definedName name="TMG_R">#REF!</definedName>
    <definedName name="TMG_Rpch" localSheetId="0">#REF!</definedName>
    <definedName name="TMG_Rpch" localSheetId="2">#REF!</definedName>
    <definedName name="TMG_Rpch" localSheetId="3">#REF!</definedName>
    <definedName name="TMG_Rpch">#REF!</definedName>
    <definedName name="TMGO" localSheetId="0">#REF!</definedName>
    <definedName name="TMGO" localSheetId="2">#REF!</definedName>
    <definedName name="TMGO" localSheetId="3">#REF!</definedName>
    <definedName name="TMGO">#REF!</definedName>
    <definedName name="TMGO_1">#N/A</definedName>
    <definedName name="TMGO_D" localSheetId="0">#REF!</definedName>
    <definedName name="TMGO_D" localSheetId="2">#REF!</definedName>
    <definedName name="TMGO_D" localSheetId="3">#REF!</definedName>
    <definedName name="TMGO_D">#REF!</definedName>
    <definedName name="TMGO_Dpch" localSheetId="0">#REF!</definedName>
    <definedName name="TMGO_Dpch" localSheetId="2">#REF!</definedName>
    <definedName name="TMGO_Dpch" localSheetId="3">#REF!</definedName>
    <definedName name="TMGO_Dpch">#REF!</definedName>
    <definedName name="TMGO_R" localSheetId="0">#REF!</definedName>
    <definedName name="TMGO_R" localSheetId="2">#REF!</definedName>
    <definedName name="TMGO_R" localSheetId="3">#REF!</definedName>
    <definedName name="TMGO_R">#REF!</definedName>
    <definedName name="TMGO_Rpch" localSheetId="0">#REF!</definedName>
    <definedName name="TMGO_Rpch" localSheetId="2">#REF!</definedName>
    <definedName name="TMGO_Rpch" localSheetId="3">#REF!</definedName>
    <definedName name="TMGO_Rpch">#REF!</definedName>
    <definedName name="TMGXO" localSheetId="0">#REF!</definedName>
    <definedName name="TMGXO" localSheetId="2">#REF!</definedName>
    <definedName name="TMGXO" localSheetId="3">#REF!</definedName>
    <definedName name="TMGXO">#REF!</definedName>
    <definedName name="TMGXO_D" localSheetId="0">#REF!</definedName>
    <definedName name="TMGXO_D" localSheetId="2">#REF!</definedName>
    <definedName name="TMGXO_D" localSheetId="3">#REF!</definedName>
    <definedName name="TMGXO_D">#REF!</definedName>
    <definedName name="TMGXO_Dpch" localSheetId="0">#REF!</definedName>
    <definedName name="TMGXO_Dpch" localSheetId="2">#REF!</definedName>
    <definedName name="TMGXO_Dpch" localSheetId="3">#REF!</definedName>
    <definedName name="TMGXO_Dpch">#REF!</definedName>
    <definedName name="TMGXO_R" localSheetId="0">#REF!</definedName>
    <definedName name="TMGXO_R" localSheetId="2">#REF!</definedName>
    <definedName name="TMGXO_R" localSheetId="3">#REF!</definedName>
    <definedName name="TMGXO_R">#REF!</definedName>
    <definedName name="TMGXO_Rpch" localSheetId="0">#REF!</definedName>
    <definedName name="TMGXO_Rpch" localSheetId="2">#REF!</definedName>
    <definedName name="TMGXO_Rpch" localSheetId="3">#REF!</definedName>
    <definedName name="TMGXO_Rpch">#REF!</definedName>
    <definedName name="TMS" localSheetId="0">#REF!</definedName>
    <definedName name="TMS" localSheetId="2">#REF!</definedName>
    <definedName name="TMS" localSheetId="3">#REF!</definedName>
    <definedName name="TMS">#REF!</definedName>
    <definedName name="TOC" localSheetId="0">#REF!</definedName>
    <definedName name="TOC" localSheetId="2">#REF!</definedName>
    <definedName name="TOC" localSheetId="3">#REF!</definedName>
    <definedName name="TOC">#REF!</definedName>
    <definedName name="Tot_Equity">IFERROR(OFFSET([20]Aggregate_Level!$F$53,0,0,1,-COUNT([20]Aggregate_Level!$B$53:$F$53)),0)</definedName>
    <definedName name="TOWEO" localSheetId="0">#REF!</definedName>
    <definedName name="TOWEO" localSheetId="2">#REF!</definedName>
    <definedName name="TOWEO" localSheetId="3">#REF!</definedName>
    <definedName name="TOWEO">#REF!</definedName>
    <definedName name="tpdany_rate" localSheetId="2">#REF!</definedName>
    <definedName name="tpdany_rate" localSheetId="3">#REF!</definedName>
    <definedName name="tpdany_rate">#REF!</definedName>
    <definedName name="tpdown_rate" localSheetId="2">#REF!</definedName>
    <definedName name="tpdown_rate" localSheetId="3">#REF!</definedName>
    <definedName name="tpdown_rate">#REF!</definedName>
    <definedName name="Trade" localSheetId="0">#REF!</definedName>
    <definedName name="Trade" localSheetId="2">#REF!</definedName>
    <definedName name="Trade" localSheetId="3">#REF!</definedName>
    <definedName name="Trade">#REF!</definedName>
    <definedName name="Trade_balance" localSheetId="0">#REF!</definedName>
    <definedName name="Trade_balance" localSheetId="2">#REF!</definedName>
    <definedName name="Trade_balance" localSheetId="3">#REF!</definedName>
    <definedName name="Trade_balance">#REF!</definedName>
    <definedName name="TRADE3" localSheetId="0">[12]Trade!#REF!</definedName>
    <definedName name="TRADE3" localSheetId="2">[12]Trade!#REF!</definedName>
    <definedName name="TRADE3" localSheetId="3">[12]Trade!#REF!</definedName>
    <definedName name="TRADE3">[12]Trade!#REF!</definedName>
    <definedName name="trans" localSheetId="0">#REF!</definedName>
    <definedName name="trans" localSheetId="2">#REF!</definedName>
    <definedName name="trans" localSheetId="3">#REF!</definedName>
    <definedName name="trans">#REF!</definedName>
    <definedName name="Transfer_check" localSheetId="0">#REF!</definedName>
    <definedName name="Transfer_check" localSheetId="2">#REF!</definedName>
    <definedName name="Transfer_check" localSheetId="3">#REF!</definedName>
    <definedName name="Transfer_check">#REF!</definedName>
    <definedName name="TRANSNAVE" localSheetId="0">#REF!</definedName>
    <definedName name="TRANSNAVE" localSheetId="2">#REF!</definedName>
    <definedName name="TRANSNAVE" localSheetId="3">#REF!</definedName>
    <definedName name="TRANSNAVE">#REF!</definedName>
    <definedName name="TransportEquity">IFERROR(OFFSET([20]Aggregate_Level!$F$49,0,0,1,-COUNT([20]Aggregate_Level!$B$49:$F$49)),0)</definedName>
    <definedName name="tt" localSheetId="0" hidden="1">{"Tab1",#N/A,FALSE,"P";"Tab2",#N/A,FALSE,"P"}</definedName>
    <definedName name="tt" localSheetId="3" hidden="1">{"Tab1",#N/A,FALSE,"P";"Tab2",#N/A,FALSE,"P"}</definedName>
    <definedName name="tt" hidden="1">{"Tab1",#N/A,FALSE,"P";"Tab2",#N/A,FALSE,"P"}</definedName>
    <definedName name="ttt" localSheetId="0" hidden="1">{"Tab1",#N/A,FALSE,"P";"Tab2",#N/A,FALSE,"P"}</definedName>
    <definedName name="ttt" localSheetId="3" hidden="1">{"Tab1",#N/A,FALSE,"P";"Tab2",#N/A,FALSE,"P"}</definedName>
    <definedName name="ttt" hidden="1">{"Tab1",#N/A,FALSE,"P";"Tab2",#N/A,FALSE,"P"}</definedName>
    <definedName name="ttttt" localSheetId="0" hidden="1">[39]M!#REF!</definedName>
    <definedName name="ttttt" localSheetId="2" hidden="1">[39]M!#REF!</definedName>
    <definedName name="ttttt" localSheetId="3" hidden="1">[39]M!#REF!</definedName>
    <definedName name="ttttt" hidden="1">[39]M!#REF!</definedName>
    <definedName name="TX" localSheetId="0">#REF!</definedName>
    <definedName name="TX" localSheetId="2">#REF!</definedName>
    <definedName name="TX" localSheetId="3">#REF!</definedName>
    <definedName name="TX">#REF!</definedName>
    <definedName name="TX_D" localSheetId="0">#REF!</definedName>
    <definedName name="TX_D" localSheetId="2">#REF!</definedName>
    <definedName name="TX_D" localSheetId="3">#REF!</definedName>
    <definedName name="TX_D">#REF!</definedName>
    <definedName name="TX_Dpch" localSheetId="0">#REF!</definedName>
    <definedName name="TX_Dpch" localSheetId="2">#REF!</definedName>
    <definedName name="TX_Dpch" localSheetId="3">#REF!</definedName>
    <definedName name="TX_Dpch">#REF!</definedName>
    <definedName name="TX_R" localSheetId="0">#REF!</definedName>
    <definedName name="TX_R" localSheetId="2">#REF!</definedName>
    <definedName name="TX_R" localSheetId="3">#REF!</definedName>
    <definedName name="TX_R">#REF!</definedName>
    <definedName name="TX_Rpch" localSheetId="0">#REF!</definedName>
    <definedName name="TX_Rpch" localSheetId="2">#REF!</definedName>
    <definedName name="TX_Rpch" localSheetId="3">#REF!</definedName>
    <definedName name="TX_Rpch">#REF!</definedName>
    <definedName name="TXG" localSheetId="0">#REF!</definedName>
    <definedName name="TXG" localSheetId="2">#REF!</definedName>
    <definedName name="TXG" localSheetId="3">#REF!</definedName>
    <definedName name="TXG">#REF!</definedName>
    <definedName name="TXG_D" localSheetId="0">#REF!</definedName>
    <definedName name="TXG_D" localSheetId="2">#REF!</definedName>
    <definedName name="TXG_D" localSheetId="3">#REF!</definedName>
    <definedName name="TXG_D">#REF!</definedName>
    <definedName name="TXG_D_1">#N/A</definedName>
    <definedName name="TXG_Dpch" localSheetId="0">#REF!</definedName>
    <definedName name="TXG_Dpch" localSheetId="2">#REF!</definedName>
    <definedName name="TXG_Dpch" localSheetId="3">#REF!</definedName>
    <definedName name="TXG_Dpch">#REF!</definedName>
    <definedName name="TXG_R" localSheetId="0">#REF!</definedName>
    <definedName name="TXG_R" localSheetId="2">#REF!</definedName>
    <definedName name="TXG_R" localSheetId="3">#REF!</definedName>
    <definedName name="TXG_R">#REF!</definedName>
    <definedName name="TXG_Rpch" localSheetId="0">#REF!</definedName>
    <definedName name="TXG_Rpch" localSheetId="2">#REF!</definedName>
    <definedName name="TXG_Rpch" localSheetId="3">#REF!</definedName>
    <definedName name="TXG_Rpch">#REF!</definedName>
    <definedName name="TXGO" localSheetId="0">#REF!</definedName>
    <definedName name="TXGO" localSheetId="2">#REF!</definedName>
    <definedName name="TXGO" localSheetId="3">#REF!</definedName>
    <definedName name="TXGO">#REF!</definedName>
    <definedName name="TXGO_1">#N/A</definedName>
    <definedName name="TXGO_D" localSheetId="0">#REF!</definedName>
    <definedName name="TXGO_D" localSheetId="2">#REF!</definedName>
    <definedName name="TXGO_D" localSheetId="3">#REF!</definedName>
    <definedName name="TXGO_D">#REF!</definedName>
    <definedName name="TXGO_Dpch" localSheetId="0">#REF!</definedName>
    <definedName name="TXGO_Dpch" localSheetId="2">#REF!</definedName>
    <definedName name="TXGO_Dpch" localSheetId="3">#REF!</definedName>
    <definedName name="TXGO_Dpch">#REF!</definedName>
    <definedName name="TXGO_R" localSheetId="0">#REF!</definedName>
    <definedName name="TXGO_R" localSheetId="2">#REF!</definedName>
    <definedName name="TXGO_R" localSheetId="3">#REF!</definedName>
    <definedName name="TXGO_R">#REF!</definedName>
    <definedName name="TXGO_Rpch" localSheetId="0">#REF!</definedName>
    <definedName name="TXGO_Rpch" localSheetId="2">#REF!</definedName>
    <definedName name="TXGO_Rpch" localSheetId="3">#REF!</definedName>
    <definedName name="TXGO_Rpch">#REF!</definedName>
    <definedName name="TXGXO" localSheetId="0">#REF!</definedName>
    <definedName name="TXGXO" localSheetId="2">#REF!</definedName>
    <definedName name="TXGXO" localSheetId="3">#REF!</definedName>
    <definedName name="TXGXO">#REF!</definedName>
    <definedName name="TXGXO_D" localSheetId="0">#REF!</definedName>
    <definedName name="TXGXO_D" localSheetId="2">#REF!</definedName>
    <definedName name="TXGXO_D" localSheetId="3">#REF!</definedName>
    <definedName name="TXGXO_D">#REF!</definedName>
    <definedName name="TXGXO_Dpch" localSheetId="0">#REF!</definedName>
    <definedName name="TXGXO_Dpch" localSheetId="2">#REF!</definedName>
    <definedName name="TXGXO_Dpch" localSheetId="3">#REF!</definedName>
    <definedName name="TXGXO_Dpch">#REF!</definedName>
    <definedName name="TXGXO_R" localSheetId="0">#REF!</definedName>
    <definedName name="TXGXO_R" localSheetId="2">#REF!</definedName>
    <definedName name="TXGXO_R" localSheetId="3">#REF!</definedName>
    <definedName name="TXGXO_R">#REF!</definedName>
    <definedName name="TXGXO_Rpch" localSheetId="0">#REF!</definedName>
    <definedName name="TXGXO_Rpch" localSheetId="2">#REF!</definedName>
    <definedName name="TXGXO_Rpch" localSheetId="3">#REF!</definedName>
    <definedName name="TXGXO_Rpch">#REF!</definedName>
    <definedName name="TXS" localSheetId="0">#REF!</definedName>
    <definedName name="TXS" localSheetId="2">#REF!</definedName>
    <definedName name="TXS" localSheetId="3">#REF!</definedName>
    <definedName name="TXS">#REF!</definedName>
    <definedName name="tyui" localSheetId="2" hidden="1">[46]Lead!#REF!</definedName>
    <definedName name="tyui" localSheetId="3" hidden="1">[46]Lead!#REF!</definedName>
    <definedName name="tyui" hidden="1">[46]Lead!#REF!</definedName>
    <definedName name="uito" localSheetId="2" hidden="1">[47]Test!#REF!</definedName>
    <definedName name="uito" localSheetId="3" hidden="1">[47]Test!#REF!</definedName>
    <definedName name="uito" hidden="1">[47]Test!#REF!</definedName>
    <definedName name="uitr" hidden="1">"AS2DocumentBrowse"</definedName>
    <definedName name="ujkhjk" localSheetId="3" hidden="1">{#N/A,#N/A,FALSE,"ОТЛАДКА"}</definedName>
    <definedName name="ujkhjk" hidden="1">{#N/A,#N/A,FALSE,"ОТЛАДКА"}</definedName>
    <definedName name="unemp_96Q3" localSheetId="0">#REF!</definedName>
    <definedName name="unemp_96Q3" localSheetId="2">#REF!</definedName>
    <definedName name="unemp_96Q3" localSheetId="3">#REF!</definedName>
    <definedName name="unemp_96Q3">#REF!</definedName>
    <definedName name="unemp_96Q4" localSheetId="0">#REF!</definedName>
    <definedName name="unemp_96Q4" localSheetId="2">#REF!</definedName>
    <definedName name="unemp_96Q4" localSheetId="3">#REF!</definedName>
    <definedName name="unemp_96Q4">#REF!</definedName>
    <definedName name="unemp_97Q1" localSheetId="0">#REF!</definedName>
    <definedName name="unemp_97Q1" localSheetId="2">#REF!</definedName>
    <definedName name="unemp_97Q1" localSheetId="3">#REF!</definedName>
    <definedName name="unemp_97Q1">#REF!</definedName>
    <definedName name="unemp_97Q2" localSheetId="0">#REF!</definedName>
    <definedName name="unemp_97Q2" localSheetId="2">#REF!</definedName>
    <definedName name="unemp_97Q2" localSheetId="3">#REF!</definedName>
    <definedName name="unemp_97Q2">#REF!</definedName>
    <definedName name="unemp_nat" localSheetId="0">#REF!</definedName>
    <definedName name="unemp_nat" localSheetId="2">#REF!</definedName>
    <definedName name="unemp_nat" localSheetId="3">#REF!</definedName>
    <definedName name="unemp_nat">#REF!</definedName>
    <definedName name="unemp_urbrural" localSheetId="0">#REF!</definedName>
    <definedName name="unemp_urbrural" localSheetId="2">#REF!</definedName>
    <definedName name="unemp_urbrural" localSheetId="3">#REF!</definedName>
    <definedName name="unemp_urbrural">#REF!</definedName>
    <definedName name="Universities" localSheetId="0">#REF!</definedName>
    <definedName name="Universities" localSheetId="2">#REF!</definedName>
    <definedName name="Universities" localSheetId="3">#REF!</definedName>
    <definedName name="Universities">#REF!</definedName>
    <definedName name="Uruguay" localSheetId="0">#REF!</definedName>
    <definedName name="Uruguay" localSheetId="2">#REF!</definedName>
    <definedName name="Uruguay" localSheetId="3">#REF!</definedName>
    <definedName name="Uruguay">#REF!</definedName>
    <definedName name="USDSR" localSheetId="0">#REF!</definedName>
    <definedName name="USDSR" localSheetId="2">#REF!</definedName>
    <definedName name="USDSR" localSheetId="3">#REF!</definedName>
    <definedName name="USDSR">#REF!</definedName>
    <definedName name="uu" localSheetId="0" hidden="1">{"Riqfin97",#N/A,FALSE,"Tran";"Riqfinpro",#N/A,FALSE,"Tran"}</definedName>
    <definedName name="uu" localSheetId="3" hidden="1">{"Riqfin97",#N/A,FALSE,"Tran";"Riqfinpro",#N/A,FALSE,"Tran"}</definedName>
    <definedName name="uu" hidden="1">{"Riqfin97",#N/A,FALSE,"Tran";"Riqfinpro",#N/A,FALSE,"Tran"}</definedName>
    <definedName name="uuu" localSheetId="0" hidden="1">{"Riqfin97",#N/A,FALSE,"Tran";"Riqfinpro",#N/A,FALSE,"Tran"}</definedName>
    <definedName name="uuu" localSheetId="3" hidden="1">{"Riqfin97",#N/A,FALSE,"Tran";"Riqfinpro",#N/A,FALSE,"Tran"}</definedName>
    <definedName name="uuu" hidden="1">{"Riqfin97",#N/A,FALSE,"Tran";"Riqfinpro",#N/A,FALSE,"Tran"}</definedName>
    <definedName name="VANES" localSheetId="3" hidden="1">{#N/A,#N/A,FALSE,"Tabl. A1";#N/A,#N/A,FALSE,"Tabl. A1 b";#N/A,#N/A,FALSE,"Tabl. A2";#N/A,#N/A,FALSE,"Tabl. A2-1";#N/A,#N/A,FALSE,"Tabl. A2-2"}</definedName>
    <definedName name="VANES" hidden="1">{#N/A,#N/A,FALSE,"Tabl. A1";#N/A,#N/A,FALSE,"Tabl. A1 b";#N/A,#N/A,FALSE,"Tabl. A2";#N/A,#N/A,FALSE,"Tabl. A2-1";#N/A,#N/A,FALSE,"Tabl. A2-2"}</definedName>
    <definedName name="vannes" localSheetId="3" hidden="1">{#N/A,#N/A,FALSE,"Tabl. G1";#N/A,#N/A,FALSE,"Tabl. G2"}</definedName>
    <definedName name="vannes" hidden="1">{#N/A,#N/A,FALSE,"Tabl. G1";#N/A,#N/A,FALSE,"Tabl. G2"}</definedName>
    <definedName name="vc" localSheetId="3" hidden="1">{#N/A,#N/A,FALSE,"ОТЛАДКА"}</definedName>
    <definedName name="vc" hidden="1">{#N/A,#N/A,FALSE,"ОТЛАДКА"}</definedName>
    <definedName name="vcxzcsdv" localSheetId="3" hidden="1">{#N/A,#N/A,FALSE,"ОТЛАДКА"}</definedName>
    <definedName name="vcxzcsdv" hidden="1">{#N/A,#N/A,FALSE,"ОТЛАДКА"}</definedName>
    <definedName name="vel_mult" localSheetId="0">#REF!</definedName>
    <definedName name="vel_mult" localSheetId="2">#REF!</definedName>
    <definedName name="vel_mult" localSheetId="3">#REF!</definedName>
    <definedName name="vel_mult">#REF!</definedName>
    <definedName name="Venezuela" localSheetId="0">#REF!</definedName>
    <definedName name="Venezuela" localSheetId="2">#REF!</definedName>
    <definedName name="Venezuela" localSheetId="3">#REF!</definedName>
    <definedName name="Venezuela">#REF!</definedName>
    <definedName name="VTITLES" localSheetId="0">#REF!</definedName>
    <definedName name="VTITLES" localSheetId="2">#REF!</definedName>
    <definedName name="VTITLES" localSheetId="3">#REF!</definedName>
    <definedName name="VTITLES">#REF!</definedName>
    <definedName name="vv" localSheetId="0" hidden="1">{"Tab1",#N/A,FALSE,"P";"Tab2",#N/A,FALSE,"P"}</definedName>
    <definedName name="vv" localSheetId="3" hidden="1">{"Tab1",#N/A,FALSE,"P";"Tab2",#N/A,FALSE,"P"}</definedName>
    <definedName name="vv" hidden="1">{"Tab1",#N/A,FALSE,"P";"Tab2",#N/A,FALSE,"P"}</definedName>
    <definedName name="vvv" localSheetId="0" hidden="1">{"Tab1",#N/A,FALSE,"P";"Tab2",#N/A,FALSE,"P"}</definedName>
    <definedName name="vvv" localSheetId="3" hidden="1">{"Tab1",#N/A,FALSE,"P";"Tab2",#N/A,FALSE,"P"}</definedName>
    <definedName name="vvv" hidden="1">{"Tab1",#N/A,FALSE,"P";"Tab2",#N/A,FALSE,"P"}</definedName>
    <definedName name="W" localSheetId="3" hidden="1">{#N/A,#N/A,FALSE,"ОТЛАДКА"}</definedName>
    <definedName name="W" hidden="1">{#N/A,#N/A,FALSE,"ОТЛАДКА"}</definedName>
    <definedName name="W_06_N" localSheetId="0">[48]wonebi!#REF!</definedName>
    <definedName name="W_06_N" localSheetId="2">[48]wonebi!#REF!</definedName>
    <definedName name="W_06_N" localSheetId="3">[48]wonebi!#REF!</definedName>
    <definedName name="W_06_N">[48]wonebi!#REF!</definedName>
    <definedName name="wage_govt_sector" localSheetId="0">#REF!</definedName>
    <definedName name="wage_govt_sector" localSheetId="2">#REF!</definedName>
    <definedName name="wage_govt_sector" localSheetId="3">#REF!</definedName>
    <definedName name="wage_govt_sector">#REF!</definedName>
    <definedName name="WaterEquity">IFERROR(OFFSET([20]Aggregate_Level!$F$50,0,0,1,-COUNT([20]Aggregate_Level!$B$50:$F$50)),0)</definedName>
    <definedName name="we" localSheetId="3" hidden="1">{#N/A,#N/A,FALSE,"ОТЛАДКА"}</definedName>
    <definedName name="we" hidden="1">{#N/A,#N/A,FALSE,"ОТЛАДКА"}</definedName>
    <definedName name="Weights">[49]Cities!$C$2:$C$6</definedName>
    <definedName name="WEO" localSheetId="0">#REF!</definedName>
    <definedName name="WEO" localSheetId="2">#REF!</definedName>
    <definedName name="WEO" localSheetId="3">#REF!</definedName>
    <definedName name="WEO">#REF!</definedName>
    <definedName name="WPCP33_D" localSheetId="0">#REF!</definedName>
    <definedName name="WPCP33_D" localSheetId="2">#REF!</definedName>
    <definedName name="WPCP33_D" localSheetId="3">#REF!</definedName>
    <definedName name="WPCP33_D">#REF!</definedName>
    <definedName name="WPCP33pch" localSheetId="0">#REF!</definedName>
    <definedName name="WPCP33pch" localSheetId="2">#REF!</definedName>
    <definedName name="WPCP33pch" localSheetId="3">#REF!</definedName>
    <definedName name="WPCP33pch">#REF!</definedName>
    <definedName name="wrn.10yp._.balance._.sheet." localSheetId="3" hidden="1">{"10yp balance sheet",#N/A,FALSE,"Celtel alternative 6"}</definedName>
    <definedName name="wrn.10yp._.balance._.sheet." hidden="1">{"10yp balance sheet",#N/A,FALSE,"Celtel alternative 6"}</definedName>
    <definedName name="wrn.10yp._.capex." localSheetId="3" hidden="1">{"10yp capex",#N/A,FALSE,"Celtel alternative 6"}</definedName>
    <definedName name="wrn.10yp._.capex." hidden="1">{"10yp capex",#N/A,FALSE,"Celtel alternative 6"}</definedName>
    <definedName name="wrn.10yp._.customers." localSheetId="3" hidden="1">{"10yp customers",#N/A,FALSE,"Celtel alternative 6"}</definedName>
    <definedName name="wrn.10yp._.customers." hidden="1">{"10yp customers",#N/A,FALSE,"Celtel alternative 6"}</definedName>
    <definedName name="wrn.10yp._.graphs." localSheetId="3" hidden="1">{"10yp graphs",#N/A,FALSE,"Market Data"}</definedName>
    <definedName name="wrn.10yp._.graphs." hidden="1">{"10yp graphs",#N/A,FALSE,"Market Data"}</definedName>
    <definedName name="wrn.10yp._.key._.data." localSheetId="3" hidden="1">{"10yp key data",#N/A,FALSE,"Market Data"}</definedName>
    <definedName name="wrn.10yp._.key._.data." hidden="1">{"10yp key data",#N/A,FALSE,"Market Data"}</definedName>
    <definedName name="wrn.10yp._.profit._.and._.loss." localSheetId="3" hidden="1">{"10yp profit and loss",#N/A,FALSE,"Celtel alternative 6"}</definedName>
    <definedName name="wrn.10yp._.profit._.and._.loss." hidden="1">{"10yp profit and loss",#N/A,FALSE,"Celtel alternative 6"}</definedName>
    <definedName name="wrn.10yp._.tariffs." localSheetId="3" hidden="1">{"10yp tariffs",#N/A,FALSE,"Celtel alternative 6"}</definedName>
    <definedName name="wrn.10yp._.tariffs." hidden="1">{"10yp tariffs",#N/A,FALSE,"Celtel alternative 6"}</definedName>
    <definedName name="wrn.22." localSheetId="3" hidden="1">{#N/A,#N/A,FALSE,"ОТЛАДКА"}</definedName>
    <definedName name="wrn.22." hidden="1">{#N/A,#N/A,FALSE,"ОТЛАДКА"}</definedName>
    <definedName name="wrn.23." localSheetId="3" hidden="1">{#N/A,#N/A,FALSE,"ОТЛАДКА"}</definedName>
    <definedName name="wrn.23." hidden="1">{#N/A,#N/A,FALSE,"ОТЛАДКА"}</definedName>
    <definedName name="wrn.3cases." localSheetId="3" hidden="1">{#N/A,"Base",FALSE,"Dividend";#N/A,"Conservative",FALSE,"Dividend";#N/A,"Downside",FALSE,"Dividend"}</definedName>
    <definedName name="wrn.3cases." hidden="1">{#N/A,"Base",FALSE,"Dividend";#N/A,"Conservative",FALSE,"Dividend";#N/A,"Downside",FALSE,"Dividend"}</definedName>
    <definedName name="wrn.Acquisition_matrix." localSheetId="3" hidden="1">{"Acq_matrix",#N/A,FALSE,"Acquisition Matrix"}</definedName>
    <definedName name="wrn.Acquisition_matrix." hidden="1">{"Acq_matrix",#N/A,FALSE,"Acquisition Matrix"}</definedName>
    <definedName name="wrn.adj95." localSheetId="3" hidden="1">{"adj95mult",#N/A,FALSE,"COMPCO";"adj95est",#N/A,FALSE,"COMPCO"}</definedName>
    <definedName name="wrn.adj95." hidden="1">{"adj95mult",#N/A,FALSE,"COMPCO";"adj95est",#N/A,FALSE,"COMPCO"}</definedName>
    <definedName name="wrn.Aging._.and._.Trend._.Analysis." localSheetId="3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  <definedName name="wrn.aging._.and._.Trend._.Analysis1" localSheetId="3" hidden="1">{#N/A,#N/A,FALSE,"Aging Summary";#N/A,#N/A,FALSE,"Ratio Analysis";#N/A,#N/A,FALSE,"Test 120 Day Accts";#N/A,#N/A,FALSE,"Tickmarks"}</definedName>
    <definedName name="wrn.aging._.and._.Trend._.Analysis1" hidden="1">{#N/A,#N/A,FALSE,"Aging Summary";#N/A,#N/A,FALSE,"Ratio Analysis";#N/A,#N/A,FALSE,"Test 120 Day Accts";#N/A,#N/A,FALSE,"Tickmarks"}</definedName>
    <definedName name="wrn.America._.Online." localSheetId="3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merica._.Online." hidden="1">{#N/A,#N/A,FALSE,"Intro";#N/A,#N/A,FALSE,"Inc. St.";#N/A,#N/A,FALSE,"CalYear";#N/A,#N/A,FALSE,"FYear";#N/A,#N/A,FALSE,"Subs";#N/A,#N/A,FALSE,"Other Revs";#N/A,#N/A,FALSE,"Deals";#N/A,#N/A,FALSE,"RevsYear";#N/A,#N/A,FALSE,"Balance";#N/A,#N/A,FALSE,"OpCashFlow";#N/A,#N/A,FALSE,"Val.";#N/A,#N/A,FALSE,"DCFVal"}</definedName>
    <definedName name="wrn.AQUIROR._.DCF." localSheetId="3" hidden="1">{"AQUIRORDCF",#N/A,FALSE,"Merger consequences";"Acquirorassns",#N/A,FALSE,"Merger consequences"}</definedName>
    <definedName name="wrn.AQUIROR._.DCF." hidden="1">{"AQUIRORDCF",#N/A,FALSE,"Merger consequences";"Acquirorassns",#N/A,FALSE,"Merger consequences"}</definedName>
    <definedName name="wrn.BANKS." localSheetId="0" hidden="1">{#N/A,#N/A,FALSE,"BANKS"}</definedName>
    <definedName name="wrn.BANKS." localSheetId="3" hidden="1">{#N/A,#N/A,FALSE,"BANKS"}</definedName>
    <definedName name="wrn.BANKS." hidden="1">{#N/A,#N/A,FALSE,"BANKS"}</definedName>
    <definedName name="wrn.BANKS._1" localSheetId="0" hidden="1">{#N/A,#N/A,FALSE,"BANKS"}</definedName>
    <definedName name="wrn.BANKS._1" localSheetId="3" hidden="1">{#N/A,#N/A,FALSE,"BANKS"}</definedName>
    <definedName name="wrn.BANKS._1" hidden="1">{#N/A,#N/A,FALSE,"BANKS"}</definedName>
    <definedName name="wrn.BANKS._2" localSheetId="0" hidden="1">{#N/A,#N/A,FALSE,"BANKS"}</definedName>
    <definedName name="wrn.BANKS._2" localSheetId="3" hidden="1">{#N/A,#N/A,FALSE,"BANKS"}</definedName>
    <definedName name="wrn.BANKS._2" hidden="1">{#N/A,#N/A,FALSE,"BANKS"}</definedName>
    <definedName name="wrn.BOOK1.XLS." localSheetId="3" hidden="1">{#N/A,#N/A,FALSE,"Sheet1"}</definedName>
    <definedName name="wrn.BOOK1.XLS." hidden="1">{#N/A,#N/A,FALSE,"Sheet1"}</definedName>
    <definedName name="wrn.BOP." localSheetId="0" hidden="1">{#N/A,#N/A,FALSE,"BOP"}</definedName>
    <definedName name="wrn.BOP." localSheetId="3" hidden="1">{#N/A,#N/A,FALSE,"BOP"}</definedName>
    <definedName name="wrn.BOP." hidden="1">{#N/A,#N/A,FALSE,"BOP"}</definedName>
    <definedName name="wrn.BOP._1" localSheetId="0" hidden="1">{#N/A,#N/A,FALSE,"BOP"}</definedName>
    <definedName name="wrn.BOP._1" localSheetId="3" hidden="1">{#N/A,#N/A,FALSE,"BOP"}</definedName>
    <definedName name="wrn.BOP._1" hidden="1">{#N/A,#N/A,FALSE,"BOP"}</definedName>
    <definedName name="wrn.BOP._2" localSheetId="0" hidden="1">{#N/A,#N/A,FALSE,"BOP"}</definedName>
    <definedName name="wrn.BOP._2" localSheetId="3" hidden="1">{#N/A,#N/A,FALSE,"BOP"}</definedName>
    <definedName name="wrn.BOP._2" hidden="1">{#N/A,#N/A,FALSE,"BOP"}</definedName>
    <definedName name="wrn.BOP_MIDTERM." localSheetId="0" hidden="1">{"BOP_TAB",#N/A,FALSE,"N";"MIDTERM_TAB",#N/A,FALSE,"O"}</definedName>
    <definedName name="wrn.BOP_MIDTERM." localSheetId="3" hidden="1">{"BOP_TAB",#N/A,FALSE,"N";"MIDTERM_TAB",#N/A,FALSE,"O"}</definedName>
    <definedName name="wrn.BOP_MIDTERM." hidden="1">{"BOP_TAB",#N/A,FALSE,"N";"MIDTERM_TAB",#N/A,FALSE,"O"}</definedName>
    <definedName name="wrn.BOP_MIDTERM._1" localSheetId="0" hidden="1">{"BOP_TAB",#N/A,FALSE,"N";"MIDTERM_TAB",#N/A,FALSE,"O"}</definedName>
    <definedName name="wrn.BOP_MIDTERM._1" localSheetId="3" hidden="1">{"BOP_TAB",#N/A,FALSE,"N";"MIDTERM_TAB",#N/A,FALSE,"O"}</definedName>
    <definedName name="wrn.BOP_MIDTERM._1" hidden="1">{"BOP_TAB",#N/A,FALSE,"N";"MIDTERM_TAB",#N/A,FALSE,"O"}</definedName>
    <definedName name="wrn.BOP_MIDTERM._2" localSheetId="0" hidden="1">{"BOP_TAB",#N/A,FALSE,"N";"MIDTERM_TAB",#N/A,FALSE,"O"}</definedName>
    <definedName name="wrn.BOP_MIDTERM._2" localSheetId="3" hidden="1">{"BOP_TAB",#N/A,FALSE,"N";"MIDTERM_TAB",#N/A,FALSE,"O"}</definedName>
    <definedName name="wrn.BOP_MIDTERM._2" hidden="1">{"BOP_TAB",#N/A,FALSE,"N";"MIDTERM_TAB",#N/A,FALSE,"O"}</definedName>
    <definedName name="wrn.budget._.balance._.sheet." localSheetId="3" hidden="1">{"bugdet992000 balance sheet",#N/A,FALSE,"Celtel alternative 6"}</definedName>
    <definedName name="wrn.budget._.balance._.sheet." hidden="1">{"bugdet992000 balance sheet",#N/A,FALSE,"Celtel alternative 6"}</definedName>
    <definedName name="wrn.budget._.capex." localSheetId="3" hidden="1">{"budget992000 capex",#N/A,FALSE,"Celtel alternative 6"}</definedName>
    <definedName name="wrn.budget._.capex." hidden="1">{"budget992000 capex",#N/A,FALSE,"Celtel alternative 6"}</definedName>
    <definedName name="wrn.budget._.customers." localSheetId="3" hidden="1">{"budget992000_customers",#N/A,FALSE,"Celtel alternative 6"}</definedName>
    <definedName name="wrn.budget._.customers." hidden="1">{"budget992000_customers",#N/A,FALSE,"Celtel alternative 6"}</definedName>
    <definedName name="wrn.budget._.profit._.and._.loss." localSheetId="3" hidden="1">{"budget992000 profit and loss",#N/A,FALSE,"Celtel alternative 6"}</definedName>
    <definedName name="wrn.budget._.profit._.and._.loss." hidden="1">{"budget992000 profit and loss",#N/A,FALSE,"Celtel alternative 6"}</definedName>
    <definedName name="wrn.budget._.tariffs._.and._.usage." localSheetId="3" hidden="1">{"budget992000 tariff and usage",#N/A,FALSE,"Celtel alternative 6"}</definedName>
    <definedName name="wrn.budget._.tariffs._.and._.usage." hidden="1">{"budget992000 tariff and usage",#N/A,FALSE,"Celtel alternative 6"}</definedName>
    <definedName name="wrn.Cash._.Plan." localSheetId="3" hidden="1">{"cash plan",#N/A,FALSE,"fccashflow"}</definedName>
    <definedName name="wrn.Cash._.Plan." hidden="1">{"cash plan",#N/A,FALSE,"fccashflow"}</definedName>
    <definedName name="wrn.celkový._.tisk._.detail." localSheetId="3" hidden="1">{"celkový rozpočet - detail",#N/A,FALSE,"Aktualizace č. 1"}</definedName>
    <definedName name="wrn.celkový._.tisk._.detail." hidden="1">{"celkový rozpočet - detail",#N/A,FALSE,"Aktualizace č. 1"}</definedName>
    <definedName name="wrn.compco." localSheetId="3" hidden="1">{"mult96",#N/A,FALSE,"PETCOMP";"est96",#N/A,FALSE,"PETCOMP";"mult95",#N/A,FALSE,"PETCOMP";"est95",#N/A,FALSE,"PETCOMP";"multltm",#N/A,FALSE,"PETCOMP";"resultltm",#N/A,FALSE,"PETCOMP"}</definedName>
    <definedName name="wrn.compco." hidden="1">{"mult96",#N/A,FALSE,"PETCOMP";"est96",#N/A,FALSE,"PETCOMP";"mult95",#N/A,FALSE,"PETCOMP";"est95",#N/A,FALSE,"PETCOMP";"multltm",#N/A,FALSE,"PETCOMP";"resultltm",#N/A,FALSE,"PETCOMP"}</definedName>
    <definedName name="wrn.complet." localSheetId="3" hidden="1">{"Ventes",#N/A,TRUE,"Ventes";"Synthèse Rex",#N/A,TRUE,"Exploitation";"Ecarts Rex",#N/A,TRUE,"Exploitation";"Graphe Rex",#N/A,TRUE,"Graphe PEB";"RCE Synthèse",#N/A,TRUE,"Capitaux";"Graph Capitaux",#N/A,TRUE,"Capitaux";"RCE Renta",#N/A,TRUE,"Capitaux";"Graph RCE",#N/A,TRUE,"Capitaux";"Effectifs",#N/A,TRUE,"Opérations";"Invest",#N/A,TRUE,"Opérations";"Resbil",#N/A,TRUE,"Finance"}</definedName>
    <definedName name="wrn.complet." hidden="1">{"Ventes",#N/A,TRUE,"Ventes";"Synthèse Rex",#N/A,TRUE,"Exploitation";"Ecarts Rex",#N/A,TRUE,"Exploitation";"Graphe Rex",#N/A,TRUE,"Graphe PEB";"RCE Synthèse",#N/A,TRUE,"Capitaux";"Graph Capitaux",#N/A,TRUE,"Capitaux";"RCE Renta",#N/A,TRUE,"Capitaux";"Graph RCE",#N/A,TRUE,"Capitaux";"Effectifs",#N/A,TRUE,"Opérations";"Invest",#N/A,TRUE,"Opérations";"Resbil",#N/A,TRUE,"Finance"}</definedName>
    <definedName name="wrn.CREDIT." localSheetId="0" hidden="1">{#N/A,#N/A,FALSE,"CREDIT"}</definedName>
    <definedName name="wrn.CREDIT." localSheetId="3" hidden="1">{#N/A,#N/A,FALSE,"CREDIT"}</definedName>
    <definedName name="wrn.CREDIT." hidden="1">{#N/A,#N/A,FALSE,"CREDIT"}</definedName>
    <definedName name="wrn.CREDIT._1" localSheetId="0" hidden="1">{#N/A,#N/A,FALSE,"CREDIT"}</definedName>
    <definedName name="wrn.CREDIT._1" localSheetId="3" hidden="1">{#N/A,#N/A,FALSE,"CREDIT"}</definedName>
    <definedName name="wrn.CREDIT._1" hidden="1">{#N/A,#N/A,FALSE,"CREDIT"}</definedName>
    <definedName name="wrn.CREDIT._2" localSheetId="0" hidden="1">{#N/A,#N/A,FALSE,"CREDIT"}</definedName>
    <definedName name="wrn.CREDIT._2" localSheetId="3" hidden="1">{#N/A,#N/A,FALSE,"CREDIT"}</definedName>
    <definedName name="wrn.CREDIT._2" hidden="1">{#N/A,#N/A,FALSE,"CREDIT"}</definedName>
    <definedName name="wrn.DCF." localSheetId="3" hidden="1">{"DCF1",#N/A,FALSE,"SIERRA DCF";"MATRIX1",#N/A,FALSE,"SIERRA DCF"}</definedName>
    <definedName name="wrn.DCF." hidden="1">{"DCF1",#N/A,FALSE,"SIERRA DCF";"MATRIX1",#N/A,FALSE,"SIERRA DCF"}</definedName>
    <definedName name="wrn.DCF_Terminal_Value_qchm." localSheetId="3" hidden="1">{"qchm_dcf",#N/A,FALSE,"QCHMDCF2";"qchm_terminal",#N/A,FALSE,"QCHMDCF2"}</definedName>
    <definedName name="wrn.DCF_Terminal_Value_qchm." hidden="1">{"qchm_dcf",#N/A,FALSE,"QCHMDCF2";"qchm_terminal",#N/A,FALSE,"QCHMDCF2"}</definedName>
    <definedName name="wrn.DEBTSVC." localSheetId="0" hidden="1">{#N/A,#N/A,FALSE,"DEBTSVC"}</definedName>
    <definedName name="wrn.DEBTSVC." localSheetId="3" hidden="1">{#N/A,#N/A,FALSE,"DEBTSVC"}</definedName>
    <definedName name="wrn.DEBTSVC." hidden="1">{#N/A,#N/A,FALSE,"DEBTSVC"}</definedName>
    <definedName name="wrn.DEBTSVC._1" localSheetId="0" hidden="1">{#N/A,#N/A,FALSE,"DEBTSVC"}</definedName>
    <definedName name="wrn.DEBTSVC._1" localSheetId="3" hidden="1">{#N/A,#N/A,FALSE,"DEBTSVC"}</definedName>
    <definedName name="wrn.DEBTSVC._1" hidden="1">{#N/A,#N/A,FALSE,"DEBTSVC"}</definedName>
    <definedName name="wrn.DEBTSVC._2" localSheetId="0" hidden="1">{#N/A,#N/A,FALSE,"DEBTSVC"}</definedName>
    <definedName name="wrn.DEBTSVC._2" localSheetId="3" hidden="1">{#N/A,#N/A,FALSE,"DEBTSVC"}</definedName>
    <definedName name="wrn.DEBTSVC._2" hidden="1">{#N/A,#N/A,FALSE,"DEBTSVC"}</definedName>
    <definedName name="wrn.DEPO." localSheetId="0" hidden="1">{#N/A,#N/A,FALSE,"DEPO"}</definedName>
    <definedName name="wrn.DEPO." localSheetId="3" hidden="1">{#N/A,#N/A,FALSE,"DEPO"}</definedName>
    <definedName name="wrn.DEPO." hidden="1">{#N/A,#N/A,FALSE,"DEPO"}</definedName>
    <definedName name="wrn.DEPO._1" localSheetId="0" hidden="1">{#N/A,#N/A,FALSE,"DEPO"}</definedName>
    <definedName name="wrn.DEPO._1" localSheetId="3" hidden="1">{#N/A,#N/A,FALSE,"DEPO"}</definedName>
    <definedName name="wrn.DEPO._1" hidden="1">{#N/A,#N/A,FALSE,"DEPO"}</definedName>
    <definedName name="wrn.DEPO._2" localSheetId="0" hidden="1">{#N/A,#N/A,FALSE,"DEPO"}</definedName>
    <definedName name="wrn.DEPO._2" localSheetId="3" hidden="1">{#N/A,#N/A,FALSE,"DEPO"}</definedName>
    <definedName name="wrn.DEPO._2" hidden="1">{#N/A,#N/A,FALSE,"DEPO"}</definedName>
    <definedName name="wrn.Economic._.Value._.Added._.Analysis." localSheetId="3" hidden="1">{"EVA",#N/A,FALSE,"EVA";"WACC",#N/A,FALSE,"WACC"}</definedName>
    <definedName name="wrn.Economic._.Value._.Added._.Analysis." hidden="1">{"EVA",#N/A,FALSE,"EVA";"WACC",#N/A,FALSE,"WACC"}</definedName>
    <definedName name="wrn.EXCISE." localSheetId="0" hidden="1">{#N/A,#N/A,FALSE,"EXCISE"}</definedName>
    <definedName name="wrn.EXCISE." localSheetId="3" hidden="1">{#N/A,#N/A,FALSE,"EXCISE"}</definedName>
    <definedName name="wrn.EXCISE." hidden="1">{#N/A,#N/A,FALSE,"EXCISE"}</definedName>
    <definedName name="wrn.EXCISE._1" localSheetId="0" hidden="1">{#N/A,#N/A,FALSE,"EXCISE"}</definedName>
    <definedName name="wrn.EXCISE._1" localSheetId="3" hidden="1">{#N/A,#N/A,FALSE,"EXCISE"}</definedName>
    <definedName name="wrn.EXCISE._1" hidden="1">{#N/A,#N/A,FALSE,"EXCISE"}</definedName>
    <definedName name="wrn.EXCISE._2" localSheetId="0" hidden="1">{#N/A,#N/A,FALSE,"EXCISE"}</definedName>
    <definedName name="wrn.EXCISE._2" localSheetId="3" hidden="1">{#N/A,#N/A,FALSE,"EXCISE"}</definedName>
    <definedName name="wrn.EXCISE._2" hidden="1">{#N/A,#N/A,FALSE,"EXCISE"}</definedName>
    <definedName name="wrn.EXRATE." localSheetId="0" hidden="1">{#N/A,#N/A,FALSE,"EXRATE"}</definedName>
    <definedName name="wrn.EXRATE." localSheetId="3" hidden="1">{#N/A,#N/A,FALSE,"EXRATE"}</definedName>
    <definedName name="wrn.EXRATE." hidden="1">{#N/A,#N/A,FALSE,"EXRATE"}</definedName>
    <definedName name="wrn.EXRATE._1" localSheetId="0" hidden="1">{#N/A,#N/A,FALSE,"EXRATE"}</definedName>
    <definedName name="wrn.EXRATE._1" localSheetId="3" hidden="1">{#N/A,#N/A,FALSE,"EXRATE"}</definedName>
    <definedName name="wrn.EXRATE._1" hidden="1">{#N/A,#N/A,FALSE,"EXRATE"}</definedName>
    <definedName name="wrn.EXRATE._2" localSheetId="0" hidden="1">{#N/A,#N/A,FALSE,"EXRATE"}</definedName>
    <definedName name="wrn.EXRATE._2" localSheetId="3" hidden="1">{#N/A,#N/A,FALSE,"EXRATE"}</definedName>
    <definedName name="wrn.EXRATE._2" hidden="1">{#N/A,#N/A,FALSE,"EXRATE"}</definedName>
    <definedName name="wrn.EXTDEBT." localSheetId="0" hidden="1">{#N/A,#N/A,FALSE,"EXTDEBT"}</definedName>
    <definedName name="wrn.EXTDEBT." localSheetId="3" hidden="1">{#N/A,#N/A,FALSE,"EXTDEBT"}</definedName>
    <definedName name="wrn.EXTDEBT." hidden="1">{#N/A,#N/A,FALSE,"EXTDEBT"}</definedName>
    <definedName name="wrn.EXTDEBT._1" localSheetId="0" hidden="1">{#N/A,#N/A,FALSE,"EXTDEBT"}</definedName>
    <definedName name="wrn.EXTDEBT._1" localSheetId="3" hidden="1">{#N/A,#N/A,FALSE,"EXTDEBT"}</definedName>
    <definedName name="wrn.EXTDEBT._1" hidden="1">{#N/A,#N/A,FALSE,"EXTDEBT"}</definedName>
    <definedName name="wrn.EXTDEBT._2" localSheetId="0" hidden="1">{#N/A,#N/A,FALSE,"EXTDEBT"}</definedName>
    <definedName name="wrn.EXTDEBT._2" localSheetId="3" hidden="1">{#N/A,#N/A,FALSE,"EXTDEBT"}</definedName>
    <definedName name="wrn.EXTDEBT._2" hidden="1">{#N/A,#N/A,FALSE,"EXTDEBT"}</definedName>
    <definedName name="wrn.EXTRABUDGT." localSheetId="0" hidden="1">{#N/A,#N/A,FALSE,"EXTRABUDGT"}</definedName>
    <definedName name="wrn.EXTRABUDGT." localSheetId="3" hidden="1">{#N/A,#N/A,FALSE,"EXTRABUDGT"}</definedName>
    <definedName name="wrn.EXTRABUDGT." hidden="1">{#N/A,#N/A,FALSE,"EXTRABUDGT"}</definedName>
    <definedName name="wrn.EXTRABUDGT._1" localSheetId="0" hidden="1">{#N/A,#N/A,FALSE,"EXTRABUDGT"}</definedName>
    <definedName name="wrn.EXTRABUDGT._1" localSheetId="3" hidden="1">{#N/A,#N/A,FALSE,"EXTRABUDGT"}</definedName>
    <definedName name="wrn.EXTRABUDGT._1" hidden="1">{#N/A,#N/A,FALSE,"EXTRABUDGT"}</definedName>
    <definedName name="wrn.EXTRABUDGT._2" localSheetId="0" hidden="1">{#N/A,#N/A,FALSE,"EXTRABUDGT"}</definedName>
    <definedName name="wrn.EXTRABUDGT._2" localSheetId="3" hidden="1">{#N/A,#N/A,FALSE,"EXTRABUDGT"}</definedName>
    <definedName name="wrn.EXTRABUDGT._2" hidden="1">{#N/A,#N/A,FALSE,"EXTRABUDGT"}</definedName>
    <definedName name="wrn.EXTRABUDGT2." localSheetId="0" hidden="1">{#N/A,#N/A,FALSE,"EXTRABUDGT2"}</definedName>
    <definedName name="wrn.EXTRABUDGT2." localSheetId="3" hidden="1">{#N/A,#N/A,FALSE,"EXTRABUDGT2"}</definedName>
    <definedName name="wrn.EXTRABUDGT2." hidden="1">{#N/A,#N/A,FALSE,"EXTRABUDGT2"}</definedName>
    <definedName name="wrn.EXTRABUDGT2._1" localSheetId="0" hidden="1">{#N/A,#N/A,FALSE,"EXTRABUDGT2"}</definedName>
    <definedName name="wrn.EXTRABUDGT2._1" localSheetId="3" hidden="1">{#N/A,#N/A,FALSE,"EXTRABUDGT2"}</definedName>
    <definedName name="wrn.EXTRABUDGT2._1" hidden="1">{#N/A,#N/A,FALSE,"EXTRABUDGT2"}</definedName>
    <definedName name="wrn.EXTRABUDGT2._2" localSheetId="0" hidden="1">{#N/A,#N/A,FALSE,"EXTRABUDGT2"}</definedName>
    <definedName name="wrn.EXTRABUDGT2._2" localSheetId="3" hidden="1">{#N/A,#N/A,FALSE,"EXTRABUDGT2"}</definedName>
    <definedName name="wrn.EXTRABUDGT2._2" hidden="1">{#N/A,#N/A,FALSE,"EXTRABUDGT2"}</definedName>
    <definedName name="wrn.FCB." localSheetId="3" hidden="1">{"FCB_ALL",#N/A,FALSE,"FCB"}</definedName>
    <definedName name="wrn.FCB." hidden="1">{"FCB_ALL",#N/A,FALSE,"FCB"}</definedName>
    <definedName name="wrn.fcb2" localSheetId="3" hidden="1">{"FCB_ALL",#N/A,FALSE,"FCB"}</definedName>
    <definedName name="wrn.fcb2" hidden="1">{"FCB_ALL",#N/A,FALSE,"FCB"}</definedName>
    <definedName name="wrn.full._.report." localSheetId="3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._.report." hidden="1">{"summary",#N/A,FALSE,"Summary";"transaction",#N/A,FALSE,"Transaction";"sales",#N/A,FALSE,"Sales";"sales existing",#N/A,FALSE,"Sales";"sales rd1",#N/A,FALSE,"Sales";"sales rd2",#N/A,FALSE,"Sales";"costs",#N/A,FALSE,"Costs";"income statement",#N/A,FALSE,"Financials";"cash flow statement",#N/A,FALSE,"Financials";"balance sheet",#N/A,FALSE,"Financials";"consolidated capitalization",#N/A,FALSE,"Financials";"op co. capitalization",#N/A,FALSE,"Financials";"ebitda",#N/A,FALSE,"EBITDA";"profit imp opps",#N/A,FALSE,"EBITDA";"returns",#N/A,FALSE,"Equity &amp; Sub Valuation"}</definedName>
    <definedName name="wrn.FullRpt." localSheetId="3" hidden="1">{"Rpt1",#N/A,FALSE,"Recap";"Rpt1",#N/A,FALSE,"Charts"}</definedName>
    <definedName name="wrn.FullRpt." hidden="1">{"Rpt1",#N/A,FALSE,"Recap";"Rpt1",#N/A,FALSE,"Charts"}</definedName>
    <definedName name="wrn.fullrpta" localSheetId="3" hidden="1">{"Rpt1",#N/A,FALSE,"Recap";"Rpt1",#N/A,FALSE,"Charts"}</definedName>
    <definedName name="wrn.fullrpta" hidden="1">{"Rpt1",#N/A,FALSE,"Recap";"Rpt1",#N/A,FALSE,"Charts"}</definedName>
    <definedName name="wrn.GDP." localSheetId="0" hidden="1">{#N/A,#N/A,FALSE,"GDP_ORIGIN";#N/A,#N/A,FALSE,"EMP_POP"}</definedName>
    <definedName name="wrn.GDP." localSheetId="3" hidden="1">{#N/A,#N/A,FALSE,"GDP_ORIGIN";#N/A,#N/A,FALSE,"EMP_POP"}</definedName>
    <definedName name="wrn.GDP." hidden="1">{#N/A,#N/A,FALSE,"GDP_ORIGIN";#N/A,#N/A,FALSE,"EMP_POP"}</definedName>
    <definedName name="wrn.GDP._1" localSheetId="0" hidden="1">{#N/A,#N/A,FALSE,"GDP_ORIGIN";#N/A,#N/A,FALSE,"EMP_POP"}</definedName>
    <definedName name="wrn.GDP._1" localSheetId="3" hidden="1">{#N/A,#N/A,FALSE,"GDP_ORIGIN";#N/A,#N/A,FALSE,"EMP_POP"}</definedName>
    <definedName name="wrn.GDP._1" hidden="1">{#N/A,#N/A,FALSE,"GDP_ORIGIN";#N/A,#N/A,FALSE,"EMP_POP"}</definedName>
    <definedName name="wrn.GDP._2" localSheetId="0" hidden="1">{#N/A,#N/A,FALSE,"GDP_ORIGIN";#N/A,#N/A,FALSE,"EMP_POP"}</definedName>
    <definedName name="wrn.GDP._2" localSheetId="3" hidden="1">{#N/A,#N/A,FALSE,"GDP_ORIGIN";#N/A,#N/A,FALSE,"EMP_POP"}</definedName>
    <definedName name="wrn.GDP._2" hidden="1">{#N/A,#N/A,FALSE,"GDP_ORIGIN";#N/A,#N/A,FALSE,"EMP_POP"}</definedName>
    <definedName name="wrn.GGOVT." localSheetId="0" hidden="1">{#N/A,#N/A,FALSE,"GGOVT"}</definedName>
    <definedName name="wrn.GGOVT." localSheetId="3" hidden="1">{#N/A,#N/A,FALSE,"GGOVT"}</definedName>
    <definedName name="wrn.GGOVT." hidden="1">{#N/A,#N/A,FALSE,"GGOVT"}</definedName>
    <definedName name="wrn.GGOVT._1" localSheetId="0" hidden="1">{#N/A,#N/A,FALSE,"GGOVT"}</definedName>
    <definedName name="wrn.GGOVT._1" localSheetId="3" hidden="1">{#N/A,#N/A,FALSE,"GGOVT"}</definedName>
    <definedName name="wrn.GGOVT._1" hidden="1">{#N/A,#N/A,FALSE,"GGOVT"}</definedName>
    <definedName name="wrn.GGOVT._2" localSheetId="0" hidden="1">{#N/A,#N/A,FALSE,"GGOVT"}</definedName>
    <definedName name="wrn.GGOVT._2" localSheetId="3" hidden="1">{#N/A,#N/A,FALSE,"GGOVT"}</definedName>
    <definedName name="wrn.GGOVT._2" hidden="1">{#N/A,#N/A,FALSE,"GGOVT"}</definedName>
    <definedName name="wrn.GGOVT2." localSheetId="0" hidden="1">{#N/A,#N/A,FALSE,"GGOVT2"}</definedName>
    <definedName name="wrn.GGOVT2." localSheetId="3" hidden="1">{#N/A,#N/A,FALSE,"GGOVT2"}</definedName>
    <definedName name="wrn.GGOVT2." hidden="1">{#N/A,#N/A,FALSE,"GGOVT2"}</definedName>
    <definedName name="wrn.GGOVT2._1" localSheetId="0" hidden="1">{#N/A,#N/A,FALSE,"GGOVT2"}</definedName>
    <definedName name="wrn.GGOVT2._1" localSheetId="3" hidden="1">{#N/A,#N/A,FALSE,"GGOVT2"}</definedName>
    <definedName name="wrn.GGOVT2._1" hidden="1">{#N/A,#N/A,FALSE,"GGOVT2"}</definedName>
    <definedName name="wrn.GGOVT2._2" localSheetId="0" hidden="1">{#N/A,#N/A,FALSE,"GGOVT2"}</definedName>
    <definedName name="wrn.GGOVT2._2" localSheetId="3" hidden="1">{#N/A,#N/A,FALSE,"GGOVT2"}</definedName>
    <definedName name="wrn.GGOVT2._2" hidden="1">{#N/A,#N/A,FALSE,"GGOVT2"}</definedName>
    <definedName name="wrn.GGOVTPC." localSheetId="0" hidden="1">{#N/A,#N/A,FALSE,"GGOVT%"}</definedName>
    <definedName name="wrn.GGOVTPC." localSheetId="3" hidden="1">{#N/A,#N/A,FALSE,"GGOVT%"}</definedName>
    <definedName name="wrn.GGOVTPC." hidden="1">{#N/A,#N/A,FALSE,"GGOVT%"}</definedName>
    <definedName name="wrn.GGOVTPC._1" localSheetId="0" hidden="1">{#N/A,#N/A,FALSE,"GGOVT%"}</definedName>
    <definedName name="wrn.GGOVTPC._1" localSheetId="3" hidden="1">{#N/A,#N/A,FALSE,"GGOVT%"}</definedName>
    <definedName name="wrn.GGOVTPC._1" hidden="1">{#N/A,#N/A,FALSE,"GGOVT%"}</definedName>
    <definedName name="wrn.GGOVTPC._2" localSheetId="0" hidden="1">{#N/A,#N/A,FALSE,"GGOVT%"}</definedName>
    <definedName name="wrn.GGOVTPC._2" localSheetId="3" hidden="1">{#N/A,#N/A,FALSE,"GGOVT%"}</definedName>
    <definedName name="wrn.GGOVTPC._2" hidden="1">{#N/A,#N/A,FALSE,"GGOVT%"}</definedName>
    <definedName name="wrn.incomesum" localSheetId="3" hidden="1">{"IncomeRecap",#N/A,TRUE,"Recap";"IncomeSummary",#N/A,TRUE,"CNSL";"IncomeSummary",#N/A,TRUE,"Kansas City";"IncomeSummary",#N/A,TRUE,"112IN";"IncomeSummary",#N/A,TRUE,"114TU";"IncomeSummary",#N/A,TRUE,"121SWKS";"IncomeSummary",#N/A,TRUE,"141OM";"IncomeSummary",#N/A,TRUE,"FWD";"IncomeSummary",#N/A,TRUE,"302RA";"IncomeSummary",#N/A,TRUE,"303RE";"IncomeSummary",#N/A,TRUE,"401CH";"IncomeSummary",#N/A,TRUE,"501OK";"IncomeSummary",#N/A,TRUE,"502SE"}</definedName>
    <definedName name="wrn.incomesum" hidden="1">{"IncomeRecap",#N/A,TRUE,"Recap";"IncomeSummary",#N/A,TRUE,"CNSL";"IncomeSummary",#N/A,TRUE,"Kansas City";"IncomeSummary",#N/A,TRUE,"112IN";"IncomeSummary",#N/A,TRUE,"114TU";"IncomeSummary",#N/A,TRUE,"121SWKS";"IncomeSummary",#N/A,TRUE,"141OM";"IncomeSummary",#N/A,TRUE,"FWD";"IncomeSummary",#N/A,TRUE,"302RA";"IncomeSummary",#N/A,TRUE,"303RE";"IncomeSummary",#N/A,TRUE,"401CH";"IncomeSummary",#N/A,TRUE,"501OK";"IncomeSummary",#N/A,TRUE,"502SE"}</definedName>
    <definedName name="wrn.IncomeSummaries." localSheetId="3" hidden="1">{"IncomeRecap",#N/A,TRUE,"Recap";"IncomeSummary",#N/A,TRUE,"CNSL";"IncomeSummary",#N/A,TRUE,"Kansas City";"IncomeSummary",#N/A,TRUE,"112IN";"IncomeSummary",#N/A,TRUE,"114TU";"IncomeSummary",#N/A,TRUE,"121SWKS";"IncomeSummary",#N/A,TRUE,"141OM";"IncomeSummary",#N/A,TRUE,"FWD";"IncomeSummary",#N/A,TRUE,"302RA";"IncomeSummary",#N/A,TRUE,"303RE";"IncomeSummary",#N/A,TRUE,"401CH";"IncomeSummary",#N/A,TRUE,"501OK";"IncomeSummary",#N/A,TRUE,"502SE"}</definedName>
    <definedName name="wrn.IncomeSummaries." hidden="1">{"IncomeRecap",#N/A,TRUE,"Recap";"IncomeSummary",#N/A,TRUE,"CNSL";"IncomeSummary",#N/A,TRUE,"Kansas City";"IncomeSummary",#N/A,TRUE,"112IN";"IncomeSummary",#N/A,TRUE,"114TU";"IncomeSummary",#N/A,TRUE,"121SWKS";"IncomeSummary",#N/A,TRUE,"141OM";"IncomeSummary",#N/A,TRUE,"FWD";"IncomeSummary",#N/A,TRUE,"302RA";"IncomeSummary",#N/A,TRUE,"303RE";"IncomeSummary",#N/A,TRUE,"401CH";"IncomeSummary",#N/A,TRUE,"501OK";"IncomeSummary",#N/A,TRUE,"502SE"}</definedName>
    <definedName name="wrn.INCOMETX." localSheetId="0" hidden="1">{#N/A,#N/A,FALSE,"INCOMETX"}</definedName>
    <definedName name="wrn.INCOMETX." localSheetId="3" hidden="1">{#N/A,#N/A,FALSE,"INCOMETX"}</definedName>
    <definedName name="wrn.INCOMETX." hidden="1">{#N/A,#N/A,FALSE,"INCOMETX"}</definedName>
    <definedName name="wrn.INCOMETX._1" localSheetId="0" hidden="1">{#N/A,#N/A,FALSE,"INCOMETX"}</definedName>
    <definedName name="wrn.INCOMETX._1" localSheetId="3" hidden="1">{#N/A,#N/A,FALSE,"INCOMETX"}</definedName>
    <definedName name="wrn.INCOMETX._1" hidden="1">{#N/A,#N/A,FALSE,"INCOMETX"}</definedName>
    <definedName name="wrn.INCOMETX._2" localSheetId="0" hidden="1">{#N/A,#N/A,FALSE,"INCOMETX"}</definedName>
    <definedName name="wrn.INCOMETX._2" localSheetId="3" hidden="1">{#N/A,#N/A,FALSE,"INCOMETX"}</definedName>
    <definedName name="wrn.INCOMETX._2" hidden="1">{#N/A,#N/A,FALSE,"INCOMETX"}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and._.output._.tables._1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_1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_1" hidden="1">{#N/A,#N/A,FALSE,"SimInp1";#N/A,#N/A,FALSE,"SimInp2";#N/A,#N/A,FALSE,"SimOut1";#N/A,#N/A,FALSE,"SimOut2";#N/A,#N/A,FALSE,"SimOut3";#N/A,#N/A,FALSE,"SimOut4";#N/A,#N/A,FALSE,"SimOut5"}</definedName>
    <definedName name="wrn.Input._.and._.output._.tables._2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_2" localSheetId="3" hidden="1">{#N/A,#N/A,FALSE,"SimInp1";#N/A,#N/A,FALSE,"SimInp2";#N/A,#N/A,FALSE,"SimOut1";#N/A,#N/A,FALSE,"SimOut2";#N/A,#N/A,FALSE,"SimOut3";#N/A,#N/A,FALSE,"SimOut4";#N/A,#N/A,FALSE,"SimOut5"}</definedName>
    <definedName name="wrn.Input._.and._.output._.tables._2" hidden="1">{#N/A,#N/A,FALSE,"SimInp1";#N/A,#N/A,FALSE,"SimInp2";#N/A,#N/A,FALSE,"SimOut1";#N/A,#N/A,FALSE,"SimOut2";#N/A,#N/A,FALSE,"SimOut3";#N/A,#N/A,FALSE,"SimOut4";#N/A,#N/A,FALSE,"SimOut5"}</definedName>
    <definedName name="wrn.INTERST." localSheetId="0" hidden="1">{#N/A,#N/A,FALSE,"INTERST"}</definedName>
    <definedName name="wrn.INTERST." localSheetId="3" hidden="1">{#N/A,#N/A,FALSE,"INTERST"}</definedName>
    <definedName name="wrn.INTERST." hidden="1">{#N/A,#N/A,FALSE,"INTERST"}</definedName>
    <definedName name="wrn.INTERST._1" localSheetId="0" hidden="1">{#N/A,#N/A,FALSE,"INTERST"}</definedName>
    <definedName name="wrn.INTERST._1" localSheetId="3" hidden="1">{#N/A,#N/A,FALSE,"INTERST"}</definedName>
    <definedName name="wrn.INTERST._1" hidden="1">{#N/A,#N/A,FALSE,"INTERST"}</definedName>
    <definedName name="wrn.INTERST._2" localSheetId="0" hidden="1">{#N/A,#N/A,FALSE,"INTERST"}</definedName>
    <definedName name="wrn.INTERST._2" localSheetId="3" hidden="1">{#N/A,#N/A,FALSE,"INTERST"}</definedName>
    <definedName name="wrn.INTERST._2" hidden="1">{#N/A,#N/A,FALSE,"INTERST"}</definedName>
    <definedName name="wrn.INTERVENTION." localSheetId="0" hidden="1">{"TAB_MONAVGi",#N/A,FALSE,"SUMMARY";"TAB_EOPi",#N/A,FALSE,"SUMMARY";"TAB_QAi",#N/A,FALSE,"SUMMARY"}</definedName>
    <definedName name="wrn.INTERVENTION." localSheetId="3" hidden="1">{"TAB_MONAVGi",#N/A,FALSE,"SUMMARY";"TAB_EOPi",#N/A,FALSE,"SUMMARY";"TAB_QAi",#N/A,FALSE,"SUMMARY"}</definedName>
    <definedName name="wrn.INTERVENTION." hidden="1">{"TAB_MONAVGi",#N/A,FALSE,"SUMMARY";"TAB_EOPi",#N/A,FALSE,"SUMMARY";"TAB_QAi",#N/A,FALSE,"SUMMARY"}</definedName>
    <definedName name="wrn.MAIN." localSheetId="0" hidden="1">{#N/A,#N/A,FALSE,"CB";#N/A,#N/A,FALSE,"CMB";#N/A,#N/A,FALSE,"BSYS";#N/A,#N/A,FALSE,"NBFI";#N/A,#N/A,FALSE,"FSYS"}</definedName>
    <definedName name="wrn.MAIN." localSheetId="3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AIN._1" localSheetId="0" hidden="1">{#N/A,#N/A,FALSE,"CB";#N/A,#N/A,FALSE,"CMB";#N/A,#N/A,FALSE,"BSYS";#N/A,#N/A,FALSE,"NBFI";#N/A,#N/A,FALSE,"FSYS"}</definedName>
    <definedName name="wrn.MAIN._1" localSheetId="3" hidden="1">{#N/A,#N/A,FALSE,"CB";#N/A,#N/A,FALSE,"CMB";#N/A,#N/A,FALSE,"BSYS";#N/A,#N/A,FALSE,"NBFI";#N/A,#N/A,FALSE,"FSYS"}</definedName>
    <definedName name="wrn.MAIN._1" hidden="1">{#N/A,#N/A,FALSE,"CB";#N/A,#N/A,FALSE,"CMB";#N/A,#N/A,FALSE,"BSYS";#N/A,#N/A,FALSE,"NBFI";#N/A,#N/A,FALSE,"FSYS"}</definedName>
    <definedName name="wrn.MAIN._2" localSheetId="0" hidden="1">{#N/A,#N/A,FALSE,"CB";#N/A,#N/A,FALSE,"CMB";#N/A,#N/A,FALSE,"BSYS";#N/A,#N/A,FALSE,"NBFI";#N/A,#N/A,FALSE,"FSYS"}</definedName>
    <definedName name="wrn.MAIN._2" localSheetId="3" hidden="1">{#N/A,#N/A,FALSE,"CB";#N/A,#N/A,FALSE,"CMB";#N/A,#N/A,FALSE,"BSYS";#N/A,#N/A,FALSE,"NBFI";#N/A,#N/A,FALSE,"FSYS"}</definedName>
    <definedName name="wrn.MAIN._2" hidden="1">{#N/A,#N/A,FALSE,"CB";#N/A,#N/A,FALSE,"CMB";#N/A,#N/A,FALSE,"BSYS";#N/A,#N/A,FALSE,"NBFI";#N/A,#N/A,FALSE,"FSYS"}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localSheetId="3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2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0" hidden="1">{#N/A,#N/A,FALSE,"CB";#N/A,#N/A,FALSE,"CMB";#N/A,#N/A,FALSE,"NBFI"}</definedName>
    <definedName name="wrn.MIT." localSheetId="3" hidden="1">{#N/A,#N/A,FALSE,"CB";#N/A,#N/A,FALSE,"CMB";#N/A,#N/A,FALSE,"NBFI"}</definedName>
    <definedName name="wrn.MIT." hidden="1">{#N/A,#N/A,FALSE,"CB";#N/A,#N/A,FALSE,"CMB";#N/A,#N/A,FALSE,"NBFI"}</definedName>
    <definedName name="wrn.MIT._1" localSheetId="0" hidden="1">{#N/A,#N/A,FALSE,"CB";#N/A,#N/A,FALSE,"CMB";#N/A,#N/A,FALSE,"NBFI"}</definedName>
    <definedName name="wrn.MIT._1" localSheetId="3" hidden="1">{#N/A,#N/A,FALSE,"CB";#N/A,#N/A,FALSE,"CMB";#N/A,#N/A,FALSE,"NBFI"}</definedName>
    <definedName name="wrn.MIT._1" hidden="1">{#N/A,#N/A,FALSE,"CB";#N/A,#N/A,FALSE,"CMB";#N/A,#N/A,FALSE,"NBFI"}</definedName>
    <definedName name="wrn.MIT._2" localSheetId="0" hidden="1">{#N/A,#N/A,FALSE,"CB";#N/A,#N/A,FALSE,"CMB";#N/A,#N/A,FALSE,"NBFI"}</definedName>
    <definedName name="wrn.MIT._2" localSheetId="3" hidden="1">{#N/A,#N/A,FALSE,"CB";#N/A,#N/A,FALSE,"CMB";#N/A,#N/A,FALSE,"NBFI"}</definedName>
    <definedName name="wrn.MIT._2" hidden="1">{#N/A,#N/A,FALSE,"CB";#N/A,#N/A,FALSE,"CMB";#N/A,#N/A,FALSE,"NBFI"}</definedName>
    <definedName name="wrn.MONA." localSheetId="0" hidden="1">{"MONA",#N/A,FALSE,"S"}</definedName>
    <definedName name="wrn.MONA." localSheetId="3" hidden="1">{"MONA",#N/A,FALSE,"S"}</definedName>
    <definedName name="wrn.MONA." hidden="1">{"MONA",#N/A,FALSE,"S"}</definedName>
    <definedName name="wrn.MONA._1" localSheetId="0" hidden="1">{"MONA",#N/A,FALSE,"S"}</definedName>
    <definedName name="wrn.MONA._1" localSheetId="3" hidden="1">{"MONA",#N/A,FALSE,"S"}</definedName>
    <definedName name="wrn.MONA._1" hidden="1">{"MONA",#N/A,FALSE,"S"}</definedName>
    <definedName name="wrn.MONA._2" localSheetId="0" hidden="1">{"MONA",#N/A,FALSE,"S"}</definedName>
    <definedName name="wrn.MONA._2" localSheetId="3" hidden="1">{"MONA",#N/A,FALSE,"S"}</definedName>
    <definedName name="wrn.MONA._2" hidden="1">{"MONA",#N/A,FALSE,"S"}</definedName>
    <definedName name="wrn.MS." localSheetId="0" hidden="1">{#N/A,#N/A,FALSE,"MS"}</definedName>
    <definedName name="wrn.MS." localSheetId="3" hidden="1">{#N/A,#N/A,FALSE,"MS"}</definedName>
    <definedName name="wrn.MS." hidden="1">{#N/A,#N/A,FALSE,"MS"}</definedName>
    <definedName name="wrn.MS._1" localSheetId="0" hidden="1">{#N/A,#N/A,FALSE,"MS"}</definedName>
    <definedName name="wrn.MS._1" localSheetId="3" hidden="1">{#N/A,#N/A,FALSE,"MS"}</definedName>
    <definedName name="wrn.MS._1" hidden="1">{#N/A,#N/A,FALSE,"MS"}</definedName>
    <definedName name="wrn.MS._2" localSheetId="0" hidden="1">{#N/A,#N/A,FALSE,"MS"}</definedName>
    <definedName name="wrn.MS._2" localSheetId="3" hidden="1">{#N/A,#N/A,FALSE,"MS"}</definedName>
    <definedName name="wrn.MS._2" hidden="1">{#N/A,#N/A,FALSE,"MS"}</definedName>
    <definedName name="wrn.NBG." localSheetId="0" hidden="1">{#N/A,#N/A,FALSE,"NBG"}</definedName>
    <definedName name="wrn.NBG." localSheetId="3" hidden="1">{#N/A,#N/A,FALSE,"NBG"}</definedName>
    <definedName name="wrn.NBG." hidden="1">{#N/A,#N/A,FALSE,"NBG"}</definedName>
    <definedName name="wrn.NBG._1" localSheetId="0" hidden="1">{#N/A,#N/A,FALSE,"NBG"}</definedName>
    <definedName name="wrn.NBG._1" localSheetId="3" hidden="1">{#N/A,#N/A,FALSE,"NBG"}</definedName>
    <definedName name="wrn.NBG._1" hidden="1">{#N/A,#N/A,FALSE,"NBG"}</definedName>
    <definedName name="wrn.NBG._2" localSheetId="0" hidden="1">{#N/A,#N/A,FALSE,"NBG"}</definedName>
    <definedName name="wrn.NBG._2" localSheetId="3" hidden="1">{#N/A,#N/A,FALSE,"NBG"}</definedName>
    <definedName name="wrn.NBG._2" hidden="1">{#N/A,#N/A,FALSE,"NBG"}</definedName>
    <definedName name="wrn.OUTPUT." localSheetId="3" hidden="1">{"DCF","UPSIDE CASE",FALSE,"Sheet1";"DCF","BASE CASE",FALSE,"Sheet1";"DCF","DOWNSIDE CASE",FALSE,"Sheet1"}</definedName>
    <definedName name="wrn.OUTPUT." hidden="1">{"DCF","UPSIDE CASE",FALSE,"Sheet1";"DCF","BASE CASE",FALSE,"Sheet1";"DCF","DOWNSIDE CASE",FALSE,"Sheet1"}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localSheetId="3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Output._.tables._1" localSheetId="0" hidden="1">{#N/A,#N/A,FALSE,"I";#N/A,#N/A,FALSE,"J";#N/A,#N/A,FALSE,"K";#N/A,#N/A,FALSE,"L";#N/A,#N/A,FALSE,"M";#N/A,#N/A,FALSE,"N";#N/A,#N/A,FALSE,"O"}</definedName>
    <definedName name="wrn.Output._.tables._1" localSheetId="3" hidden="1">{#N/A,#N/A,FALSE,"I";#N/A,#N/A,FALSE,"J";#N/A,#N/A,FALSE,"K";#N/A,#N/A,FALSE,"L";#N/A,#N/A,FALSE,"M";#N/A,#N/A,FALSE,"N";#N/A,#N/A,FALSE,"O"}</definedName>
    <definedName name="wrn.Output._.tables._1" hidden="1">{#N/A,#N/A,FALSE,"I";#N/A,#N/A,FALSE,"J";#N/A,#N/A,FALSE,"K";#N/A,#N/A,FALSE,"L";#N/A,#N/A,FALSE,"M";#N/A,#N/A,FALSE,"N";#N/A,#N/A,FALSE,"O"}</definedName>
    <definedName name="wrn.Output._.tables._2" localSheetId="0" hidden="1">{#N/A,#N/A,FALSE,"I";#N/A,#N/A,FALSE,"J";#N/A,#N/A,FALSE,"K";#N/A,#N/A,FALSE,"L";#N/A,#N/A,FALSE,"M";#N/A,#N/A,FALSE,"N";#N/A,#N/A,FALSE,"O"}</definedName>
    <definedName name="wrn.Output._.tables._2" localSheetId="3" hidden="1">{#N/A,#N/A,FALSE,"I";#N/A,#N/A,FALSE,"J";#N/A,#N/A,FALSE,"K";#N/A,#N/A,FALSE,"L";#N/A,#N/A,FALSE,"M";#N/A,#N/A,FALSE,"N";#N/A,#N/A,FALSE,"O"}</definedName>
    <definedName name="wrn.Output._.tables._2" hidden="1">{#N/A,#N/A,FALSE,"I";#N/A,#N/A,FALSE,"J";#N/A,#N/A,FALSE,"K";#N/A,#N/A,FALSE,"L";#N/A,#N/A,FALSE,"M";#N/A,#N/A,FALSE,"N";#N/A,#N/A,FALSE,"O"}</definedName>
    <definedName name="wrn.PCPI." localSheetId="0" hidden="1">{#N/A,#N/A,FALSE,"PCPI"}</definedName>
    <definedName name="wrn.PCPI." localSheetId="3" hidden="1">{#N/A,#N/A,FALSE,"PCPI"}</definedName>
    <definedName name="wrn.PCPI." hidden="1">{#N/A,#N/A,FALSE,"PCPI"}</definedName>
    <definedName name="wrn.PCPI._1" localSheetId="0" hidden="1">{#N/A,#N/A,FALSE,"PCPI"}</definedName>
    <definedName name="wrn.PCPI._1" localSheetId="3" hidden="1">{#N/A,#N/A,FALSE,"PCPI"}</definedName>
    <definedName name="wrn.PCPI._1" hidden="1">{#N/A,#N/A,FALSE,"PCPI"}</definedName>
    <definedName name="wrn.PCPI._2" localSheetId="0" hidden="1">{#N/A,#N/A,FALSE,"PCPI"}</definedName>
    <definedName name="wrn.PCPI._2" localSheetId="3" hidden="1">{#N/A,#N/A,FALSE,"PCPI"}</definedName>
    <definedName name="wrn.PCPI._2" hidden="1">{#N/A,#N/A,FALSE,"PCPI"}</definedName>
    <definedName name="wrn.PENSION." localSheetId="0" hidden="1">{#N/A,#N/A,FALSE,"PENSION"}</definedName>
    <definedName name="wrn.PENSION." localSheetId="3" hidden="1">{#N/A,#N/A,FALSE,"PENSION"}</definedName>
    <definedName name="wrn.PENSION." hidden="1">{#N/A,#N/A,FALSE,"PENSION"}</definedName>
    <definedName name="wrn.PENSION._1" localSheetId="0" hidden="1">{#N/A,#N/A,FALSE,"PENSION"}</definedName>
    <definedName name="wrn.PENSION._1" localSheetId="3" hidden="1">{#N/A,#N/A,FALSE,"PENSION"}</definedName>
    <definedName name="wrn.PENSION._1" hidden="1">{#N/A,#N/A,FALSE,"PENSION"}</definedName>
    <definedName name="wrn.PENSION._2" localSheetId="0" hidden="1">{#N/A,#N/A,FALSE,"PENSION"}</definedName>
    <definedName name="wrn.PENSION._2" localSheetId="3" hidden="1">{#N/A,#N/A,FALSE,"PENSION"}</definedName>
    <definedName name="wrn.PENSION._2" hidden="1">{#N/A,#N/A,FALSE,"PENSION"}</definedName>
    <definedName name="wrn.plbscf." localSheetId="3" hidden="1">{"p_l",#N/A,FALSE,"Summary Accounts"}</definedName>
    <definedName name="wrn.plbscf." hidden="1">{"p_l",#N/A,FALSE,"Summary Accounts"}</definedName>
    <definedName name="wrn.print._.graphs." localSheetId="3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3" hidden="1">{"inputs raw data",#N/A,TRUE,"INPUT"}</definedName>
    <definedName name="wrn.print._.raw._.data._.entry." hidden="1">{"inputs raw data",#N/A,TRUE,"INPUT"}</definedName>
    <definedName name="wrn.print._.raw._data._.entry2." localSheetId="3" hidden="1">{"inputs raw data",#N/A,TRUE,"INPUT"}</definedName>
    <definedName name="wrn.print._.raw._data._.entry2." hidden="1">{"inputs raw data",#N/A,TRUE,"INPUT"}</definedName>
    <definedName name="wrn.print._.summary._.sheets." localSheetId="3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3" hidden="1">{"PA1",#N/A,FALSE,"BORDMW";"pa2",#N/A,FALSE,"BORDMW";"PA3",#N/A,FALSE,"BORDMW";"PA4",#N/A,FALSE,"BORDMW"}</definedName>
    <definedName name="wrn.PrintAll." hidden="1">{"PA1",#N/A,FALSE,"BORDMW";"pa2",#N/A,FALSE,"BORDMW";"PA3",#N/A,FALSE,"BORDMW";"PA4",#N/A,FALSE,"BORDMW"}</definedName>
    <definedName name="wrn.Program." localSheetId="0" hidden="1">{"Tab1",#N/A,FALSE,"P";"Tab2",#N/A,FALSE,"P"}</definedName>
    <definedName name="wrn.Program." localSheetId="3" hidden="1">{"Tab1",#N/A,FALSE,"P";"Tab2",#N/A,FALSE,"P"}</definedName>
    <definedName name="wrn.Program." hidden="1">{"Tab1",#N/A,FALSE,"P";"Tab2",#N/A,FALSE,"P"}</definedName>
    <definedName name="wrn.PRUDENT." localSheetId="0" hidden="1">{#N/A,#N/A,FALSE,"PRUDENT"}</definedName>
    <definedName name="wrn.PRUDENT." localSheetId="3" hidden="1">{#N/A,#N/A,FALSE,"PRUDENT"}</definedName>
    <definedName name="wrn.PRUDENT." hidden="1">{#N/A,#N/A,FALSE,"PRUDENT"}</definedName>
    <definedName name="wrn.PRUDENT._1" localSheetId="0" hidden="1">{#N/A,#N/A,FALSE,"PRUDENT"}</definedName>
    <definedName name="wrn.PRUDENT._1" localSheetId="3" hidden="1">{#N/A,#N/A,FALSE,"PRUDENT"}</definedName>
    <definedName name="wrn.PRUDENT._1" hidden="1">{#N/A,#N/A,FALSE,"PRUDENT"}</definedName>
    <definedName name="wrn.PRUDENT._2" localSheetId="0" hidden="1">{#N/A,#N/A,FALSE,"PRUDENT"}</definedName>
    <definedName name="wrn.PRUDENT._2" localSheetId="3" hidden="1">{#N/A,#N/A,FALSE,"PRUDENT"}</definedName>
    <definedName name="wrn.PRUDENT._2" hidden="1">{#N/A,#N/A,FALSE,"PRUDENT"}</definedName>
    <definedName name="wrn.PUBLEXP." localSheetId="0" hidden="1">{#N/A,#N/A,FALSE,"PUBLEXP"}</definedName>
    <definedName name="wrn.PUBLEXP." localSheetId="3" hidden="1">{#N/A,#N/A,FALSE,"PUBLEXP"}</definedName>
    <definedName name="wrn.PUBLEXP." hidden="1">{#N/A,#N/A,FALSE,"PUBLEXP"}</definedName>
    <definedName name="wrn.PUBLEXP._1" localSheetId="0" hidden="1">{#N/A,#N/A,FALSE,"PUBLEXP"}</definedName>
    <definedName name="wrn.PUBLEXP._1" localSheetId="3" hidden="1">{#N/A,#N/A,FALSE,"PUBLEXP"}</definedName>
    <definedName name="wrn.PUBLEXP._1" hidden="1">{#N/A,#N/A,FALSE,"PUBLEXP"}</definedName>
    <definedName name="wrn.PUBLEXP._2" localSheetId="0" hidden="1">{#N/A,#N/A,FALSE,"PUBLEXP"}</definedName>
    <definedName name="wrn.PUBLEXP._2" localSheetId="3" hidden="1">{#N/A,#N/A,FALSE,"PUBLEXP"}</definedName>
    <definedName name="wrn.PUBLEXP._2" hidden="1">{#N/A,#N/A,FALSE,"PUBLEXP"}</definedName>
    <definedName name="wrn.ratios." localSheetId="3" hidden="1">{"ratios",#N/A,FALSE,"Summary Accounts"}</definedName>
    <definedName name="wrn.ratios." hidden="1">{"ratios",#N/A,FALSE,"Summary Accounts"}</definedName>
    <definedName name="wrn.REDTABS.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localSheetId="0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localSheetId="3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2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0" hidden="1">{#N/A,#N/A,FALSE,"REVSHARE"}</definedName>
    <definedName name="wrn.REVSHARE." localSheetId="3" hidden="1">{#N/A,#N/A,FALSE,"REVSHARE"}</definedName>
    <definedName name="wrn.REVSHARE." hidden="1">{#N/A,#N/A,FALSE,"REVSHARE"}</definedName>
    <definedName name="wrn.REVSHARE._1" localSheetId="0" hidden="1">{#N/A,#N/A,FALSE,"REVSHARE"}</definedName>
    <definedName name="wrn.REVSHARE._1" localSheetId="3" hidden="1">{#N/A,#N/A,FALSE,"REVSHARE"}</definedName>
    <definedName name="wrn.REVSHARE._1" hidden="1">{#N/A,#N/A,FALSE,"REVSHARE"}</definedName>
    <definedName name="wrn.REVSHARE._2" localSheetId="0" hidden="1">{#N/A,#N/A,FALSE,"REVSHARE"}</definedName>
    <definedName name="wrn.REVSHARE._2" localSheetId="3" hidden="1">{#N/A,#N/A,FALSE,"REVSHARE"}</definedName>
    <definedName name="wrn.REVSHARE._2" hidden="1">{#N/A,#N/A,FALSE,"REVSHARE"}</definedName>
    <definedName name="wrn.Riqfin." localSheetId="0" hidden="1">{"Riqfin97",#N/A,FALSE,"Tran";"Riqfinpro",#N/A,FALSE,"Tran"}</definedName>
    <definedName name="wrn.Riqfin." localSheetId="3" hidden="1">{"Riqfin97",#N/A,FALSE,"Tran";"Riqfinpro",#N/A,FALSE,"Tran"}</definedName>
    <definedName name="wrn.Riqfin." hidden="1">{"Riqfin97",#N/A,FALSE,"Tran";"Riqfinpro",#N/A,FALSE,"Tran"}</definedName>
    <definedName name="wrn.sales." localSheetId="3" hidden="1">{"sales",#N/A,FALSE,"Sales";"sales existing",#N/A,FALSE,"Sales";"sales rd1",#N/A,FALSE,"Sales";"sales rd2",#N/A,FALSE,"Sales"}</definedName>
    <definedName name="wrn.sales." hidden="1">{"sales",#N/A,FALSE,"Sales";"sales existing",#N/A,FALSE,"Sales";"sales rd1",#N/A,FALSE,"Sales";"sales rd2",#N/A,FALSE,"Sales"}</definedName>
    <definedName name="wrn.sensitivity." localSheetId="3" hidden="1">{"sensitivity",#N/A,FALSE,"Sensitivity"}</definedName>
    <definedName name="wrn.sensitivity." hidden="1">{"sensitivity",#N/A,FALSE,"Sensitivity"}</definedName>
    <definedName name="wrn.Staff._.Report._.Tables." localSheetId="0" hidden="1">{#N/A,#N/A,FALSE,"SRFSYS";#N/A,#N/A,FALSE,"SRBSYS"}</definedName>
    <definedName name="wrn.Staff._.Report._.Tables." localSheetId="3" hidden="1">{#N/A,#N/A,FALSE,"SRFSYS";#N/A,#N/A,FALSE,"SRBSYS"}</definedName>
    <definedName name="wrn.Staff._.Report._.Tables." hidden="1">{#N/A,#N/A,FALSE,"SRFSYS";#N/A,#N/A,FALSE,"SRBSYS"}</definedName>
    <definedName name="wrn.Staff._.Report._.Tables._1" localSheetId="0" hidden="1">{#N/A,#N/A,FALSE,"SRFSYS";#N/A,#N/A,FALSE,"SRBSYS"}</definedName>
    <definedName name="wrn.Staff._.Report._.Tables._1" localSheetId="3" hidden="1">{#N/A,#N/A,FALSE,"SRFSYS";#N/A,#N/A,FALSE,"SRBSYS"}</definedName>
    <definedName name="wrn.Staff._.Report._.Tables._1" hidden="1">{#N/A,#N/A,FALSE,"SRFSYS";#N/A,#N/A,FALSE,"SRBSYS"}</definedName>
    <definedName name="wrn.Staff._.Report._.Tables._2" localSheetId="0" hidden="1">{#N/A,#N/A,FALSE,"SRFSYS";#N/A,#N/A,FALSE,"SRBSYS"}</definedName>
    <definedName name="wrn.Staff._.Report._.Tables._2" localSheetId="3" hidden="1">{#N/A,#N/A,FALSE,"SRFSYS";#N/A,#N/A,FALSE,"SRBSYS"}</definedName>
    <definedName name="wrn.Staff._.Report._.Tables._2" hidden="1">{#N/A,#N/A,FALSE,"SRFSYS";#N/A,#N/A,FALSE,"SRBSYS"}</definedName>
    <definedName name="wrn.STAND_ALONE_BOTH." localSheetId="3" hidden="1">{"FCB_ALL",#N/A,FALSE,"FCB";"GREY_ALL",#N/A,FALSE,"GREY"}</definedName>
    <definedName name="wrn.STAND_ALONE_BOTH." hidden="1">{"FCB_ALL",#N/A,FALSE,"FCB";"GREY_ALL",#N/A,FALSE,"GREY"}</definedName>
    <definedName name="wrn.STATE." localSheetId="0" hidden="1">{#N/A,#N/A,FALSE,"STATE"}</definedName>
    <definedName name="wrn.STATE." localSheetId="3" hidden="1">{#N/A,#N/A,FALSE,"STATE"}</definedName>
    <definedName name="wrn.STATE." hidden="1">{#N/A,#N/A,FALSE,"STATE"}</definedName>
    <definedName name="wrn.STATE._1" localSheetId="0" hidden="1">{#N/A,#N/A,FALSE,"STATE"}</definedName>
    <definedName name="wrn.STATE._1" localSheetId="3" hidden="1">{#N/A,#N/A,FALSE,"STATE"}</definedName>
    <definedName name="wrn.STATE._1" hidden="1">{#N/A,#N/A,FALSE,"STATE"}</definedName>
    <definedName name="wrn.STATE._2" localSheetId="0" hidden="1">{#N/A,#N/A,FALSE,"STATE"}</definedName>
    <definedName name="wrn.STATE._2" localSheetId="3" hidden="1">{#N/A,#N/A,FALSE,"STATE"}</definedName>
    <definedName name="wrn.STATE._2" hidden="1">{#N/A,#N/A,FALSE,"STATE"}</definedName>
    <definedName name="wrn.SUMMARY." localSheetId="0" hidden="1">{"TAB_MONAVG",#N/A,FALSE,"SUMMARY";"TAB_EOP",#N/A,FALSE,"SUMMARY";"TAB_QA",#N/A,FALSE,"SUMMARY"}</definedName>
    <definedName name="wrn.SUMMARY." localSheetId="3" hidden="1">{"TAB_MONAVG",#N/A,FALSE,"SUMMARY";"TAB_EOP",#N/A,FALSE,"SUMMARY";"TAB_QA",#N/A,FALSE,"SUMMARY"}</definedName>
    <definedName name="wrn.SUMMARY." hidden="1">{"TAB_MONAVG",#N/A,FALSE,"SUMMARY";"TAB_EOP",#N/A,FALSE,"SUMMARY";"TAB_QA",#N/A,FALSE,"SUMMARY"}</definedName>
    <definedName name="wrn.Tableaux._.A." localSheetId="3" hidden="1">{#N/A,#N/A,FALSE,"Tabl. A1";#N/A,#N/A,FALSE,"Tabl. A1 b";#N/A,#N/A,FALSE,"Tabl. A2";#N/A,#N/A,FALSE,"Tabl. A2-1";#N/A,#N/A,FALSE,"Tabl. A2-2"}</definedName>
    <definedName name="wrn.Tableaux._.A." hidden="1">{#N/A,#N/A,FALSE,"Tabl. A1";#N/A,#N/A,FALSE,"Tabl. A1 b";#N/A,#N/A,FALSE,"Tabl. A2";#N/A,#N/A,FALSE,"Tabl. A2-1";#N/A,#N/A,FALSE,"Tabl. A2-2"}</definedName>
    <definedName name="wrn.Tableaux._.D." localSheetId="3" hidden="1">{#N/A,#N/A,FALSE,"Tabl. D1";#N/A,#N/A,FALSE,"Tabl. D1 b";#N/A,#N/A,FALSE,"Tabl. D2";#N/A,#N/A,FALSE,"Tabl. D2 b";#N/A,#N/A,FALSE,"Tabl. D3";#N/A,#N/A,FALSE,"Tabl. D4";#N/A,#N/A,FALSE,"Tabl. D5"}</definedName>
    <definedName name="wrn.Tableaux._.D." hidden="1">{#N/A,#N/A,FALSE,"Tabl. D1";#N/A,#N/A,FALSE,"Tabl. D1 b";#N/A,#N/A,FALSE,"Tabl. D2";#N/A,#N/A,FALSE,"Tabl. D2 b";#N/A,#N/A,FALSE,"Tabl. D3";#N/A,#N/A,FALSE,"Tabl. D4";#N/A,#N/A,FALSE,"Tabl. D5"}</definedName>
    <definedName name="wrn.Tableaux._.F." localSheetId="3" hidden="1">{#N/A,#N/A,FALSE,"Tabl. FB300";#N/A,#N/A,FALSE,"Tabl. FB350";#N/A,#N/A,FALSE,"Tabl. FB400";#N/A,#N/A,FALSE,"Tabl. FB500";#N/A,#N/A,FALSE,"Tabl. FS090"}</definedName>
    <definedName name="wrn.Tableaux._.F." hidden="1">{#N/A,#N/A,FALSE,"Tabl. FB300";#N/A,#N/A,FALSE,"Tabl. FB350";#N/A,#N/A,FALSE,"Tabl. FB400";#N/A,#N/A,FALSE,"Tabl. FB500";#N/A,#N/A,FALSE,"Tabl. FS090"}</definedName>
    <definedName name="wrn.Tableaux._.G." localSheetId="3" hidden="1">{#N/A,#N/A,FALSE,"Tabl. G1";#N/A,#N/A,FALSE,"Tabl. G2"}</definedName>
    <definedName name="wrn.Tableaux._.G." hidden="1">{#N/A,#N/A,FALSE,"Tabl. G1";#N/A,#N/A,FALSE,"Tabl. G2"}</definedName>
    <definedName name="wrn.Tableaux._.H." localSheetId="3" hidden="1">{#N/A,#N/A,FALSE,"Tabl. H1";#N/A,#N/A,FALSE,"Tabl. H2"}</definedName>
    <definedName name="wrn.Tableaux._.H." hidden="1">{#N/A,#N/A,FALSE,"Tabl. H1";#N/A,#N/A,FALSE,"Tabl. H2"}</definedName>
    <definedName name="wrn.TARGET._.DCF." localSheetId="3" hidden="1">{"targetdcf",#N/A,FALSE,"Merger consequences";"TARGETASSU",#N/A,FALSE,"Merger consequences";"TERMINAL VALUE",#N/A,FALSE,"Merger consequences"}</definedName>
    <definedName name="wrn.TARGET._.DCF." hidden="1">{"targetdcf",#N/A,FALSE,"Merger consequences";"TARGETASSU",#N/A,FALSE,"Merger consequences";"TERMINAL VALUE",#N/A,FALSE,"Merger consequences"}</definedName>
    <definedName name="wrn.TAXARREARS." localSheetId="0" hidden="1">{#N/A,#N/A,FALSE,"TAXARREARS"}</definedName>
    <definedName name="wrn.TAXARREARS." localSheetId="3" hidden="1">{#N/A,#N/A,FALSE,"TAXARREARS"}</definedName>
    <definedName name="wrn.TAXARREARS." hidden="1">{#N/A,#N/A,FALSE,"TAXARREARS"}</definedName>
    <definedName name="wrn.TAXARREARS._1" localSheetId="0" hidden="1">{#N/A,#N/A,FALSE,"TAXARREARS"}</definedName>
    <definedName name="wrn.TAXARREARS._1" localSheetId="3" hidden="1">{#N/A,#N/A,FALSE,"TAXARREARS"}</definedName>
    <definedName name="wrn.TAXARREARS._1" hidden="1">{#N/A,#N/A,FALSE,"TAXARREARS"}</definedName>
    <definedName name="wrn.TAXARREARS._2" localSheetId="0" hidden="1">{#N/A,#N/A,FALSE,"TAXARREARS"}</definedName>
    <definedName name="wrn.TAXARREARS._2" localSheetId="3" hidden="1">{#N/A,#N/A,FALSE,"TAXARREARS"}</definedName>
    <definedName name="wrn.TAXARREARS._2" hidden="1">{#N/A,#N/A,FALSE,"TAXARREARS"}</definedName>
    <definedName name="wrn.TAXPAYRS." localSheetId="0" hidden="1">{#N/A,#N/A,FALSE,"TAXPAYRS"}</definedName>
    <definedName name="wrn.TAXPAYRS." localSheetId="3" hidden="1">{#N/A,#N/A,FALSE,"TAXPAYRS"}</definedName>
    <definedName name="wrn.TAXPAYRS." hidden="1">{#N/A,#N/A,FALSE,"TAXPAYRS"}</definedName>
    <definedName name="wrn.TAXPAYRS._1" localSheetId="0" hidden="1">{#N/A,#N/A,FALSE,"TAXPAYRS"}</definedName>
    <definedName name="wrn.TAXPAYRS._1" localSheetId="3" hidden="1">{#N/A,#N/A,FALSE,"TAXPAYRS"}</definedName>
    <definedName name="wrn.TAXPAYRS._1" hidden="1">{#N/A,#N/A,FALSE,"TAXPAYRS"}</definedName>
    <definedName name="wrn.TAXPAYRS._2" localSheetId="0" hidden="1">{#N/A,#N/A,FALSE,"TAXPAYRS"}</definedName>
    <definedName name="wrn.TAXPAYRS._2" localSheetId="3" hidden="1">{#N/A,#N/A,FALSE,"TAXPAYRS"}</definedName>
    <definedName name="wrn.TAXPAYRS._2" hidden="1">{#N/A,#N/A,FALSE,"TAXPAYRS"}</definedName>
    <definedName name="wrn.TILL697." localSheetId="0" hidden="1">{"M91TO697",#N/A,FALSE,"MDA"}</definedName>
    <definedName name="wrn.TILL697." localSheetId="3" hidden="1">{"M91TO697",#N/A,FALSE,"MDA"}</definedName>
    <definedName name="wrn.TILL697." hidden="1">{"M91TO697",#N/A,FALSE,"MDA"}</definedName>
    <definedName name="wrn.TILL697._1" localSheetId="0" hidden="1">{"M91TO697",#N/A,FALSE,"MDA"}</definedName>
    <definedName name="wrn.TILL697._1" localSheetId="3" hidden="1">{"M91TO697",#N/A,FALSE,"MDA"}</definedName>
    <definedName name="wrn.TILL697._1" hidden="1">{"M91TO697",#N/A,FALSE,"MDA"}</definedName>
    <definedName name="wrn.TILL697._2" localSheetId="0" hidden="1">{"M91TO697",#N/A,FALSE,"MDA"}</definedName>
    <definedName name="wrn.TILL697._2" localSheetId="3" hidden="1">{"M91TO697",#N/A,FALSE,"MDA"}</definedName>
    <definedName name="wrn.TILL697._2" hidden="1">{"M91TO697",#N/A,FALSE,"MDA"}</definedName>
    <definedName name="wrn.TRADE." localSheetId="0" hidden="1">{#N/A,#N/A,FALSE,"TRADE"}</definedName>
    <definedName name="wrn.TRADE." localSheetId="3" hidden="1">{#N/A,#N/A,FALSE,"TRADE"}</definedName>
    <definedName name="wrn.TRADE." hidden="1">{#N/A,#N/A,FALSE,"TRADE"}</definedName>
    <definedName name="wrn.TRADE._1" localSheetId="0" hidden="1">{#N/A,#N/A,FALSE,"TRADE"}</definedName>
    <definedName name="wrn.TRADE._1" localSheetId="3" hidden="1">{#N/A,#N/A,FALSE,"TRADE"}</definedName>
    <definedName name="wrn.TRADE._1" hidden="1">{#N/A,#N/A,FALSE,"TRADE"}</definedName>
    <definedName name="wrn.TRADE._2" localSheetId="0" hidden="1">{#N/A,#N/A,FALSE,"TRADE"}</definedName>
    <definedName name="wrn.TRADE._2" localSheetId="3" hidden="1">{#N/A,#N/A,FALSE,"TRADE"}</definedName>
    <definedName name="wrn.TRADE._2" hidden="1">{#N/A,#N/A,FALSE,"TRADE"}</definedName>
    <definedName name="wrn.TRANSPORT." localSheetId="0" hidden="1">{#N/A,#N/A,FALSE,"TRANPORT"}</definedName>
    <definedName name="wrn.TRANSPORT." localSheetId="3" hidden="1">{#N/A,#N/A,FALSE,"TRANPORT"}</definedName>
    <definedName name="wrn.TRANSPORT." hidden="1">{#N/A,#N/A,FALSE,"TRANPORT"}</definedName>
    <definedName name="wrn.TRANSPORT._1" localSheetId="0" hidden="1">{#N/A,#N/A,FALSE,"TRANPORT"}</definedName>
    <definedName name="wrn.TRANSPORT._1" localSheetId="3" hidden="1">{#N/A,#N/A,FALSE,"TRANPORT"}</definedName>
    <definedName name="wrn.TRANSPORT._1" hidden="1">{#N/A,#N/A,FALSE,"TRANPORT"}</definedName>
    <definedName name="wrn.TRANSPORT._2" localSheetId="0" hidden="1">{#N/A,#N/A,FALSE,"TRANPORT"}</definedName>
    <definedName name="wrn.TRANSPORT._2" localSheetId="3" hidden="1">{#N/A,#N/A,FALSE,"TRANPORT"}</definedName>
    <definedName name="wrn.TRANSPORT._2" hidden="1">{#N/A,#N/A,FALSE,"TRANPORT"}</definedName>
    <definedName name="wrn.UNEMPL." localSheetId="0" hidden="1">{#N/A,#N/A,FALSE,"EMP_POP";#N/A,#N/A,FALSE,"UNEMPL"}</definedName>
    <definedName name="wrn.UNEMPL." localSheetId="3" hidden="1">{#N/A,#N/A,FALSE,"EMP_POP";#N/A,#N/A,FALSE,"UNEMPL"}</definedName>
    <definedName name="wrn.UNEMPL." hidden="1">{#N/A,#N/A,FALSE,"EMP_POP";#N/A,#N/A,FALSE,"UNEMPL"}</definedName>
    <definedName name="wrn.UNEMPL._1" localSheetId="0" hidden="1">{#N/A,#N/A,FALSE,"EMP_POP";#N/A,#N/A,FALSE,"UNEMPL"}</definedName>
    <definedName name="wrn.UNEMPL._1" localSheetId="3" hidden="1">{#N/A,#N/A,FALSE,"EMP_POP";#N/A,#N/A,FALSE,"UNEMPL"}</definedName>
    <definedName name="wrn.UNEMPL._1" hidden="1">{#N/A,#N/A,FALSE,"EMP_POP";#N/A,#N/A,FALSE,"UNEMPL"}</definedName>
    <definedName name="wrn.UNEMPL._2" localSheetId="0" hidden="1">{#N/A,#N/A,FALSE,"EMP_POP";#N/A,#N/A,FALSE,"UNEMPL"}</definedName>
    <definedName name="wrn.UNEMPL._2" localSheetId="3" hidden="1">{#N/A,#N/A,FALSE,"EMP_POP";#N/A,#N/A,FALSE,"UNEMPL"}</definedName>
    <definedName name="wrn.UNEMPL._2" hidden="1">{#N/A,#N/A,FALSE,"EMP_POP";#N/A,#N/A,FALSE,"UNEMPL"}</definedName>
    <definedName name="wrn.UTL._.Position." localSheetId="3" hidden="1">{"UTL effect",#N/A,FALSE,"Sensitivity"}</definedName>
    <definedName name="wrn.UTL._.Position." hidden="1">{"UTL effect",#N/A,FALSE,"Sensitivity"}</definedName>
    <definedName name="wrn.WAGES." localSheetId="0" hidden="1">{#N/A,#N/A,FALSE,"WAGES"}</definedName>
    <definedName name="wrn.WAGES." localSheetId="3" hidden="1">{#N/A,#N/A,FALSE,"WAGES"}</definedName>
    <definedName name="wrn.WAGES." hidden="1">{#N/A,#N/A,FALSE,"WAGES"}</definedName>
    <definedName name="wrn.WAGES._1" localSheetId="0" hidden="1">{#N/A,#N/A,FALSE,"WAGES"}</definedName>
    <definedName name="wrn.WAGES._1" localSheetId="3" hidden="1">{#N/A,#N/A,FALSE,"WAGES"}</definedName>
    <definedName name="wrn.WAGES._1" hidden="1">{#N/A,#N/A,FALSE,"WAGES"}</definedName>
    <definedName name="wrn.WAGES._2" localSheetId="0" hidden="1">{#N/A,#N/A,FALSE,"WAGES"}</definedName>
    <definedName name="wrn.WAGES._2" localSheetId="3" hidden="1">{#N/A,#N/A,FALSE,"WAGES"}</definedName>
    <definedName name="wrn.WAGES._2" hidden="1">{#N/A,#N/A,FALSE,"WAGES"}</definedName>
    <definedName name="wrn.WEO." localSheetId="0" hidden="1">{"WEO",#N/A,FALSE,"T"}</definedName>
    <definedName name="wrn.WEO." localSheetId="3" hidden="1">{"WEO",#N/A,FALSE,"T"}</definedName>
    <definedName name="wrn.WEO." hidden="1">{"WEO",#N/A,FALSE,"T"}</definedName>
    <definedName name="wrn.WEO._1" localSheetId="0" hidden="1">{"WEO",#N/A,FALSE,"T"}</definedName>
    <definedName name="wrn.WEO._1" localSheetId="3" hidden="1">{"WEO",#N/A,FALSE,"T"}</definedName>
    <definedName name="wrn.WEO._1" hidden="1">{"WEO",#N/A,FALSE,"T"}</definedName>
    <definedName name="wrn.WEO._2" localSheetId="0" hidden="1">{"WEO",#N/A,FALSE,"T"}</definedName>
    <definedName name="wrn.WEO._2" localSheetId="3" hidden="1">{"WEO",#N/A,FALSE,"T"}</definedName>
    <definedName name="wrn.WEO._2" hidden="1">{"WEO",#N/A,FALSE,"T"}</definedName>
    <definedName name="wrn.weo2" localSheetId="0" hidden="1">{"WEO",#N/A,FALSE,"T"}</definedName>
    <definedName name="wrn.weo2" localSheetId="3" hidden="1">{"WEO",#N/A,FALSE,"T"}</definedName>
    <definedName name="wrn.weo2" hidden="1">{"WEO",#N/A,FALSE,"T"}</definedName>
    <definedName name="wrn.Yahoo." localSheetId="3" hidden="1">{#N/A,#N/A,FALSE,"Inc. St.";#N/A,#N/A,FALSE,"FYear";#N/A,#N/A,FALSE,"Revs.";#N/A,#N/A,FALSE,"RevsYear";#N/A,#N/A,FALSE,"Balance";#N/A,#N/A,FALSE,"CompVal";#N/A,#N/A,FALSE,"Val.";#N/A,#N/A,FALSE,"DCFval"}</definedName>
    <definedName name="wrn.Yahoo." hidden="1">{#N/A,#N/A,FALSE,"Inc. St.";#N/A,#N/A,FALSE,"FYear";#N/A,#N/A,FALSE,"Revs.";#N/A,#N/A,FALSE,"RevsYear";#N/A,#N/A,FALSE,"Balance";#N/A,#N/A,FALSE,"CompVal";#N/A,#N/A,FALSE,"Val.";#N/A,#N/A,FALSE,"DCFval"}</definedName>
    <definedName name="wrn.Без._.наших._.расчетов." localSheetId="3" hidden="1">{"Без наших расчетов",#N/A,FALSE,"Метод накопления активов"}</definedName>
    <definedName name="wrn.Без._.наших._.расчетов." hidden="1">{"Без наших расчетов",#N/A,FALSE,"Метод накопления активов"}</definedName>
    <definedName name="wrn.Затратный." localSheetId="3" hidden="1">{#N/A,#N/A,TRUE,"Затратный"}</definedName>
    <definedName name="wrn.Затратный." hidden="1">{#N/A,#N/A,TRUE,"Затратный"}</definedName>
    <definedName name="wrn.Прогнозы." localSheetId="3" hidden="1">{#N/A,#N/A,TRUE,"Прогнозы";#N/A,#N/A,TRUE,"ДДП"}</definedName>
    <definedName name="wrn.Прогнозы." hidden="1">{#N/A,#N/A,TRUE,"Прогнозы";#N/A,#N/A,TRUE,"ДДП"}</definedName>
    <definedName name="wrntil697" localSheetId="0" hidden="1">{"M91TO697",#N/A,FALSE,"MDA"}</definedName>
    <definedName name="wrntil697" localSheetId="3" hidden="1">{"M91TO697",#N/A,FALSE,"MDA"}</definedName>
    <definedName name="wrntil697" hidden="1">{"M91TO697",#N/A,FALSE,"MDA"}</definedName>
    <definedName name="wvu.inputs._.raw._.data." localSheetId="3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3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localSheetId="3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4." localSheetId="3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4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6" localSheetId="3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6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w" localSheetId="0" hidden="1">[39]M!#REF!</definedName>
    <definedName name="ww" localSheetId="2" hidden="1">[39]M!#REF!</definedName>
    <definedName name="ww" localSheetId="3" hidden="1">[39]M!#REF!</definedName>
    <definedName name="ww" hidden="1">[39]M!#REF!</definedName>
    <definedName name="www" localSheetId="0" hidden="1">{"Riqfin97",#N/A,FALSE,"Tran";"Riqfinpro",#N/A,FALSE,"Tran"}</definedName>
    <definedName name="www" localSheetId="3" hidden="1">{"Riqfin97",#N/A,FALSE,"Tran";"Riqfinpro",#N/A,FALSE,"Tran"}</definedName>
    <definedName name="www" hidden="1">{"Riqfin97",#N/A,FALSE,"Tran";"Riqfinpro",#N/A,FALSE,"Tran"}</definedName>
    <definedName name="xelfasebi" localSheetId="3" hidden="1">{#N/A,#N/A,FALSE,"ОТЛАДКА"}</definedName>
    <definedName name="xelfasebi" hidden="1">{#N/A,#N/A,FALSE,"ОТЛАДКА"}</definedName>
    <definedName name="XGS" localSheetId="0">#REF!</definedName>
    <definedName name="XGS" localSheetId="2">#REF!</definedName>
    <definedName name="XGS" localSheetId="3">#REF!</definedName>
    <definedName name="XGS">#REF!</definedName>
    <definedName name="XREF_COLUMN_1" localSheetId="2" hidden="1">[47]Test!#REF!</definedName>
    <definedName name="XREF_COLUMN_1" localSheetId="3" hidden="1">[47]Test!#REF!</definedName>
    <definedName name="XREF_COLUMN_1" hidden="1">[47]Test!#REF!</definedName>
    <definedName name="XREF_COLUMN_10" localSheetId="2" hidden="1">#REF!</definedName>
    <definedName name="XREF_COLUMN_10" localSheetId="3" hidden="1">#REF!</definedName>
    <definedName name="XREF_COLUMN_10" hidden="1">#REF!</definedName>
    <definedName name="XREF_COLUMN_11" localSheetId="2" hidden="1">'[50]IC&amp;RP'!#REF!</definedName>
    <definedName name="XREF_COLUMN_11" localSheetId="3" hidden="1">'[50]IC&amp;RP'!#REF!</definedName>
    <definedName name="XREF_COLUMN_11" hidden="1">'[50]IC&amp;RP'!#REF!</definedName>
    <definedName name="XREF_COLUMN_12" localSheetId="2" hidden="1">#REF!</definedName>
    <definedName name="XREF_COLUMN_12" localSheetId="3" hidden="1">#REF!</definedName>
    <definedName name="XREF_COLUMN_12" hidden="1">#REF!</definedName>
    <definedName name="XREF_COLUMN_13" localSheetId="2" hidden="1">#REF!</definedName>
    <definedName name="XREF_COLUMN_13" localSheetId="3" hidden="1">#REF!</definedName>
    <definedName name="XREF_COLUMN_13" hidden="1">#REF!</definedName>
    <definedName name="XREF_COLUMN_14" localSheetId="2" hidden="1">#REF!</definedName>
    <definedName name="XREF_COLUMN_14" localSheetId="3" hidden="1">#REF!</definedName>
    <definedName name="XREF_COLUMN_14" hidden="1">#REF!</definedName>
    <definedName name="XREF_COLUMN_15" localSheetId="2" hidden="1">#REF!</definedName>
    <definedName name="XREF_COLUMN_15" localSheetId="3" hidden="1">#REF!</definedName>
    <definedName name="XREF_COLUMN_15" hidden="1">#REF!</definedName>
    <definedName name="XREF_COLUMN_2" localSheetId="2" hidden="1">[51]Lead!#REF!</definedName>
    <definedName name="XREF_COLUMN_2" localSheetId="3" hidden="1">[51]Lead!#REF!</definedName>
    <definedName name="XREF_COLUMN_2" hidden="1">[51]Lead!#REF!</definedName>
    <definedName name="XREF_COLUMN_20" localSheetId="2" hidden="1">#REF!</definedName>
    <definedName name="XREF_COLUMN_20" localSheetId="3" hidden="1">#REF!</definedName>
    <definedName name="XREF_COLUMN_20" hidden="1">#REF!</definedName>
    <definedName name="XREF_COLUMN_3" localSheetId="2" hidden="1">#REF!</definedName>
    <definedName name="XREF_COLUMN_3" localSheetId="3" hidden="1">#REF!</definedName>
    <definedName name="XREF_COLUMN_3" hidden="1">#REF!</definedName>
    <definedName name="XREF_COLUMN_4" localSheetId="2" hidden="1">#REF!</definedName>
    <definedName name="XREF_COLUMN_4" localSheetId="3" hidden="1">#REF!</definedName>
    <definedName name="XREF_COLUMN_4" hidden="1">#REF!</definedName>
    <definedName name="XREF_COLUMN_5" localSheetId="2" hidden="1">#REF!</definedName>
    <definedName name="XREF_COLUMN_5" localSheetId="3" hidden="1">#REF!</definedName>
    <definedName name="XREF_COLUMN_5" hidden="1">#REF!</definedName>
    <definedName name="XREF_COLUMN_6" localSheetId="2" hidden="1">#REF!</definedName>
    <definedName name="XREF_COLUMN_6" localSheetId="3" hidden="1">#REF!</definedName>
    <definedName name="XREF_COLUMN_6" hidden="1">#REF!</definedName>
    <definedName name="XREF_COLUMN_7" localSheetId="2" hidden="1">'[37]Test-Valuation'!#REF!</definedName>
    <definedName name="XREF_COLUMN_7" localSheetId="3" hidden="1">'[37]Test-Valuation'!#REF!</definedName>
    <definedName name="XREF_COLUMN_7" hidden="1">'[37]Test-Valuation'!#REF!</definedName>
    <definedName name="XREF_COLUMN_8" localSheetId="2" hidden="1">[46]Lead!#REF!</definedName>
    <definedName name="XREF_COLUMN_8" localSheetId="3" hidden="1">[46]Lead!#REF!</definedName>
    <definedName name="XREF_COLUMN_8" hidden="1">[46]Lead!#REF!</definedName>
    <definedName name="XREF_COLUMN_9" localSheetId="2" hidden="1">#REF!</definedName>
    <definedName name="XREF_COLUMN_9" localSheetId="3" hidden="1">#REF!</definedName>
    <definedName name="XREF_COLUMN_9" hidden="1">#REF!</definedName>
    <definedName name="XRefActiveRow" localSheetId="2" hidden="1">#REF!</definedName>
    <definedName name="XRefActiveRow" localSheetId="3" hidden="1">#REF!</definedName>
    <definedName name="XRefActiveRow" hidden="1">#REF!</definedName>
    <definedName name="XRefColumnsCount" hidden="1">2</definedName>
    <definedName name="XRefCopy1" localSheetId="2" hidden="1">#REF!</definedName>
    <definedName name="XRefCopy1" localSheetId="3" hidden="1">#REF!</definedName>
    <definedName name="XRefCopy1" hidden="1">#REF!</definedName>
    <definedName name="XRefCopy10" localSheetId="2" hidden="1">#REF!</definedName>
    <definedName name="XRefCopy10" localSheetId="3" hidden="1">#REF!</definedName>
    <definedName name="XRefCopy10" hidden="1">#REF!</definedName>
    <definedName name="XRefCopy10Row" localSheetId="2" hidden="1">[37]XREF!#REF!</definedName>
    <definedName name="XRefCopy10Row" localSheetId="3" hidden="1">[37]XREF!#REF!</definedName>
    <definedName name="XRefCopy10Row" hidden="1">[37]XREF!#REF!</definedName>
    <definedName name="XRefCopy11" localSheetId="2" hidden="1">#REF!</definedName>
    <definedName name="XRefCopy11" localSheetId="3" hidden="1">#REF!</definedName>
    <definedName name="XRefCopy11" hidden="1">#REF!</definedName>
    <definedName name="XRefCopy11Row" localSheetId="2" hidden="1">[37]XREF!#REF!</definedName>
    <definedName name="XRefCopy11Row" localSheetId="3" hidden="1">[37]XREF!#REF!</definedName>
    <definedName name="XRefCopy11Row" hidden="1">[37]XREF!#REF!</definedName>
    <definedName name="XRefCopy12" localSheetId="2" hidden="1">#REF!</definedName>
    <definedName name="XRefCopy12" localSheetId="3" hidden="1">#REF!</definedName>
    <definedName name="XRefCopy12" hidden="1">#REF!</definedName>
    <definedName name="XRefCopy12Row" localSheetId="2" hidden="1">[37]XREF!#REF!</definedName>
    <definedName name="XRefCopy12Row" localSheetId="3" hidden="1">[37]XREF!#REF!</definedName>
    <definedName name="XRefCopy12Row" hidden="1">[37]XREF!#REF!</definedName>
    <definedName name="XRefCopy13" localSheetId="2" hidden="1">#REF!</definedName>
    <definedName name="XRefCopy13" localSheetId="3" hidden="1">#REF!</definedName>
    <definedName name="XRefCopy13" hidden="1">#REF!</definedName>
    <definedName name="XRefCopy13Row" localSheetId="2" hidden="1">[37]XREF!#REF!</definedName>
    <definedName name="XRefCopy13Row" localSheetId="3" hidden="1">[37]XREF!#REF!</definedName>
    <definedName name="XRefCopy13Row" hidden="1">[37]XREF!#REF!</definedName>
    <definedName name="XRefCopy14" localSheetId="2" hidden="1">#REF!</definedName>
    <definedName name="XRefCopy14" localSheetId="3" hidden="1">#REF!</definedName>
    <definedName name="XRefCopy14" hidden="1">#REF!</definedName>
    <definedName name="XRefCopy14Row" localSheetId="2" hidden="1">[37]XREF!#REF!</definedName>
    <definedName name="XRefCopy14Row" localSheetId="3" hidden="1">[37]XREF!#REF!</definedName>
    <definedName name="XRefCopy14Row" hidden="1">[37]XREF!#REF!</definedName>
    <definedName name="XRefCopy15" localSheetId="2" hidden="1">#REF!</definedName>
    <definedName name="XRefCopy15" localSheetId="3" hidden="1">#REF!</definedName>
    <definedName name="XRefCopy15" hidden="1">#REF!</definedName>
    <definedName name="XRefCopy15Row" localSheetId="2" hidden="1">[37]XREF!#REF!</definedName>
    <definedName name="XRefCopy15Row" localSheetId="3" hidden="1">[37]XREF!#REF!</definedName>
    <definedName name="XRefCopy15Row" hidden="1">[37]XREF!#REF!</definedName>
    <definedName name="XRefCopy16" localSheetId="2" hidden="1">#REF!</definedName>
    <definedName name="XRefCopy16" localSheetId="3" hidden="1">#REF!</definedName>
    <definedName name="XRefCopy16" hidden="1">#REF!</definedName>
    <definedName name="XRefCopy16Row" localSheetId="2" hidden="1">[37]XREF!#REF!</definedName>
    <definedName name="XRefCopy16Row" localSheetId="3" hidden="1">[37]XREF!#REF!</definedName>
    <definedName name="XRefCopy16Row" hidden="1">[37]XREF!#REF!</definedName>
    <definedName name="XRefCopy17" localSheetId="2" hidden="1">#REF!</definedName>
    <definedName name="XRefCopy17" localSheetId="3" hidden="1">#REF!</definedName>
    <definedName name="XRefCopy17" hidden="1">#REF!</definedName>
    <definedName name="XRefCopy17Row" localSheetId="2" hidden="1">[37]XREF!#REF!</definedName>
    <definedName name="XRefCopy17Row" localSheetId="3" hidden="1">[37]XREF!#REF!</definedName>
    <definedName name="XRefCopy17Row" hidden="1">[37]XREF!#REF!</definedName>
    <definedName name="XRefCopy18" localSheetId="2" hidden="1">#REF!</definedName>
    <definedName name="XRefCopy18" localSheetId="3" hidden="1">#REF!</definedName>
    <definedName name="XRefCopy18" hidden="1">#REF!</definedName>
    <definedName name="XRefCopy18Row" localSheetId="2" hidden="1">[37]XREF!#REF!</definedName>
    <definedName name="XRefCopy18Row" localSheetId="3" hidden="1">[37]XREF!#REF!</definedName>
    <definedName name="XRefCopy18Row" hidden="1">[37]XREF!#REF!</definedName>
    <definedName name="XRefCopy19" localSheetId="2" hidden="1">#REF!</definedName>
    <definedName name="XRefCopy19" localSheetId="3" hidden="1">#REF!</definedName>
    <definedName name="XRefCopy19" hidden="1">#REF!</definedName>
    <definedName name="XRefCopy19Row" localSheetId="2" hidden="1">#REF!</definedName>
    <definedName name="XRefCopy19Row" localSheetId="3" hidden="1">#REF!</definedName>
    <definedName name="XRefCopy19Row" hidden="1">#REF!</definedName>
    <definedName name="XRefCopy1Row" localSheetId="2" hidden="1">[51]XREF!#REF!</definedName>
    <definedName name="XRefCopy1Row" localSheetId="3" hidden="1">[51]XREF!#REF!</definedName>
    <definedName name="XRefCopy1Row" hidden="1">[51]XREF!#REF!</definedName>
    <definedName name="XRefCopy2" localSheetId="2" hidden="1">#REF!</definedName>
    <definedName name="XRefCopy2" localSheetId="3" hidden="1">#REF!</definedName>
    <definedName name="XRefCopy2" hidden="1">#REF!</definedName>
    <definedName name="XRefCopy20" localSheetId="2" hidden="1">#REF!</definedName>
    <definedName name="XRefCopy20" localSheetId="3" hidden="1">#REF!</definedName>
    <definedName name="XRefCopy20" hidden="1">#REF!</definedName>
    <definedName name="XRefCopy20Row" localSheetId="2" hidden="1">#REF!</definedName>
    <definedName name="XRefCopy20Row" localSheetId="3" hidden="1">#REF!</definedName>
    <definedName name="XRefCopy20Row" hidden="1">#REF!</definedName>
    <definedName name="XRefCopy21" localSheetId="2" hidden="1">#REF!</definedName>
    <definedName name="XRefCopy21" localSheetId="3" hidden="1">#REF!</definedName>
    <definedName name="XRefCopy21" hidden="1">#REF!</definedName>
    <definedName name="XRefCopy21Row" localSheetId="2" hidden="1">[37]XREF!#REF!</definedName>
    <definedName name="XRefCopy21Row" localSheetId="3" hidden="1">[37]XREF!#REF!</definedName>
    <definedName name="XRefCopy21Row" hidden="1">[37]XREF!#REF!</definedName>
    <definedName name="XRefCopy22" localSheetId="2" hidden="1">#REF!</definedName>
    <definedName name="XRefCopy22" localSheetId="3" hidden="1">#REF!</definedName>
    <definedName name="XRefCopy22" hidden="1">#REF!</definedName>
    <definedName name="XRefCopy22Row" localSheetId="2" hidden="1">#REF!</definedName>
    <definedName name="XRefCopy22Row" localSheetId="3" hidden="1">#REF!</definedName>
    <definedName name="XRefCopy22Row" hidden="1">#REF!</definedName>
    <definedName name="XRefCopy23" localSheetId="2" hidden="1">#REF!</definedName>
    <definedName name="XRefCopy23" localSheetId="3" hidden="1">#REF!</definedName>
    <definedName name="XRefCopy23" hidden="1">#REF!</definedName>
    <definedName name="XRefCopy23Row" localSheetId="2" hidden="1">#REF!</definedName>
    <definedName name="XRefCopy23Row" localSheetId="3" hidden="1">#REF!</definedName>
    <definedName name="XRefCopy23Row" hidden="1">#REF!</definedName>
    <definedName name="XRefCopy24" localSheetId="2" hidden="1">#REF!</definedName>
    <definedName name="XRefCopy24" localSheetId="3" hidden="1">#REF!</definedName>
    <definedName name="XRefCopy24" hidden="1">#REF!</definedName>
    <definedName name="XRefCopy24Row" localSheetId="2" hidden="1">#REF!</definedName>
    <definedName name="XRefCopy24Row" localSheetId="3" hidden="1">#REF!</definedName>
    <definedName name="XRefCopy24Row" hidden="1">#REF!</definedName>
    <definedName name="XRefCopy25" localSheetId="2" hidden="1">#REF!</definedName>
    <definedName name="XRefCopy25" localSheetId="3" hidden="1">#REF!</definedName>
    <definedName name="XRefCopy25" hidden="1">#REF!</definedName>
    <definedName name="XRefCopy25Row" localSheetId="2" hidden="1">[37]XREF!#REF!</definedName>
    <definedName name="XRefCopy25Row" localSheetId="3" hidden="1">[37]XREF!#REF!</definedName>
    <definedName name="XRefCopy25Row" hidden="1">[37]XREF!#REF!</definedName>
    <definedName name="XRefCopy26" localSheetId="2" hidden="1">#REF!</definedName>
    <definedName name="XRefCopy26" localSheetId="3" hidden="1">#REF!</definedName>
    <definedName name="XRefCopy26" hidden="1">#REF!</definedName>
    <definedName name="XRefCopy27" localSheetId="2" hidden="1">#REF!</definedName>
    <definedName name="XRefCopy27" localSheetId="3" hidden="1">#REF!</definedName>
    <definedName name="XRefCopy27" hidden="1">#REF!</definedName>
    <definedName name="XRefCopy27Row" localSheetId="2" hidden="1">#REF!</definedName>
    <definedName name="XRefCopy27Row" localSheetId="3" hidden="1">#REF!</definedName>
    <definedName name="XRefCopy27Row" hidden="1">#REF!</definedName>
    <definedName name="XRefCopy28" localSheetId="2" hidden="1">#REF!</definedName>
    <definedName name="XRefCopy28" localSheetId="3" hidden="1">#REF!</definedName>
    <definedName name="XRefCopy28" hidden="1">#REF!</definedName>
    <definedName name="XRefCopy28Row" localSheetId="2" hidden="1">#REF!</definedName>
    <definedName name="XRefCopy28Row" localSheetId="3" hidden="1">#REF!</definedName>
    <definedName name="XRefCopy28Row" hidden="1">#REF!</definedName>
    <definedName name="XRefCopy29" localSheetId="2" hidden="1">#REF!</definedName>
    <definedName name="XRefCopy29" localSheetId="3" hidden="1">#REF!</definedName>
    <definedName name="XRefCopy29" hidden="1">#REF!</definedName>
    <definedName name="XRefCopy29Row" localSheetId="2" hidden="1">#REF!</definedName>
    <definedName name="XRefCopy29Row" localSheetId="3" hidden="1">#REF!</definedName>
    <definedName name="XRefCopy29Row" hidden="1">#REF!</definedName>
    <definedName name="XRefCopy2Row" localSheetId="2" hidden="1">[37]XREF!#REF!</definedName>
    <definedName name="XRefCopy2Row" localSheetId="3" hidden="1">[37]XREF!#REF!</definedName>
    <definedName name="XRefCopy2Row" hidden="1">[37]XREF!#REF!</definedName>
    <definedName name="XRefCopy3" hidden="1">[46]Depreciation!$J$50</definedName>
    <definedName name="XRefCopy30" localSheetId="2" hidden="1">#REF!</definedName>
    <definedName name="XRefCopy30" localSheetId="3" hidden="1">#REF!</definedName>
    <definedName name="XRefCopy30" hidden="1">#REF!</definedName>
    <definedName name="XRefCopy30Row" localSheetId="2" hidden="1">[37]XREF!#REF!</definedName>
    <definedName name="XRefCopy30Row" localSheetId="3" hidden="1">[37]XREF!#REF!</definedName>
    <definedName name="XRefCopy30Row" hidden="1">[37]XREF!#REF!</definedName>
    <definedName name="XRefCopy31" localSheetId="2" hidden="1">#REF!</definedName>
    <definedName name="XRefCopy31" localSheetId="3" hidden="1">#REF!</definedName>
    <definedName name="XRefCopy31" hidden="1">#REF!</definedName>
    <definedName name="XRefCopy31Row" localSheetId="2" hidden="1">#REF!</definedName>
    <definedName name="XRefCopy31Row" localSheetId="3" hidden="1">#REF!</definedName>
    <definedName name="XRefCopy31Row" hidden="1">#REF!</definedName>
    <definedName name="XRefCopy32" localSheetId="2" hidden="1">#REF!</definedName>
    <definedName name="XRefCopy32" localSheetId="3" hidden="1">#REF!</definedName>
    <definedName name="XRefCopy32" hidden="1">#REF!</definedName>
    <definedName name="XRefCopy32Row" localSheetId="2" hidden="1">[37]XREF!#REF!</definedName>
    <definedName name="XRefCopy32Row" localSheetId="3" hidden="1">[37]XREF!#REF!</definedName>
    <definedName name="XRefCopy32Row" hidden="1">[37]XREF!#REF!</definedName>
    <definedName name="XRefCopy33" localSheetId="2" hidden="1">#REF!</definedName>
    <definedName name="XRefCopy33" localSheetId="3" hidden="1">#REF!</definedName>
    <definedName name="XRefCopy33" hidden="1">#REF!</definedName>
    <definedName name="XRefCopy33Row" localSheetId="2" hidden="1">[37]XREF!#REF!</definedName>
    <definedName name="XRefCopy33Row" localSheetId="3" hidden="1">[37]XREF!#REF!</definedName>
    <definedName name="XRefCopy33Row" hidden="1">[37]XREF!#REF!</definedName>
    <definedName name="XRefCopy34" localSheetId="2" hidden="1">'[50]IC&amp;RP'!#REF!</definedName>
    <definedName name="XRefCopy34" localSheetId="3" hidden="1">'[50]IC&amp;RP'!#REF!</definedName>
    <definedName name="XRefCopy34" hidden="1">'[50]IC&amp;RP'!#REF!</definedName>
    <definedName name="XRefCopy34Row" localSheetId="2" hidden="1">#REF!</definedName>
    <definedName name="XRefCopy34Row" localSheetId="3" hidden="1">#REF!</definedName>
    <definedName name="XRefCopy34Row" hidden="1">#REF!</definedName>
    <definedName name="XRefCopy35" localSheetId="2" hidden="1">#REF!</definedName>
    <definedName name="XRefCopy35" localSheetId="3" hidden="1">#REF!</definedName>
    <definedName name="XRefCopy35" hidden="1">#REF!</definedName>
    <definedName name="XRefCopy35Row" localSheetId="2" hidden="1">#REF!</definedName>
    <definedName name="XRefCopy35Row" localSheetId="3" hidden="1">#REF!</definedName>
    <definedName name="XRefCopy35Row" hidden="1">#REF!</definedName>
    <definedName name="XRefCopy36" localSheetId="2" hidden="1">#REF!</definedName>
    <definedName name="XRefCopy36" localSheetId="3" hidden="1">#REF!</definedName>
    <definedName name="XRefCopy36" hidden="1">#REF!</definedName>
    <definedName name="XRefCopy36Row" localSheetId="2" hidden="1">#REF!</definedName>
    <definedName name="XRefCopy36Row" localSheetId="3" hidden="1">#REF!</definedName>
    <definedName name="XRefCopy36Row" hidden="1">#REF!</definedName>
    <definedName name="XRefCopy37" localSheetId="2" hidden="1">#REF!</definedName>
    <definedName name="XRefCopy37" localSheetId="3" hidden="1">#REF!</definedName>
    <definedName name="XRefCopy37" hidden="1">#REF!</definedName>
    <definedName name="XRefCopy38" localSheetId="2" hidden="1">#REF!</definedName>
    <definedName name="XRefCopy38" localSheetId="3" hidden="1">#REF!</definedName>
    <definedName name="XRefCopy38" hidden="1">#REF!</definedName>
    <definedName name="XRefCopy38Row" localSheetId="2" hidden="1">#REF!</definedName>
    <definedName name="XRefCopy38Row" localSheetId="3" hidden="1">#REF!</definedName>
    <definedName name="XRefCopy38Row" hidden="1">#REF!</definedName>
    <definedName name="XRefCopy39" localSheetId="2" hidden="1">'[50]IC&amp;RP'!#REF!</definedName>
    <definedName name="XRefCopy39" localSheetId="3" hidden="1">'[50]IC&amp;RP'!#REF!</definedName>
    <definedName name="XRefCopy39" hidden="1">'[50]IC&amp;RP'!#REF!</definedName>
    <definedName name="XRefCopy39Row" localSheetId="2" hidden="1">#REF!</definedName>
    <definedName name="XRefCopy39Row" localSheetId="3" hidden="1">#REF!</definedName>
    <definedName name="XRefCopy39Row" hidden="1">#REF!</definedName>
    <definedName name="XRefCopy3Row" localSheetId="2" hidden="1">[37]XREF!#REF!</definedName>
    <definedName name="XRefCopy3Row" localSheetId="3" hidden="1">[37]XREF!#REF!</definedName>
    <definedName name="XRefCopy3Row" hidden="1">[37]XREF!#REF!</definedName>
    <definedName name="XRefCopy4" localSheetId="2" hidden="1">#REF!</definedName>
    <definedName name="XRefCopy4" localSheetId="3" hidden="1">#REF!</definedName>
    <definedName name="XRefCopy4" hidden="1">#REF!</definedName>
    <definedName name="XRefCopy40" localSheetId="2" hidden="1">'[50]IC&amp;RP'!#REF!</definedName>
    <definedName name="XRefCopy40" localSheetId="3" hidden="1">'[50]IC&amp;RP'!#REF!</definedName>
    <definedName name="XRefCopy40" hidden="1">'[50]IC&amp;RP'!#REF!</definedName>
    <definedName name="XRefCopy41" localSheetId="2" hidden="1">'[50]IC&amp;RP'!#REF!</definedName>
    <definedName name="XRefCopy41" localSheetId="3" hidden="1">'[50]IC&amp;RP'!#REF!</definedName>
    <definedName name="XRefCopy41" hidden="1">'[50]IC&amp;RP'!#REF!</definedName>
    <definedName name="XRefCopy41Row" localSheetId="2" hidden="1">#REF!</definedName>
    <definedName name="XRefCopy41Row" localSheetId="3" hidden="1">#REF!</definedName>
    <definedName name="XRefCopy41Row" hidden="1">#REF!</definedName>
    <definedName name="XRefCopy42" localSheetId="2" hidden="1">'[50]IC&amp;RP'!#REF!</definedName>
    <definedName name="XRefCopy42" localSheetId="3" hidden="1">'[50]IC&amp;RP'!#REF!</definedName>
    <definedName name="XRefCopy42" hidden="1">'[50]IC&amp;RP'!#REF!</definedName>
    <definedName name="XRefCopy42Row" localSheetId="2" hidden="1">#REF!</definedName>
    <definedName name="XRefCopy42Row" localSheetId="3" hidden="1">#REF!</definedName>
    <definedName name="XRefCopy42Row" hidden="1">#REF!</definedName>
    <definedName name="XRefCopy43" localSheetId="2" hidden="1">'[50]IC&amp;RP'!#REF!</definedName>
    <definedName name="XRefCopy43" localSheetId="3" hidden="1">'[50]IC&amp;RP'!#REF!</definedName>
    <definedName name="XRefCopy43" hidden="1">'[50]IC&amp;RP'!#REF!</definedName>
    <definedName name="XRefCopy43Row" localSheetId="2" hidden="1">#REF!</definedName>
    <definedName name="XRefCopy43Row" localSheetId="3" hidden="1">#REF!</definedName>
    <definedName name="XRefCopy43Row" hidden="1">#REF!</definedName>
    <definedName name="XRefCopy44" localSheetId="2" hidden="1">'[50]IC&amp;RP'!#REF!</definedName>
    <definedName name="XRefCopy44" localSheetId="3" hidden="1">'[50]IC&amp;RP'!#REF!</definedName>
    <definedName name="XRefCopy44" hidden="1">'[50]IC&amp;RP'!#REF!</definedName>
    <definedName name="XRefCopy44Row" localSheetId="2" hidden="1">#REF!</definedName>
    <definedName name="XRefCopy44Row" localSheetId="3" hidden="1">#REF!</definedName>
    <definedName name="XRefCopy44Row" hidden="1">#REF!</definedName>
    <definedName name="XRefCopy4Row" localSheetId="2" hidden="1">[37]XREF!#REF!</definedName>
    <definedName name="XRefCopy4Row" localSheetId="3" hidden="1">[37]XREF!#REF!</definedName>
    <definedName name="XRefCopy4Row" hidden="1">[37]XREF!#REF!</definedName>
    <definedName name="XRefCopy5" localSheetId="2" hidden="1">#REF!</definedName>
    <definedName name="XRefCopy5" localSheetId="3" hidden="1">#REF!</definedName>
    <definedName name="XRefCopy5" hidden="1">#REF!</definedName>
    <definedName name="XRefCopy5Row" localSheetId="2" hidden="1">[37]XREF!#REF!</definedName>
    <definedName name="XRefCopy5Row" localSheetId="3" hidden="1">[37]XREF!#REF!</definedName>
    <definedName name="XRefCopy5Row" hidden="1">[37]XREF!#REF!</definedName>
    <definedName name="XRefCopy6" localSheetId="2" hidden="1">#REF!</definedName>
    <definedName name="XRefCopy6" localSheetId="3" hidden="1">#REF!</definedName>
    <definedName name="XRefCopy6" hidden="1">#REF!</definedName>
    <definedName name="XRefCopy6Row" localSheetId="2" hidden="1">[37]XREF!#REF!</definedName>
    <definedName name="XRefCopy6Row" localSheetId="3" hidden="1">[37]XREF!#REF!</definedName>
    <definedName name="XRefCopy6Row" hidden="1">[37]XREF!#REF!</definedName>
    <definedName name="XRefCopy7" localSheetId="2" hidden="1">#REF!</definedName>
    <definedName name="XRefCopy7" localSheetId="3" hidden="1">#REF!</definedName>
    <definedName name="XRefCopy7" hidden="1">#REF!</definedName>
    <definedName name="XRefCopy7Row" localSheetId="2" hidden="1">#REF!</definedName>
    <definedName name="XRefCopy7Row" localSheetId="3" hidden="1">#REF!</definedName>
    <definedName name="XRefCopy7Row" hidden="1">#REF!</definedName>
    <definedName name="XRefCopy8" localSheetId="2" hidden="1">#REF!</definedName>
    <definedName name="XRefCopy8" localSheetId="3" hidden="1">#REF!</definedName>
    <definedName name="XRefCopy8" hidden="1">#REF!</definedName>
    <definedName name="XRefCopy8Row" localSheetId="2" hidden="1">[37]XREF!#REF!</definedName>
    <definedName name="XRefCopy8Row" localSheetId="3" hidden="1">[37]XREF!#REF!</definedName>
    <definedName name="XRefCopy8Row" hidden="1">[37]XREF!#REF!</definedName>
    <definedName name="XRefCopy9" localSheetId="2" hidden="1">[46]Lead!#REF!</definedName>
    <definedName name="XRefCopy9" localSheetId="3" hidden="1">[46]Lead!#REF!</definedName>
    <definedName name="XRefCopy9" hidden="1">[46]Lead!#REF!</definedName>
    <definedName name="XRefCopy9Row" localSheetId="2" hidden="1">[37]XREF!#REF!</definedName>
    <definedName name="XRefCopy9Row" localSheetId="3" hidden="1">[37]XREF!#REF!</definedName>
    <definedName name="XRefCopy9Row" hidden="1">[37]XREF!#REF!</definedName>
    <definedName name="XRefCopyRangeCount" hidden="1">1</definedName>
    <definedName name="XRefPaste1" localSheetId="2" hidden="1">#REF!</definedName>
    <definedName name="XRefPaste1" localSheetId="3" hidden="1">#REF!</definedName>
    <definedName name="XRefPaste1" hidden="1">#REF!</definedName>
    <definedName name="XRefPaste10" localSheetId="2" hidden="1">#REF!</definedName>
    <definedName name="XRefPaste10" localSheetId="3" hidden="1">#REF!</definedName>
    <definedName name="XRefPaste10" hidden="1">#REF!</definedName>
    <definedName name="XRefPaste10Row" localSheetId="2" hidden="1">[37]XREF!#REF!</definedName>
    <definedName name="XRefPaste10Row" localSheetId="3" hidden="1">[37]XREF!#REF!</definedName>
    <definedName name="XRefPaste10Row" hidden="1">[37]XREF!#REF!</definedName>
    <definedName name="XRefPaste11" localSheetId="2" hidden="1">#REF!</definedName>
    <definedName name="XRefPaste11" localSheetId="3" hidden="1">#REF!</definedName>
    <definedName name="XRefPaste11" hidden="1">#REF!</definedName>
    <definedName name="XRefPaste11Row" localSheetId="2" hidden="1">[37]XREF!#REF!</definedName>
    <definedName name="XRefPaste11Row" localSheetId="3" hidden="1">[37]XREF!#REF!</definedName>
    <definedName name="XRefPaste11Row" hidden="1">[37]XREF!#REF!</definedName>
    <definedName name="XRefPaste12" localSheetId="2" hidden="1">#REF!</definedName>
    <definedName name="XRefPaste12" localSheetId="3" hidden="1">#REF!</definedName>
    <definedName name="XRefPaste12" hidden="1">#REF!</definedName>
    <definedName name="XRefPaste12Row" localSheetId="2" hidden="1">[37]XREF!#REF!</definedName>
    <definedName name="XRefPaste12Row" localSheetId="3" hidden="1">[37]XREF!#REF!</definedName>
    <definedName name="XRefPaste12Row" hidden="1">[37]XREF!#REF!</definedName>
    <definedName name="XRefPaste13" localSheetId="2" hidden="1">#REF!</definedName>
    <definedName name="XRefPaste13" localSheetId="3" hidden="1">#REF!</definedName>
    <definedName name="XRefPaste13" hidden="1">#REF!</definedName>
    <definedName name="XRefPaste13Row" localSheetId="2" hidden="1">[37]XREF!#REF!</definedName>
    <definedName name="XRefPaste13Row" localSheetId="3" hidden="1">[37]XREF!#REF!</definedName>
    <definedName name="XRefPaste13Row" hidden="1">[37]XREF!#REF!</definedName>
    <definedName name="XRefPaste14" localSheetId="2" hidden="1">#REF!</definedName>
    <definedName name="XRefPaste14" localSheetId="3" hidden="1">#REF!</definedName>
    <definedName name="XRefPaste14" hidden="1">#REF!</definedName>
    <definedName name="XRefPaste14Row" localSheetId="2" hidden="1">[37]XREF!#REF!</definedName>
    <definedName name="XRefPaste14Row" localSheetId="3" hidden="1">[37]XREF!#REF!</definedName>
    <definedName name="XRefPaste14Row" hidden="1">[37]XREF!#REF!</definedName>
    <definedName name="XRefPaste15" localSheetId="2" hidden="1">'[50]IC&amp;RP'!#REF!</definedName>
    <definedName name="XRefPaste15" localSheetId="3" hidden="1">'[50]IC&amp;RP'!#REF!</definedName>
    <definedName name="XRefPaste15" hidden="1">'[50]IC&amp;RP'!#REF!</definedName>
    <definedName name="XRefPaste15Row" localSheetId="2" hidden="1">[37]XREF!#REF!</definedName>
    <definedName name="XRefPaste15Row" localSheetId="3" hidden="1">[37]XREF!#REF!</definedName>
    <definedName name="XRefPaste15Row" hidden="1">[37]XREF!#REF!</definedName>
    <definedName name="XRefPaste16" localSheetId="2" hidden="1">'[50]IC&amp;RP'!#REF!</definedName>
    <definedName name="XRefPaste16" localSheetId="3" hidden="1">'[50]IC&amp;RP'!#REF!</definedName>
    <definedName name="XRefPaste16" hidden="1">'[50]IC&amp;RP'!#REF!</definedName>
    <definedName name="XRefPaste16Row" localSheetId="2" hidden="1">#REF!</definedName>
    <definedName name="XRefPaste16Row" localSheetId="3" hidden="1">#REF!</definedName>
    <definedName name="XRefPaste16Row" hidden="1">#REF!</definedName>
    <definedName name="XRefPaste17" localSheetId="2" hidden="1">#REF!</definedName>
    <definedName name="XRefPaste17" localSheetId="3" hidden="1">#REF!</definedName>
    <definedName name="XRefPaste17" hidden="1">#REF!</definedName>
    <definedName name="XRefPaste17Row" localSheetId="2" hidden="1">#REF!</definedName>
    <definedName name="XRefPaste17Row" localSheetId="3" hidden="1">#REF!</definedName>
    <definedName name="XRefPaste17Row" hidden="1">#REF!</definedName>
    <definedName name="XRefPaste19" localSheetId="2" hidden="1">#REF!</definedName>
    <definedName name="XRefPaste19" localSheetId="3" hidden="1">#REF!</definedName>
    <definedName name="XRefPaste19" hidden="1">#REF!</definedName>
    <definedName name="XRefPaste1Row" localSheetId="2" hidden="1">[51]XREF!#REF!</definedName>
    <definedName name="XRefPaste1Row" localSheetId="3" hidden="1">[51]XREF!#REF!</definedName>
    <definedName name="XRefPaste1Row" hidden="1">[51]XREF!#REF!</definedName>
    <definedName name="XRefPaste2" localSheetId="2" hidden="1">#REF!</definedName>
    <definedName name="XRefPaste2" localSheetId="3" hidden="1">#REF!</definedName>
    <definedName name="XRefPaste2" hidden="1">#REF!</definedName>
    <definedName name="XRefPaste23" localSheetId="2" hidden="1">'[37]Test-Valuation'!#REF!</definedName>
    <definedName name="XRefPaste23" localSheetId="3" hidden="1">'[37]Test-Valuation'!#REF!</definedName>
    <definedName name="XRefPaste23" hidden="1">'[37]Test-Valuation'!#REF!</definedName>
    <definedName name="XRefPaste23Row" localSheetId="2" hidden="1">[37]XREF!#REF!</definedName>
    <definedName name="XRefPaste23Row" localSheetId="3" hidden="1">[37]XREF!#REF!</definedName>
    <definedName name="XRefPaste23Row" hidden="1">[37]XREF!#REF!</definedName>
    <definedName name="XRefPaste25Row" localSheetId="2" hidden="1">[37]XREF!#REF!</definedName>
    <definedName name="XRefPaste25Row" localSheetId="3" hidden="1">[37]XREF!#REF!</definedName>
    <definedName name="XRefPaste25Row" hidden="1">[37]XREF!#REF!</definedName>
    <definedName name="XRefPaste26Row" localSheetId="2" hidden="1">[37]XREF!#REF!</definedName>
    <definedName name="XRefPaste26Row" localSheetId="3" hidden="1">[37]XREF!#REF!</definedName>
    <definedName name="XRefPaste26Row" hidden="1">[37]XREF!#REF!</definedName>
    <definedName name="XRefPaste2Row" localSheetId="2" hidden="1">[37]XREF!#REF!</definedName>
    <definedName name="XRefPaste2Row" localSheetId="3" hidden="1">[37]XREF!#REF!</definedName>
    <definedName name="XRefPaste2Row" hidden="1">[37]XREF!#REF!</definedName>
    <definedName name="XRefPaste3" localSheetId="2" hidden="1">#REF!</definedName>
    <definedName name="XRefPaste3" localSheetId="3" hidden="1">#REF!</definedName>
    <definedName name="XRefPaste3" hidden="1">#REF!</definedName>
    <definedName name="XRefPaste3Row" localSheetId="2" hidden="1">[37]XREF!#REF!</definedName>
    <definedName name="XRefPaste3Row" localSheetId="3" hidden="1">[37]XREF!#REF!</definedName>
    <definedName name="XRefPaste3Row" hidden="1">[37]XREF!#REF!</definedName>
    <definedName name="XRefPaste4" localSheetId="2" hidden="1">#REF!</definedName>
    <definedName name="XRefPaste4" localSheetId="3" hidden="1">#REF!</definedName>
    <definedName name="XRefPaste4" hidden="1">#REF!</definedName>
    <definedName name="XRefPaste4Row" localSheetId="2" hidden="1">#REF!</definedName>
    <definedName name="XRefPaste4Row" localSheetId="3" hidden="1">#REF!</definedName>
    <definedName name="XRefPaste4Row" hidden="1">#REF!</definedName>
    <definedName name="XRefPaste5" localSheetId="2" hidden="1">#REF!</definedName>
    <definedName name="XRefPaste5" localSheetId="3" hidden="1">#REF!</definedName>
    <definedName name="XRefPaste5" hidden="1">#REF!</definedName>
    <definedName name="XRefPaste5Row" localSheetId="2" hidden="1">[37]XREF!#REF!</definedName>
    <definedName name="XRefPaste5Row" localSheetId="3" hidden="1">[37]XREF!#REF!</definedName>
    <definedName name="XRefPaste5Row" hidden="1">[37]XREF!#REF!</definedName>
    <definedName name="XRefPaste6" localSheetId="2" hidden="1">#REF!</definedName>
    <definedName name="XRefPaste6" localSheetId="3" hidden="1">#REF!</definedName>
    <definedName name="XRefPaste6" hidden="1">#REF!</definedName>
    <definedName name="XRefPaste6Row" localSheetId="2" hidden="1">[37]XREF!#REF!</definedName>
    <definedName name="XRefPaste6Row" localSheetId="3" hidden="1">[37]XREF!#REF!</definedName>
    <definedName name="XRefPaste6Row" hidden="1">[37]XREF!#REF!</definedName>
    <definedName name="XRefPaste7" localSheetId="2" hidden="1">#REF!</definedName>
    <definedName name="XRefPaste7" localSheetId="3" hidden="1">#REF!</definedName>
    <definedName name="XRefPaste7" hidden="1">#REF!</definedName>
    <definedName name="XRefPaste7Row" localSheetId="2" hidden="1">[37]XREF!#REF!</definedName>
    <definedName name="XRefPaste7Row" localSheetId="3" hidden="1">[37]XREF!#REF!</definedName>
    <definedName name="XRefPaste7Row" hidden="1">[37]XREF!#REF!</definedName>
    <definedName name="XRefPaste8" localSheetId="2" hidden="1">#REF!</definedName>
    <definedName name="XRefPaste8" localSheetId="3" hidden="1">#REF!</definedName>
    <definedName name="XRefPaste8" hidden="1">#REF!</definedName>
    <definedName name="XRefPaste8Row" localSheetId="2" hidden="1">[37]XREF!#REF!</definedName>
    <definedName name="XRefPaste8Row" localSheetId="3" hidden="1">[37]XREF!#REF!</definedName>
    <definedName name="XRefPaste8Row" hidden="1">[37]XREF!#REF!</definedName>
    <definedName name="XRefPaste9" localSheetId="2" hidden="1">#REF!</definedName>
    <definedName name="XRefPaste9" localSheetId="3" hidden="1">#REF!</definedName>
    <definedName name="XRefPaste9" hidden="1">#REF!</definedName>
    <definedName name="XRefPaste9Row" localSheetId="2" hidden="1">[37]XREF!#REF!</definedName>
    <definedName name="XRefPaste9Row" localSheetId="3" hidden="1">[37]XREF!#REF!</definedName>
    <definedName name="XRefPaste9Row" hidden="1">[37]XREF!#REF!</definedName>
    <definedName name="XRefPasteRangeCount" hidden="1">1</definedName>
    <definedName name="xx" localSheetId="0" hidden="1">{"Riqfin97",#N/A,FALSE,"Tran";"Riqfinpro",#N/A,FALSE,"Tran"}</definedName>
    <definedName name="xx" localSheetId="3" hidden="1">{"Riqfin97",#N/A,FALSE,"Tran";"Riqfinpro",#N/A,FALSE,"Tran"}</definedName>
    <definedName name="xx" hidden="1">{"Riqfin97",#N/A,FALSE,"Tran";"Riqfinpro",#N/A,FALSE,"Tran"}</definedName>
    <definedName name="xxWRS_1" localSheetId="0">#REF!</definedName>
    <definedName name="xxWRS_1" localSheetId="2">#REF!</definedName>
    <definedName name="xxWRS_1" localSheetId="3">#REF!</definedName>
    <definedName name="xxWRS_1">#REF!</definedName>
    <definedName name="xxWRS_10" localSheetId="0">#REF!</definedName>
    <definedName name="xxWRS_10" localSheetId="2">#REF!</definedName>
    <definedName name="xxWRS_10" localSheetId="3">#REF!</definedName>
    <definedName name="xxWRS_10">#REF!</definedName>
    <definedName name="xxWRS_11" localSheetId="0">#REF!</definedName>
    <definedName name="xxWRS_11" localSheetId="2">#REF!</definedName>
    <definedName name="xxWRS_11" localSheetId="3">#REF!</definedName>
    <definedName name="xxWRS_11">#REF!</definedName>
    <definedName name="xxWRS_12" localSheetId="0">#REF!</definedName>
    <definedName name="xxWRS_12" localSheetId="2">#REF!</definedName>
    <definedName name="xxWRS_12" localSheetId="3">#REF!</definedName>
    <definedName name="xxWRS_12">#REF!</definedName>
    <definedName name="xxWRS_13" localSheetId="0">#REF!</definedName>
    <definedName name="xxWRS_13" localSheetId="2">#REF!</definedName>
    <definedName name="xxWRS_13" localSheetId="3">#REF!</definedName>
    <definedName name="xxWRS_13">#REF!</definedName>
    <definedName name="xxWRS_14" localSheetId="0">#REF!</definedName>
    <definedName name="xxWRS_14" localSheetId="2">#REF!</definedName>
    <definedName name="xxWRS_14" localSheetId="3">#REF!</definedName>
    <definedName name="xxWRS_14">#REF!</definedName>
    <definedName name="xxWRS_15" localSheetId="0">#REF!</definedName>
    <definedName name="xxWRS_15" localSheetId="2">#REF!</definedName>
    <definedName name="xxWRS_15" localSheetId="3">#REF!</definedName>
    <definedName name="xxWRS_15">#REF!</definedName>
    <definedName name="xxWRS_16" localSheetId="0">#REF!</definedName>
    <definedName name="xxWRS_16" localSheetId="2">#REF!</definedName>
    <definedName name="xxWRS_16" localSheetId="3">#REF!</definedName>
    <definedName name="xxWRS_16">#REF!</definedName>
    <definedName name="xxWRS_17" localSheetId="0">#REF!</definedName>
    <definedName name="xxWRS_17" localSheetId="2">#REF!</definedName>
    <definedName name="xxWRS_17" localSheetId="3">#REF!</definedName>
    <definedName name="xxWRS_17">#REF!</definedName>
    <definedName name="xxWRS_18" localSheetId="0">#REF!</definedName>
    <definedName name="xxWRS_18" localSheetId="2">#REF!</definedName>
    <definedName name="xxWRS_18" localSheetId="3">#REF!</definedName>
    <definedName name="xxWRS_18">#REF!</definedName>
    <definedName name="xxWRS_19" localSheetId="0">#REF!</definedName>
    <definedName name="xxWRS_19" localSheetId="2">#REF!</definedName>
    <definedName name="xxWRS_19" localSheetId="3">#REF!</definedName>
    <definedName name="xxWRS_19">#REF!</definedName>
    <definedName name="xxWRS_2" localSheetId="0">#REF!</definedName>
    <definedName name="xxWRS_2" localSheetId="2">#REF!</definedName>
    <definedName name="xxWRS_2" localSheetId="3">#REF!</definedName>
    <definedName name="xxWRS_2">#REF!</definedName>
    <definedName name="xxWRS_20" localSheetId="0">#REF!</definedName>
    <definedName name="xxWRS_20" localSheetId="2">#REF!</definedName>
    <definedName name="xxWRS_20" localSheetId="3">#REF!</definedName>
    <definedName name="xxWRS_20">#REF!</definedName>
    <definedName name="xxWRS_21" localSheetId="0">#REF!</definedName>
    <definedName name="xxWRS_21" localSheetId="2">#REF!</definedName>
    <definedName name="xxWRS_21" localSheetId="3">#REF!</definedName>
    <definedName name="xxWRS_21">#REF!</definedName>
    <definedName name="xxWRS_22" localSheetId="0">#REF!</definedName>
    <definedName name="xxWRS_22" localSheetId="2">#REF!</definedName>
    <definedName name="xxWRS_22" localSheetId="3">#REF!</definedName>
    <definedName name="xxWRS_22">#REF!</definedName>
    <definedName name="xxWRS_23" localSheetId="0">#REF!</definedName>
    <definedName name="xxWRS_23" localSheetId="2">#REF!</definedName>
    <definedName name="xxWRS_23" localSheetId="3">#REF!</definedName>
    <definedName name="xxWRS_23">#REF!</definedName>
    <definedName name="xxWRS_24" localSheetId="0">#REF!</definedName>
    <definedName name="xxWRS_24" localSheetId="2">#REF!</definedName>
    <definedName name="xxWRS_24" localSheetId="3">#REF!</definedName>
    <definedName name="xxWRS_24">#REF!</definedName>
    <definedName name="xxWRS_25" localSheetId="0">#REF!</definedName>
    <definedName name="xxWRS_25" localSheetId="2">#REF!</definedName>
    <definedName name="xxWRS_25" localSheetId="3">#REF!</definedName>
    <definedName name="xxWRS_25">#REF!</definedName>
    <definedName name="xxWRS_26" localSheetId="0">#REF!</definedName>
    <definedName name="xxWRS_26" localSheetId="2">#REF!</definedName>
    <definedName name="xxWRS_26" localSheetId="3">#REF!</definedName>
    <definedName name="xxWRS_26">#REF!</definedName>
    <definedName name="xxWRS_27" localSheetId="0">#REF!</definedName>
    <definedName name="xxWRS_27" localSheetId="2">#REF!</definedName>
    <definedName name="xxWRS_27" localSheetId="3">#REF!</definedName>
    <definedName name="xxWRS_27">#REF!</definedName>
    <definedName name="xxWRS_28" localSheetId="0">#REF!</definedName>
    <definedName name="xxWRS_28" localSheetId="2">#REF!</definedName>
    <definedName name="xxWRS_28" localSheetId="3">#REF!</definedName>
    <definedName name="xxWRS_28">#REF!</definedName>
    <definedName name="xxWRS_3" localSheetId="0">#REF!</definedName>
    <definedName name="xxWRS_3" localSheetId="2">#REF!</definedName>
    <definedName name="xxWRS_3" localSheetId="3">#REF!</definedName>
    <definedName name="xxWRS_3">#REF!</definedName>
    <definedName name="xxWRS_4" localSheetId="0">#REF!</definedName>
    <definedName name="xxWRS_4" localSheetId="2">#REF!</definedName>
    <definedName name="xxWRS_4" localSheetId="3">#REF!</definedName>
    <definedName name="xxWRS_4">#REF!</definedName>
    <definedName name="xxWRS_5" localSheetId="0">#REF!</definedName>
    <definedName name="xxWRS_5" localSheetId="2">#REF!</definedName>
    <definedName name="xxWRS_5" localSheetId="3">#REF!</definedName>
    <definedName name="xxWRS_5">#REF!</definedName>
    <definedName name="xxWRS_6" localSheetId="0">#REF!</definedName>
    <definedName name="xxWRS_6" localSheetId="2">#REF!</definedName>
    <definedName name="xxWRS_6" localSheetId="3">#REF!</definedName>
    <definedName name="xxWRS_6">#REF!</definedName>
    <definedName name="xxWRS_7" localSheetId="0">#REF!</definedName>
    <definedName name="xxWRS_7" localSheetId="2">#REF!</definedName>
    <definedName name="xxWRS_7" localSheetId="3">#REF!</definedName>
    <definedName name="xxWRS_7">#REF!</definedName>
    <definedName name="xxWRS_8" localSheetId="0">#REF!</definedName>
    <definedName name="xxWRS_8" localSheetId="2">#REF!</definedName>
    <definedName name="xxWRS_8" localSheetId="3">#REF!</definedName>
    <definedName name="xxWRS_8">#REF!</definedName>
    <definedName name="xxWRS_9" localSheetId="0">#REF!</definedName>
    <definedName name="xxWRS_9" localSheetId="2">#REF!</definedName>
    <definedName name="xxWRS_9" localSheetId="3">#REF!</definedName>
    <definedName name="xxWRS_9">#REF!</definedName>
    <definedName name="xxx" localSheetId="0" hidden="1">{#N/A,#N/A,FALSE,"CB";#N/A,#N/A,FALSE,"CMB";#N/A,#N/A,FALSE,"NBFI"}</definedName>
    <definedName name="xxx" localSheetId="3" hidden="1">{#N/A,#N/A,FALSE,"CB";#N/A,#N/A,FALSE,"CMB";#N/A,#N/A,FALSE,"NBFI"}</definedName>
    <definedName name="xxx" hidden="1">{#N/A,#N/A,FALSE,"CB";#N/A,#N/A,FALSE,"CMB";#N/A,#N/A,FALSE,"NBFI"}</definedName>
    <definedName name="xxx_1" localSheetId="0" hidden="1">{#N/A,#N/A,FALSE,"CB";#N/A,#N/A,FALSE,"CMB";#N/A,#N/A,FALSE,"NBFI"}</definedName>
    <definedName name="xxx_1" localSheetId="3" hidden="1">{#N/A,#N/A,FALSE,"CB";#N/A,#N/A,FALSE,"CMB";#N/A,#N/A,FALSE,"NBFI"}</definedName>
    <definedName name="xxx_1" hidden="1">{#N/A,#N/A,FALSE,"CB";#N/A,#N/A,FALSE,"CMB";#N/A,#N/A,FALSE,"NBFI"}</definedName>
    <definedName name="xxx_2" localSheetId="0" hidden="1">{#N/A,#N/A,FALSE,"CB";#N/A,#N/A,FALSE,"CMB";#N/A,#N/A,FALSE,"NBFI"}</definedName>
    <definedName name="xxx_2" localSheetId="3" hidden="1">{#N/A,#N/A,FALSE,"CB";#N/A,#N/A,FALSE,"CMB";#N/A,#N/A,FALSE,"NBFI"}</definedName>
    <definedName name="xxx_2" hidden="1">{#N/A,#N/A,FALSE,"CB";#N/A,#N/A,FALSE,"CMB";#N/A,#N/A,FALSE,"NBFI"}</definedName>
    <definedName name="xxxx" localSheetId="0" hidden="1">{"Riqfin97",#N/A,FALSE,"Tran";"Riqfinpro",#N/A,FALSE,"Tran"}</definedName>
    <definedName name="xxxx" localSheetId="3" hidden="1">{"Riqfin97",#N/A,FALSE,"Tran";"Riqfinpro",#N/A,FALSE,"Tran"}</definedName>
    <definedName name="xxxx" hidden="1">{"Riqfin97",#N/A,FALSE,"Tran";"Riqfinpro",#N/A,FALSE,"Tran"}</definedName>
    <definedName name="xxxxx" localSheetId="3" hidden="1">{"10yp capex",#N/A,FALSE,"Celtel alternative 6"}</definedName>
    <definedName name="xxxxx" hidden="1">{"10yp capex",#N/A,FALSE,"Celtel alternative 6"}</definedName>
    <definedName name="xxxxxx" localSheetId="3" hidden="1">{"10yp graphs",#N/A,FALSE,"Market Data"}</definedName>
    <definedName name="xxxxxx" hidden="1">{"10yp graphs",#N/A,FALSE,"Market Data"}</definedName>
    <definedName name="xz" localSheetId="3" hidden="1">{#N/A,#N/A,FALSE,"ОТЛАДКА"}</definedName>
    <definedName name="xz" hidden="1">{#N/A,#N/A,FALSE,"ОТЛАДКА"}</definedName>
    <definedName name="Yahoo" localSheetId="3" hidden="1">{#N/A,#N/A,FALSE,"Inc. St.";#N/A,#N/A,FALSE,"FYear";#N/A,#N/A,FALSE,"Revs.";#N/A,#N/A,FALSE,"RevsYear";#N/A,#N/A,FALSE,"Balance";#N/A,#N/A,FALSE,"CompVal";#N/A,#N/A,FALSE,"Val.";#N/A,#N/A,FALSE,"DCFval"}</definedName>
    <definedName name="Yahoo" hidden="1">{#N/A,#N/A,FALSE,"Inc. St.";#N/A,#N/A,FALSE,"FYear";#N/A,#N/A,FALSE,"Revs.";#N/A,#N/A,FALSE,"RevsYear";#N/A,#N/A,FALSE,"Balance";#N/A,#N/A,FALSE,"CompVal";#N/A,#N/A,FALSE,"Val.";#N/A,#N/A,FALSE,"DCFval"}</definedName>
    <definedName name="ycirr" localSheetId="0">#REF!</definedName>
    <definedName name="ycirr" localSheetId="2">#REF!</definedName>
    <definedName name="ycirr" localSheetId="3">#REF!</definedName>
    <definedName name="ycirr">#REF!</definedName>
    <definedName name="Year" localSheetId="0">#REF!</definedName>
    <definedName name="Year" localSheetId="2">#REF!</definedName>
    <definedName name="Year" localSheetId="3">#REF!</definedName>
    <definedName name="Year">#REF!</definedName>
    <definedName name="Year_a">IFERROR(OFFSET([20]Aggregate_Level!$U$140,-7,0,1,-COUNT([20]Aggregate_Level!$Q$140:$U$140)),[20]Main!$E$12)</definedName>
    <definedName name="Year_s">IFERROR(OFFSET([20]SingleCompany_Level!$X$90,-1,0,1,-COUNTIF([20]SingleCompany_Level!$T$90:$X$90,"&gt;0")),[20]Main!$E$12)</definedName>
    <definedName name="Year3">IFERROR(OFFSET([20]SingleCompany_Level!$AN$50,0,0,1,-COUNT([20]SingleCompany_Level!$AJ$62:$AN$62)),0)</definedName>
    <definedName name="Years" localSheetId="0">#REF!</definedName>
    <definedName name="Years" localSheetId="2">#REF!</definedName>
    <definedName name="Years" localSheetId="3">#REF!</definedName>
    <definedName name="Years">#REF!</definedName>
    <definedName name="yenr" localSheetId="0">#REF!</definedName>
    <definedName name="yenr" localSheetId="2">#REF!</definedName>
    <definedName name="yenr" localSheetId="3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yuuuuuuu" localSheetId="3" hidden="1">{"ratios",#N/A,FALSE,"Summary Accounts"}</definedName>
    <definedName name="yuuuuuuu" hidden="1">{"ratios",#N/A,FALSE,"Summary Accounts"}</definedName>
    <definedName name="yy" localSheetId="0" hidden="1">{"Tab1",#N/A,FALSE,"P";"Tab2",#N/A,FALSE,"P"}</definedName>
    <definedName name="yy" localSheetId="3" hidden="1">{"Tab1",#N/A,FALSE,"P";"Tab2",#N/A,FALSE,"P"}</definedName>
    <definedName name="yy" hidden="1">{"Tab1",#N/A,FALSE,"P";"Tab2",#N/A,FALSE,"P"}</definedName>
    <definedName name="yyy" localSheetId="0" hidden="1">{#N/A,#N/A,FALSE,"MS"}</definedName>
    <definedName name="yyy" localSheetId="3" hidden="1">{#N/A,#N/A,FALSE,"MS"}</definedName>
    <definedName name="yyy" hidden="1">{#N/A,#N/A,FALSE,"MS"}</definedName>
    <definedName name="yyyy" localSheetId="0" hidden="1">{"Riqfin97",#N/A,FALSE,"Tran";"Riqfinpro",#N/A,FALSE,"Tran"}</definedName>
    <definedName name="yyyy" localSheetId="3" hidden="1">{"Riqfin97",#N/A,FALSE,"Tran";"Riqfinpro",#N/A,FALSE,"Tran"}</definedName>
    <definedName name="yyyy" hidden="1">{"Riqfin97",#N/A,FALSE,"Tran";"Riqfinpro",#N/A,FALSE,"Tran"}</definedName>
    <definedName name="yyyyyy" localSheetId="3" hidden="1">{"p_l",#N/A,FALSE,"Summary Accounts"}</definedName>
    <definedName name="yyyyyy" hidden="1">{"p_l",#N/A,FALSE,"Summary Accounts"}</definedName>
    <definedName name="Z" localSheetId="0">[1]Imp!#REF!</definedName>
    <definedName name="Z" localSheetId="2">[1]Imp!#REF!</definedName>
    <definedName name="Z" localSheetId="3">[1]Imp!#REF!</definedName>
    <definedName name="Z">[1]Imp!#REF!</definedName>
    <definedName name="Z_95224721_0485_11D4_BFD1_00508B5F4DA4_.wvu.Cols" localSheetId="0" hidden="1">#REF!</definedName>
    <definedName name="Z_95224721_0485_11D4_BFD1_00508B5F4DA4_.wvu.Cols" localSheetId="2" hidden="1">#REF!</definedName>
    <definedName name="Z_95224721_0485_11D4_BFD1_00508B5F4DA4_.wvu.Cols" localSheetId="3" hidden="1">#REF!</definedName>
    <definedName name="Z_95224721_0485_11D4_BFD1_00508B5F4DA4_.wvu.Cols" hidden="1">#REF!</definedName>
    <definedName name="zx" localSheetId="3" hidden="1">{#N/A,#N/A,FALSE,"ОТЛАДКА"}</definedName>
    <definedName name="zx" hidden="1">{#N/A,#N/A,FALSE,"ОТЛАДКА"}</definedName>
    <definedName name="zxc" localSheetId="3" hidden="1">{#N/A,#N/A,FALSE,"ОТЛАДКА"}</definedName>
    <definedName name="zxc" hidden="1">{#N/A,#N/A,FALSE,"ОТЛАДКА"}</definedName>
    <definedName name="zz" localSheetId="0" hidden="1">{"Tab1",#N/A,FALSE,"P";"Tab2",#N/A,FALSE,"P"}</definedName>
    <definedName name="zz" localSheetId="3" hidden="1">{"Tab1",#N/A,FALSE,"P";"Tab2",#N/A,FALSE,"P"}</definedName>
    <definedName name="zz" hidden="1">{"Tab1",#N/A,FALSE,"P";"Tab2",#N/A,FALSE,"P"}</definedName>
    <definedName name="аапапыв" localSheetId="3" hidden="1">{#N/A,#N/A,FALSE,"Aging Summary";#N/A,#N/A,FALSE,"Ratio Analysis";#N/A,#N/A,FALSE,"Test 120 Day Accts";#N/A,#N/A,FALSE,"Tickmarks"}</definedName>
    <definedName name="аапапыв" hidden="1">{#N/A,#N/A,FALSE,"Aging Summary";#N/A,#N/A,FALSE,"Ratio Analysis";#N/A,#N/A,FALSE,"Test 120 Day Accts";#N/A,#N/A,FALSE,"Tickmarks"}</definedName>
    <definedName name="мехцех" localSheetId="3" hidden="1">{"Без наших расчетов",#N/A,FALSE,"Метод накопления активов"}</definedName>
    <definedName name="мехцех" hidden="1">{"Без наших расчетов",#N/A,FALSE,"Метод накопления активов"}</definedName>
    <definedName name="октябрь" localSheetId="3" hidden="1">{#N/A,#N/A,FALSE,"ОТЛАДКА"}</definedName>
    <definedName name="октябрь" hidden="1">{#N/A,#N/A,FALSE,"ОТЛАДКА"}</definedName>
    <definedName name="აა" localSheetId="2">#REF!</definedName>
    <definedName name="აა" localSheetId="3">#REF!</definedName>
    <definedName name="აა">#REF!</definedName>
    <definedName name="აე" localSheetId="3" hidden="1">{#N/A,#N/A,FALSE,"ОТЛАДКА"}</definedName>
    <definedName name="აე" hidden="1">{#N/A,#N/A,FALSE,"ОТЛАДКА"}</definedName>
    <definedName name="არდი" localSheetId="3" hidden="1">{#N/A,#N/A,FALSE,"ОТЛАДКА"}</definedName>
    <definedName name="არდი" hidden="1">{#N/A,#N/A,FALSE,"ОТЛАДКА"}</definedName>
    <definedName name="ბალანსი" localSheetId="2">#REF!</definedName>
    <definedName name="ბალანსი" localSheetId="3">#REF!</definedName>
    <definedName name="ბალანსი">#REF!</definedName>
    <definedName name="გფჰგფჰ" localSheetId="3" hidden="1">{#N/A,#N/A,FALSE,"ОТЛАДКА"}</definedName>
    <definedName name="გფჰგფჰ" hidden="1">{#N/A,#N/A,FALSE,"ОТЛАДКА"}</definedName>
    <definedName name="ვალდებულებები" localSheetId="2">#REF!</definedName>
    <definedName name="ვალდებულებები" localSheetId="3">#REF!</definedName>
    <definedName name="ვალდებულებები">#REF!</definedName>
    <definedName name="ვერსიო" localSheetId="2" hidden="1">#REF!</definedName>
    <definedName name="ვერსიო" localSheetId="3" hidden="1">#REF!</definedName>
    <definedName name="ვერსიო" hidden="1">#REF!</definedName>
    <definedName name="თთთთთ" localSheetId="3" hidden="1">{#N/A,#N/A,FALSE,"TAXPAYRS"}</definedName>
    <definedName name="თთთთთ" hidden="1">{#N/A,#N/A,FALSE,"TAXPAYRS"}</definedName>
    <definedName name="მშპ" localSheetId="0">#REF!</definedName>
    <definedName name="მშპ" localSheetId="2">#REF!</definedName>
    <definedName name="მშპ" localSheetId="3">#REF!</definedName>
    <definedName name="მშპ">#REF!</definedName>
    <definedName name="პროექტ" localSheetId="3" hidden="1">{#N/A,#N/A,FALSE,"ОТЛАДКА"}</definedName>
    <definedName name="პროექტ" hidden="1">{#N/A,#N/A,FALSE,"ОТЛАДКА"}</definedName>
    <definedName name="პროექტები">'[52]ბიზნეს ინფო'!$M$8</definedName>
    <definedName name="რრრრრ" localSheetId="3" hidden="1">{#N/A,#N/A,FALSE,"ОТЛАДКА"}</definedName>
    <definedName name="რრრრრ" hidden="1">{#N/A,#N/A,FALSE,"ОТЛАДКА"}</definedName>
    <definedName name="სს" localSheetId="3" hidden="1">{#N/A,#N/A,FALSE,"ОТЛАДКА"}</definedName>
    <definedName name="სს" hidden="1">{#N/A,#N/A,FALSE,"ОТЛАДКА"}</definedName>
    <definedName name="ფდ" localSheetId="2" hidden="1">#REF!</definedName>
    <definedName name="ფდ" localSheetId="3" hidden="1">#REF!</definedName>
    <definedName name="ფდ" hidden="1">#REF!</definedName>
    <definedName name="ქ" localSheetId="3" hidden="1">{#N/A,#N/A,FALSE,"ОТЛАДКА"}</definedName>
    <definedName name="ქ" hidden="1">{#N/A,#N/A,FALSE,"ОТЛАДКА"}</definedName>
    <definedName name="ცე" localSheetId="2">#REF!</definedName>
    <definedName name="ცე" localSheetId="3">#REF!</definedName>
    <definedName name="ცე">#REF!</definedName>
    <definedName name="ჰ" localSheetId="3" hidden="1">{#N/A,#N/A,FALSE,"ОТЛАДКА"}</definedName>
    <definedName name="ჰ" hidden="1">{#N/A,#N/A,FALSE,"ОТЛАДКА"}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7" l="1"/>
  <c r="D56" i="7"/>
  <c r="C56" i="7"/>
  <c r="F50" i="7"/>
  <c r="A50" i="7"/>
  <c r="F49" i="7"/>
  <c r="A49" i="7"/>
  <c r="F48" i="7"/>
  <c r="A48" i="7"/>
  <c r="E47" i="7"/>
  <c r="D47" i="7"/>
  <c r="C47" i="7"/>
  <c r="F46" i="7"/>
  <c r="A46" i="7"/>
  <c r="F45" i="7"/>
  <c r="A45" i="7"/>
  <c r="F44" i="7"/>
  <c r="A44" i="7"/>
  <c r="E43" i="7"/>
  <c r="D43" i="7"/>
  <c r="C43" i="7"/>
  <c r="C42" i="7" s="1"/>
  <c r="C63" i="7" s="1"/>
  <c r="F41" i="7"/>
  <c r="A41" i="7"/>
  <c r="F40" i="7"/>
  <c r="A40" i="7"/>
  <c r="F39" i="7"/>
  <c r="A39" i="7"/>
  <c r="F38" i="7"/>
  <c r="A38" i="7"/>
  <c r="E37" i="7"/>
  <c r="D37" i="7"/>
  <c r="D33" i="7" s="1"/>
  <c r="D58" i="7" s="1"/>
  <c r="C37" i="7"/>
  <c r="F36" i="7"/>
  <c r="A36" i="7"/>
  <c r="F35" i="7"/>
  <c r="A35" i="7"/>
  <c r="E34" i="7"/>
  <c r="F34" i="7" s="1"/>
  <c r="D34" i="7"/>
  <c r="C34" i="7"/>
  <c r="C33" i="7"/>
  <c r="F31" i="7"/>
  <c r="A31" i="7"/>
  <c r="F30" i="7"/>
  <c r="A30" i="7"/>
  <c r="F29" i="7"/>
  <c r="A29" i="7"/>
  <c r="F28" i="7"/>
  <c r="A28" i="7"/>
  <c r="E27" i="7"/>
  <c r="D27" i="7"/>
  <c r="D57" i="7" s="1"/>
  <c r="C27" i="7"/>
  <c r="C57" i="7" s="1"/>
  <c r="F26" i="7"/>
  <c r="A26" i="7"/>
  <c r="F25" i="7"/>
  <c r="A25" i="7"/>
  <c r="F24" i="7"/>
  <c r="A24" i="7"/>
  <c r="E23" i="7"/>
  <c r="E62" i="7" s="1"/>
  <c r="F62" i="7" s="1"/>
  <c r="D23" i="7"/>
  <c r="D62" i="7" s="1"/>
  <c r="C23" i="7"/>
  <c r="C22" i="7" s="1"/>
  <c r="A23" i="7"/>
  <c r="D22" i="7"/>
  <c r="F20" i="7"/>
  <c r="A20" i="7"/>
  <c r="E19" i="7"/>
  <c r="E61" i="7" s="1"/>
  <c r="D19" i="7"/>
  <c r="D18" i="7" s="1"/>
  <c r="C19" i="7"/>
  <c r="C61" i="7" s="1"/>
  <c r="F16" i="7"/>
  <c r="A16" i="7"/>
  <c r="E15" i="7"/>
  <c r="D15" i="7"/>
  <c r="A15" i="7" s="1"/>
  <c r="C15" i="7"/>
  <c r="E14" i="7"/>
  <c r="D14" i="7"/>
  <c r="C14" i="7"/>
  <c r="F13" i="7"/>
  <c r="A13" i="7"/>
  <c r="E12" i="7"/>
  <c r="D12" i="7"/>
  <c r="A12" i="7" s="1"/>
  <c r="C12" i="7"/>
  <c r="E11" i="7"/>
  <c r="D11" i="7"/>
  <c r="C11" i="7"/>
  <c r="E10" i="7"/>
  <c r="D10" i="7"/>
  <c r="A10" i="7" s="1"/>
  <c r="C10" i="7"/>
  <c r="E9" i="7"/>
  <c r="D9" i="7"/>
  <c r="C9" i="7"/>
  <c r="E8" i="7"/>
  <c r="D8" i="7"/>
  <c r="A8" i="7" s="1"/>
  <c r="C8" i="7"/>
  <c r="F6" i="7"/>
  <c r="A6" i="7"/>
  <c r="F5" i="7"/>
  <c r="A5" i="7"/>
  <c r="F4" i="7"/>
  <c r="A4" i="7"/>
  <c r="E3" i="7"/>
  <c r="D3" i="7"/>
  <c r="D55" i="7" s="1"/>
  <c r="C3" i="7"/>
  <c r="C55" i="7" s="1"/>
  <c r="G2075" i="6"/>
  <c r="A2075" i="6"/>
  <c r="G2074" i="6"/>
  <c r="A2074" i="6"/>
  <c r="G2073" i="6"/>
  <c r="A2073" i="6"/>
  <c r="G2072" i="6"/>
  <c r="A2072" i="6"/>
  <c r="G2071" i="6"/>
  <c r="A2071" i="6"/>
  <c r="G2070" i="6"/>
  <c r="A2070" i="6"/>
  <c r="G2069" i="6"/>
  <c r="A2069" i="6"/>
  <c r="G2068" i="6"/>
  <c r="A2068" i="6"/>
  <c r="G2067" i="6"/>
  <c r="A2067" i="6"/>
  <c r="G2066" i="6"/>
  <c r="A2066" i="6"/>
  <c r="G2065" i="6"/>
  <c r="A2065" i="6"/>
  <c r="G2064" i="6"/>
  <c r="A2064" i="6"/>
  <c r="G2063" i="6"/>
  <c r="A2063" i="6"/>
  <c r="G2062" i="6"/>
  <c r="A2062" i="6"/>
  <c r="G2061" i="6"/>
  <c r="A2061" i="6"/>
  <c r="G2060" i="6"/>
  <c r="A2060" i="6"/>
  <c r="G2059" i="6"/>
  <c r="A2059" i="6"/>
  <c r="G2058" i="6"/>
  <c r="A2058" i="6"/>
  <c r="G2057" i="6"/>
  <c r="A2057" i="6"/>
  <c r="G2056" i="6"/>
  <c r="A2056" i="6"/>
  <c r="G2055" i="6"/>
  <c r="A2055" i="6"/>
  <c r="G2054" i="6"/>
  <c r="A2054" i="6"/>
  <c r="G2053" i="6"/>
  <c r="A2053" i="6"/>
  <c r="G2052" i="6"/>
  <c r="A2052" i="6"/>
  <c r="G2051" i="6"/>
  <c r="A2051" i="6"/>
  <c r="G2050" i="6"/>
  <c r="A2050" i="6"/>
  <c r="G2049" i="6"/>
  <c r="A2049" i="6"/>
  <c r="G2048" i="6"/>
  <c r="A2048" i="6"/>
  <c r="G2047" i="6"/>
  <c r="A2047" i="6"/>
  <c r="G2046" i="6"/>
  <c r="A2046" i="6"/>
  <c r="G2045" i="6"/>
  <c r="A2045" i="6"/>
  <c r="G2044" i="6"/>
  <c r="A2044" i="6"/>
  <c r="G2043" i="6"/>
  <c r="A2043" i="6"/>
  <c r="G2042" i="6"/>
  <c r="A2042" i="6"/>
  <c r="G2041" i="6"/>
  <c r="A2041" i="6"/>
  <c r="G2040" i="6"/>
  <c r="A2040" i="6"/>
  <c r="G2039" i="6"/>
  <c r="A2039" i="6"/>
  <c r="G2038" i="6"/>
  <c r="A2038" i="6"/>
  <c r="G2037" i="6"/>
  <c r="A2037" i="6"/>
  <c r="G2036" i="6"/>
  <c r="A2036" i="6"/>
  <c r="G2035" i="6"/>
  <c r="A2035" i="6"/>
  <c r="G2034" i="6"/>
  <c r="A2034" i="6"/>
  <c r="G2033" i="6"/>
  <c r="A2033" i="6"/>
  <c r="G2032" i="6"/>
  <c r="A2032" i="6"/>
  <c r="G2031" i="6"/>
  <c r="A2031" i="6"/>
  <c r="G2030" i="6"/>
  <c r="A2030" i="6"/>
  <c r="G2029" i="6"/>
  <c r="A2029" i="6"/>
  <c r="G2028" i="6"/>
  <c r="A2028" i="6"/>
  <c r="G2027" i="6"/>
  <c r="A2027" i="6"/>
  <c r="G2026" i="6"/>
  <c r="A2026" i="6"/>
  <c r="G2025" i="6"/>
  <c r="A2025" i="6"/>
  <c r="G2024" i="6"/>
  <c r="A2024" i="6"/>
  <c r="G2023" i="6"/>
  <c r="A2023" i="6"/>
  <c r="G2022" i="6"/>
  <c r="A2022" i="6"/>
  <c r="G2021" i="6"/>
  <c r="A2021" i="6"/>
  <c r="G2020" i="6"/>
  <c r="A2020" i="6"/>
  <c r="G2019" i="6"/>
  <c r="A2019" i="6"/>
  <c r="G2018" i="6"/>
  <c r="A2018" i="6"/>
  <c r="G2017" i="6"/>
  <c r="A2017" i="6"/>
  <c r="G2016" i="6"/>
  <c r="A2016" i="6"/>
  <c r="G2015" i="6"/>
  <c r="A2015" i="6"/>
  <c r="G2014" i="6"/>
  <c r="A2014" i="6"/>
  <c r="G2013" i="6"/>
  <c r="A2013" i="6"/>
  <c r="G2012" i="6"/>
  <c r="A2012" i="6"/>
  <c r="G2011" i="6"/>
  <c r="A2011" i="6"/>
  <c r="G2010" i="6"/>
  <c r="A2010" i="6"/>
  <c r="G2009" i="6"/>
  <c r="A2009" i="6"/>
  <c r="G2008" i="6"/>
  <c r="A2008" i="6"/>
  <c r="G2007" i="6"/>
  <c r="A2007" i="6"/>
  <c r="G2006" i="6"/>
  <c r="A2006" i="6"/>
  <c r="G2005" i="6"/>
  <c r="A2005" i="6"/>
  <c r="G2004" i="6"/>
  <c r="A2004" i="6"/>
  <c r="G2003" i="6"/>
  <c r="A2003" i="6"/>
  <c r="G2002" i="6"/>
  <c r="A2002" i="6"/>
  <c r="G2001" i="6"/>
  <c r="A2001" i="6"/>
  <c r="G2000" i="6"/>
  <c r="A2000" i="6"/>
  <c r="G1999" i="6"/>
  <c r="A1999" i="6"/>
  <c r="G1998" i="6"/>
  <c r="A1998" i="6"/>
  <c r="G1997" i="6"/>
  <c r="A1997" i="6"/>
  <c r="G1996" i="6"/>
  <c r="A1996" i="6"/>
  <c r="G1995" i="6"/>
  <c r="A1995" i="6"/>
  <c r="G1994" i="6"/>
  <c r="A1994" i="6"/>
  <c r="G1993" i="6"/>
  <c r="A1993" i="6"/>
  <c r="G1992" i="6"/>
  <c r="A1992" i="6"/>
  <c r="G1991" i="6"/>
  <c r="A1991" i="6"/>
  <c r="G1990" i="6"/>
  <c r="A1990" i="6"/>
  <c r="G1989" i="6"/>
  <c r="A1989" i="6"/>
  <c r="G1988" i="6"/>
  <c r="A1988" i="6"/>
  <c r="G1987" i="6"/>
  <c r="A1987" i="6"/>
  <c r="G1986" i="6"/>
  <c r="A1986" i="6"/>
  <c r="G1985" i="6"/>
  <c r="A1985" i="6"/>
  <c r="G1984" i="6"/>
  <c r="A1984" i="6"/>
  <c r="G1983" i="6"/>
  <c r="A1983" i="6"/>
  <c r="G1982" i="6"/>
  <c r="A1982" i="6"/>
  <c r="G1981" i="6"/>
  <c r="A1981" i="6"/>
  <c r="G1980" i="6"/>
  <c r="A1980" i="6"/>
  <c r="G1979" i="6"/>
  <c r="A1979" i="6"/>
  <c r="G1978" i="6"/>
  <c r="A1978" i="6"/>
  <c r="G1977" i="6"/>
  <c r="A1977" i="6"/>
  <c r="G1976" i="6"/>
  <c r="A1976" i="6"/>
  <c r="G1975" i="6"/>
  <c r="A1975" i="6"/>
  <c r="G1974" i="6"/>
  <c r="A1974" i="6"/>
  <c r="G1973" i="6"/>
  <c r="A1973" i="6"/>
  <c r="G1972" i="6"/>
  <c r="A1972" i="6"/>
  <c r="G1971" i="6"/>
  <c r="A1971" i="6"/>
  <c r="G1970" i="6"/>
  <c r="A1970" i="6"/>
  <c r="G1969" i="6"/>
  <c r="A1969" i="6"/>
  <c r="G1968" i="6"/>
  <c r="A1968" i="6"/>
  <c r="G1967" i="6"/>
  <c r="A1967" i="6"/>
  <c r="G1966" i="6"/>
  <c r="A1966" i="6"/>
  <c r="G1965" i="6"/>
  <c r="A1965" i="6"/>
  <c r="G1964" i="6"/>
  <c r="A1964" i="6"/>
  <c r="G1963" i="6"/>
  <c r="A1963" i="6"/>
  <c r="G1962" i="6"/>
  <c r="A1962" i="6"/>
  <c r="G1961" i="6"/>
  <c r="A1961" i="6"/>
  <c r="G1960" i="6"/>
  <c r="A1960" i="6"/>
  <c r="G1959" i="6"/>
  <c r="A1959" i="6"/>
  <c r="G1958" i="6"/>
  <c r="A1958" i="6"/>
  <c r="G1957" i="6"/>
  <c r="A1957" i="6"/>
  <c r="G1956" i="6"/>
  <c r="A1956" i="6"/>
  <c r="G1955" i="6"/>
  <c r="A1955" i="6"/>
  <c r="G1954" i="6"/>
  <c r="A1954" i="6"/>
  <c r="G1953" i="6"/>
  <c r="A1953" i="6"/>
  <c r="G1952" i="6"/>
  <c r="A1952" i="6"/>
  <c r="G1951" i="6"/>
  <c r="A1951" i="6"/>
  <c r="G1950" i="6"/>
  <c r="A1950" i="6"/>
  <c r="G1949" i="6"/>
  <c r="A1949" i="6"/>
  <c r="G1948" i="6"/>
  <c r="A1948" i="6"/>
  <c r="G1947" i="6"/>
  <c r="A1947" i="6"/>
  <c r="G1946" i="6"/>
  <c r="A1946" i="6"/>
  <c r="G1945" i="6"/>
  <c r="A1945" i="6"/>
  <c r="G1944" i="6"/>
  <c r="A1944" i="6"/>
  <c r="G1943" i="6"/>
  <c r="A1943" i="6"/>
  <c r="G1942" i="6"/>
  <c r="A1942" i="6"/>
  <c r="G1941" i="6"/>
  <c r="A1941" i="6"/>
  <c r="G1940" i="6"/>
  <c r="A1940" i="6"/>
  <c r="G1939" i="6"/>
  <c r="A1939" i="6"/>
  <c r="G1938" i="6"/>
  <c r="A1938" i="6"/>
  <c r="G1937" i="6"/>
  <c r="A1937" i="6"/>
  <c r="G1936" i="6"/>
  <c r="A1936" i="6"/>
  <c r="G1935" i="6"/>
  <c r="A1935" i="6"/>
  <c r="G1934" i="6"/>
  <c r="A1934" i="6"/>
  <c r="G1933" i="6"/>
  <c r="A1933" i="6"/>
  <c r="G1932" i="6"/>
  <c r="A1932" i="6"/>
  <c r="G1931" i="6"/>
  <c r="A1931" i="6"/>
  <c r="G1930" i="6"/>
  <c r="A1930" i="6"/>
  <c r="G1929" i="6"/>
  <c r="A1929" i="6"/>
  <c r="G1928" i="6"/>
  <c r="A1928" i="6"/>
  <c r="G1927" i="6"/>
  <c r="A1927" i="6"/>
  <c r="G1926" i="6"/>
  <c r="A1926" i="6"/>
  <c r="G1925" i="6"/>
  <c r="A1925" i="6"/>
  <c r="G1924" i="6"/>
  <c r="A1924" i="6"/>
  <c r="G1923" i="6"/>
  <c r="A1923" i="6"/>
  <c r="G1922" i="6"/>
  <c r="A1922" i="6"/>
  <c r="G1921" i="6"/>
  <c r="A1921" i="6"/>
  <c r="G1920" i="6"/>
  <c r="A1920" i="6"/>
  <c r="G1919" i="6"/>
  <c r="A1919" i="6"/>
  <c r="G1918" i="6"/>
  <c r="A1918" i="6"/>
  <c r="G1917" i="6"/>
  <c r="A1917" i="6"/>
  <c r="G1916" i="6"/>
  <c r="A1916" i="6"/>
  <c r="G1915" i="6"/>
  <c r="A1915" i="6"/>
  <c r="G1914" i="6"/>
  <c r="A1914" i="6"/>
  <c r="G1913" i="6"/>
  <c r="A1913" i="6"/>
  <c r="G1912" i="6"/>
  <c r="A1912" i="6"/>
  <c r="G1911" i="6"/>
  <c r="A1911" i="6"/>
  <c r="G1910" i="6"/>
  <c r="A1910" i="6"/>
  <c r="G1909" i="6"/>
  <c r="A1909" i="6"/>
  <c r="G1908" i="6"/>
  <c r="A1908" i="6"/>
  <c r="G1907" i="6"/>
  <c r="A1907" i="6"/>
  <c r="G1906" i="6"/>
  <c r="A1906" i="6"/>
  <c r="G1905" i="6"/>
  <c r="A1905" i="6"/>
  <c r="G1904" i="6"/>
  <c r="A1904" i="6"/>
  <c r="G1903" i="6"/>
  <c r="A1903" i="6"/>
  <c r="G1902" i="6"/>
  <c r="A1902" i="6"/>
  <c r="G1901" i="6"/>
  <c r="A1901" i="6"/>
  <c r="G1900" i="6"/>
  <c r="A1900" i="6"/>
  <c r="G1899" i="6"/>
  <c r="A1899" i="6"/>
  <c r="G1898" i="6"/>
  <c r="A1898" i="6"/>
  <c r="G1897" i="6"/>
  <c r="A1897" i="6"/>
  <c r="G1896" i="6"/>
  <c r="A1896" i="6"/>
  <c r="G1895" i="6"/>
  <c r="A1895" i="6"/>
  <c r="G1894" i="6"/>
  <c r="A1894" i="6"/>
  <c r="G1893" i="6"/>
  <c r="A1893" i="6"/>
  <c r="G1892" i="6"/>
  <c r="A1892" i="6"/>
  <c r="G1891" i="6"/>
  <c r="A1891" i="6"/>
  <c r="G1890" i="6"/>
  <c r="A1890" i="6"/>
  <c r="G1889" i="6"/>
  <c r="A1889" i="6"/>
  <c r="G1888" i="6"/>
  <c r="A1888" i="6"/>
  <c r="G1887" i="6"/>
  <c r="A1887" i="6"/>
  <c r="G1886" i="6"/>
  <c r="A1886" i="6"/>
  <c r="G1885" i="6"/>
  <c r="A1885" i="6"/>
  <c r="G1884" i="6"/>
  <c r="A1884" i="6"/>
  <c r="G1883" i="6"/>
  <c r="A1883" i="6"/>
  <c r="G1882" i="6"/>
  <c r="A1882" i="6"/>
  <c r="G1881" i="6"/>
  <c r="A1881" i="6"/>
  <c r="G1880" i="6"/>
  <c r="A1880" i="6"/>
  <c r="G1879" i="6"/>
  <c r="A1879" i="6"/>
  <c r="G1878" i="6"/>
  <c r="A1878" i="6"/>
  <c r="G1877" i="6"/>
  <c r="A1877" i="6"/>
  <c r="G1876" i="6"/>
  <c r="A1876" i="6"/>
  <c r="G1875" i="6"/>
  <c r="A1875" i="6"/>
  <c r="G1874" i="6"/>
  <c r="A1874" i="6"/>
  <c r="G1873" i="6"/>
  <c r="A1873" i="6"/>
  <c r="G1872" i="6"/>
  <c r="A1872" i="6"/>
  <c r="G1871" i="6"/>
  <c r="A1871" i="6"/>
  <c r="G1870" i="6"/>
  <c r="A1870" i="6"/>
  <c r="G1869" i="6"/>
  <c r="A1869" i="6"/>
  <c r="G1868" i="6"/>
  <c r="A1868" i="6"/>
  <c r="G1867" i="6"/>
  <c r="A1867" i="6"/>
  <c r="G1866" i="6"/>
  <c r="A1866" i="6"/>
  <c r="G1865" i="6"/>
  <c r="A1865" i="6"/>
  <c r="G1864" i="6"/>
  <c r="A1864" i="6"/>
  <c r="G1863" i="6"/>
  <c r="A1863" i="6"/>
  <c r="G1862" i="6"/>
  <c r="A1862" i="6"/>
  <c r="G1861" i="6"/>
  <c r="A1861" i="6"/>
  <c r="G1860" i="6"/>
  <c r="A1860" i="6"/>
  <c r="G1859" i="6"/>
  <c r="A1859" i="6"/>
  <c r="G1858" i="6"/>
  <c r="A1858" i="6"/>
  <c r="G1857" i="6"/>
  <c r="A1857" i="6"/>
  <c r="G1856" i="6"/>
  <c r="A1856" i="6"/>
  <c r="G1855" i="6"/>
  <c r="A1855" i="6"/>
  <c r="G1854" i="6"/>
  <c r="A1854" i="6"/>
  <c r="G1853" i="6"/>
  <c r="A1853" i="6"/>
  <c r="G1852" i="6"/>
  <c r="A1852" i="6"/>
  <c r="G1851" i="6"/>
  <c r="A1851" i="6"/>
  <c r="G1850" i="6"/>
  <c r="A1850" i="6"/>
  <c r="G1849" i="6"/>
  <c r="A1849" i="6"/>
  <c r="G1848" i="6"/>
  <c r="A1848" i="6"/>
  <c r="G1847" i="6"/>
  <c r="A1847" i="6"/>
  <c r="G1846" i="6"/>
  <c r="A1846" i="6"/>
  <c r="G1845" i="6"/>
  <c r="A1845" i="6"/>
  <c r="G1844" i="6"/>
  <c r="A1844" i="6"/>
  <c r="G1843" i="6"/>
  <c r="A1843" i="6"/>
  <c r="G1842" i="6"/>
  <c r="A1842" i="6"/>
  <c r="G1841" i="6"/>
  <c r="A1841" i="6"/>
  <c r="G1840" i="6"/>
  <c r="A1840" i="6"/>
  <c r="G1839" i="6"/>
  <c r="A1839" i="6"/>
  <c r="G1838" i="6"/>
  <c r="A1838" i="6"/>
  <c r="G1837" i="6"/>
  <c r="A1837" i="6"/>
  <c r="G1836" i="6"/>
  <c r="A1836" i="6"/>
  <c r="G1835" i="6"/>
  <c r="A1835" i="6"/>
  <c r="G1834" i="6"/>
  <c r="A1834" i="6"/>
  <c r="G1833" i="6"/>
  <c r="A1833" i="6"/>
  <c r="G1832" i="6"/>
  <c r="A1832" i="6"/>
  <c r="G1831" i="6"/>
  <c r="A1831" i="6"/>
  <c r="G1830" i="6"/>
  <c r="A1830" i="6"/>
  <c r="G1829" i="6"/>
  <c r="A1829" i="6"/>
  <c r="G1828" i="6"/>
  <c r="A1828" i="6"/>
  <c r="G1827" i="6"/>
  <c r="A1827" i="6"/>
  <c r="G1826" i="6"/>
  <c r="A1826" i="6"/>
  <c r="G1825" i="6"/>
  <c r="A1825" i="6"/>
  <c r="G1824" i="6"/>
  <c r="A1824" i="6"/>
  <c r="G1823" i="6"/>
  <c r="A1823" i="6"/>
  <c r="G1822" i="6"/>
  <c r="A1822" i="6"/>
  <c r="G1821" i="6"/>
  <c r="A1821" i="6"/>
  <c r="G1820" i="6"/>
  <c r="A1820" i="6"/>
  <c r="G1819" i="6"/>
  <c r="A1819" i="6"/>
  <c r="G1818" i="6"/>
  <c r="A1818" i="6"/>
  <c r="G1817" i="6"/>
  <c r="A1817" i="6"/>
  <c r="G1816" i="6"/>
  <c r="A1816" i="6"/>
  <c r="G1815" i="6"/>
  <c r="A1815" i="6"/>
  <c r="G1814" i="6"/>
  <c r="A1814" i="6"/>
  <c r="G1813" i="6"/>
  <c r="A1813" i="6"/>
  <c r="G1812" i="6"/>
  <c r="A1812" i="6"/>
  <c r="G1811" i="6"/>
  <c r="A1811" i="6"/>
  <c r="G1810" i="6"/>
  <c r="A1810" i="6"/>
  <c r="G1809" i="6"/>
  <c r="A1809" i="6"/>
  <c r="G1808" i="6"/>
  <c r="A1808" i="6"/>
  <c r="G1807" i="6"/>
  <c r="A1807" i="6"/>
  <c r="G1806" i="6"/>
  <c r="A1806" i="6"/>
  <c r="G1805" i="6"/>
  <c r="A1805" i="6"/>
  <c r="G1804" i="6"/>
  <c r="A1804" i="6"/>
  <c r="G1803" i="6"/>
  <c r="A1803" i="6"/>
  <c r="G1802" i="6"/>
  <c r="A1802" i="6"/>
  <c r="G1801" i="6"/>
  <c r="A1801" i="6"/>
  <c r="G1800" i="6"/>
  <c r="A1800" i="6"/>
  <c r="G1799" i="6"/>
  <c r="A1799" i="6"/>
  <c r="G1798" i="6"/>
  <c r="A1798" i="6"/>
  <c r="G1797" i="6"/>
  <c r="A1797" i="6"/>
  <c r="G1796" i="6"/>
  <c r="A1796" i="6"/>
  <c r="G1795" i="6"/>
  <c r="A1795" i="6"/>
  <c r="G1794" i="6"/>
  <c r="A1794" i="6"/>
  <c r="G1793" i="6"/>
  <c r="A1793" i="6"/>
  <c r="G1792" i="6"/>
  <c r="A1792" i="6"/>
  <c r="G1791" i="6"/>
  <c r="A1791" i="6"/>
  <c r="G1790" i="6"/>
  <c r="A1790" i="6"/>
  <c r="G1789" i="6"/>
  <c r="A1789" i="6"/>
  <c r="G1788" i="6"/>
  <c r="A1788" i="6"/>
  <c r="G1787" i="6"/>
  <c r="A1787" i="6"/>
  <c r="G1786" i="6"/>
  <c r="A1786" i="6"/>
  <c r="G1785" i="6"/>
  <c r="A1785" i="6"/>
  <c r="G1784" i="6"/>
  <c r="A1784" i="6"/>
  <c r="G1783" i="6"/>
  <c r="A1783" i="6"/>
  <c r="G1782" i="6"/>
  <c r="A1782" i="6"/>
  <c r="G1781" i="6"/>
  <c r="A1781" i="6"/>
  <c r="G1780" i="6"/>
  <c r="A1780" i="6"/>
  <c r="G1779" i="6"/>
  <c r="A1779" i="6"/>
  <c r="G1778" i="6"/>
  <c r="A1778" i="6"/>
  <c r="G1777" i="6"/>
  <c r="A1777" i="6"/>
  <c r="G1776" i="6"/>
  <c r="A1776" i="6"/>
  <c r="G1775" i="6"/>
  <c r="A1775" i="6"/>
  <c r="G1774" i="6"/>
  <c r="A1774" i="6"/>
  <c r="G1773" i="6"/>
  <c r="A1773" i="6"/>
  <c r="G1772" i="6"/>
  <c r="A1772" i="6"/>
  <c r="G1771" i="6"/>
  <c r="A1771" i="6"/>
  <c r="G1770" i="6"/>
  <c r="A1770" i="6"/>
  <c r="G1769" i="6"/>
  <c r="A1769" i="6"/>
  <c r="G1768" i="6"/>
  <c r="A1768" i="6"/>
  <c r="G1767" i="6"/>
  <c r="A1767" i="6"/>
  <c r="G1766" i="6"/>
  <c r="A1766" i="6"/>
  <c r="G1765" i="6"/>
  <c r="A1765" i="6"/>
  <c r="G1764" i="6"/>
  <c r="A1764" i="6"/>
  <c r="G1763" i="6"/>
  <c r="A1763" i="6"/>
  <c r="G1762" i="6"/>
  <c r="A1762" i="6"/>
  <c r="G1761" i="6"/>
  <c r="A1761" i="6"/>
  <c r="G1760" i="6"/>
  <c r="A1760" i="6"/>
  <c r="G1759" i="6"/>
  <c r="A1759" i="6"/>
  <c r="G1758" i="6"/>
  <c r="A1758" i="6"/>
  <c r="G1757" i="6"/>
  <c r="A1757" i="6"/>
  <c r="G1756" i="6"/>
  <c r="A1756" i="6"/>
  <c r="G1755" i="6"/>
  <c r="A1755" i="6"/>
  <c r="G1754" i="6"/>
  <c r="A1754" i="6"/>
  <c r="G1753" i="6"/>
  <c r="A1753" i="6"/>
  <c r="G1752" i="6"/>
  <c r="A1752" i="6"/>
  <c r="G1751" i="6"/>
  <c r="A1751" i="6"/>
  <c r="G1750" i="6"/>
  <c r="A1750" i="6"/>
  <c r="G1749" i="6"/>
  <c r="A1749" i="6"/>
  <c r="G1748" i="6"/>
  <c r="A1748" i="6"/>
  <c r="G1747" i="6"/>
  <c r="A1747" i="6"/>
  <c r="G1746" i="6"/>
  <c r="A1746" i="6"/>
  <c r="G1745" i="6"/>
  <c r="A1745" i="6"/>
  <c r="G1744" i="6"/>
  <c r="A1744" i="6"/>
  <c r="G1743" i="6"/>
  <c r="A1743" i="6"/>
  <c r="G1742" i="6"/>
  <c r="A1742" i="6"/>
  <c r="G1741" i="6"/>
  <c r="A1741" i="6"/>
  <c r="G1740" i="6"/>
  <c r="A1740" i="6"/>
  <c r="G1739" i="6"/>
  <c r="A1739" i="6"/>
  <c r="G1738" i="6"/>
  <c r="A1738" i="6"/>
  <c r="G1737" i="6"/>
  <c r="A1737" i="6"/>
  <c r="G1736" i="6"/>
  <c r="A1736" i="6"/>
  <c r="G1735" i="6"/>
  <c r="A1735" i="6"/>
  <c r="G1734" i="6"/>
  <c r="A1734" i="6"/>
  <c r="G1733" i="6"/>
  <c r="A1733" i="6"/>
  <c r="G1732" i="6"/>
  <c r="A1732" i="6"/>
  <c r="G1731" i="6"/>
  <c r="A1731" i="6"/>
  <c r="G1730" i="6"/>
  <c r="A1730" i="6"/>
  <c r="G1729" i="6"/>
  <c r="A1729" i="6"/>
  <c r="G1728" i="6"/>
  <c r="A1728" i="6"/>
  <c r="G1727" i="6"/>
  <c r="A1727" i="6"/>
  <c r="G1726" i="6"/>
  <c r="A1726" i="6"/>
  <c r="G1725" i="6"/>
  <c r="A1725" i="6"/>
  <c r="G1724" i="6"/>
  <c r="A1724" i="6"/>
  <c r="G1723" i="6"/>
  <c r="A1723" i="6"/>
  <c r="G1722" i="6"/>
  <c r="A1722" i="6"/>
  <c r="G1721" i="6"/>
  <c r="A1721" i="6"/>
  <c r="G1720" i="6"/>
  <c r="A1720" i="6"/>
  <c r="G1719" i="6"/>
  <c r="A1719" i="6"/>
  <c r="G1718" i="6"/>
  <c r="A1718" i="6"/>
  <c r="G1717" i="6"/>
  <c r="A1717" i="6"/>
  <c r="G1716" i="6"/>
  <c r="A1716" i="6"/>
  <c r="G1715" i="6"/>
  <c r="A1715" i="6"/>
  <c r="G1714" i="6"/>
  <c r="A1714" i="6"/>
  <c r="G1713" i="6"/>
  <c r="A1713" i="6"/>
  <c r="G1712" i="6"/>
  <c r="A1712" i="6"/>
  <c r="G1711" i="6"/>
  <c r="A1711" i="6"/>
  <c r="G1710" i="6"/>
  <c r="A1710" i="6"/>
  <c r="G1709" i="6"/>
  <c r="A1709" i="6"/>
  <c r="G1708" i="6"/>
  <c r="A1708" i="6"/>
  <c r="G1707" i="6"/>
  <c r="A1707" i="6"/>
  <c r="G1706" i="6"/>
  <c r="A1706" i="6"/>
  <c r="G1705" i="6"/>
  <c r="A1705" i="6"/>
  <c r="G1704" i="6"/>
  <c r="A1704" i="6"/>
  <c r="G1703" i="6"/>
  <c r="A1703" i="6"/>
  <c r="G1702" i="6"/>
  <c r="A1702" i="6"/>
  <c r="G1701" i="6"/>
  <c r="A1701" i="6"/>
  <c r="G1700" i="6"/>
  <c r="A1700" i="6"/>
  <c r="G1699" i="6"/>
  <c r="A1699" i="6"/>
  <c r="G1698" i="6"/>
  <c r="A1698" i="6"/>
  <c r="G1697" i="6"/>
  <c r="A1697" i="6"/>
  <c r="G1696" i="6"/>
  <c r="A1696" i="6"/>
  <c r="G1695" i="6"/>
  <c r="A1695" i="6"/>
  <c r="G1694" i="6"/>
  <c r="A1694" i="6"/>
  <c r="G1693" i="6"/>
  <c r="A1693" i="6"/>
  <c r="G1692" i="6"/>
  <c r="A1692" i="6"/>
  <c r="G1691" i="6"/>
  <c r="A1691" i="6"/>
  <c r="G1690" i="6"/>
  <c r="A1690" i="6"/>
  <c r="G1689" i="6"/>
  <c r="A1689" i="6"/>
  <c r="G1688" i="6"/>
  <c r="A1688" i="6"/>
  <c r="G1687" i="6"/>
  <c r="A1687" i="6"/>
  <c r="G1686" i="6"/>
  <c r="A1686" i="6"/>
  <c r="G1685" i="6"/>
  <c r="A1685" i="6"/>
  <c r="G1684" i="6"/>
  <c r="A1684" i="6"/>
  <c r="G1683" i="6"/>
  <c r="A1683" i="6"/>
  <c r="G1682" i="6"/>
  <c r="A1682" i="6"/>
  <c r="G1681" i="6"/>
  <c r="A1681" i="6"/>
  <c r="G1680" i="6"/>
  <c r="A1680" i="6"/>
  <c r="G1679" i="6"/>
  <c r="A1679" i="6"/>
  <c r="G1678" i="6"/>
  <c r="A1678" i="6"/>
  <c r="G1677" i="6"/>
  <c r="A1677" i="6"/>
  <c r="G1676" i="6"/>
  <c r="A1676" i="6"/>
  <c r="G1675" i="6"/>
  <c r="A1675" i="6"/>
  <c r="G1674" i="6"/>
  <c r="A1674" i="6"/>
  <c r="G1673" i="6"/>
  <c r="A1673" i="6"/>
  <c r="G1672" i="6"/>
  <c r="A1672" i="6"/>
  <c r="G1671" i="6"/>
  <c r="A1671" i="6"/>
  <c r="G1670" i="6"/>
  <c r="A1670" i="6"/>
  <c r="G1669" i="6"/>
  <c r="A1669" i="6"/>
  <c r="G1668" i="6"/>
  <c r="A1668" i="6"/>
  <c r="G1667" i="6"/>
  <c r="A1667" i="6"/>
  <c r="G1666" i="6"/>
  <c r="A1666" i="6"/>
  <c r="G1665" i="6"/>
  <c r="A1665" i="6"/>
  <c r="G1664" i="6"/>
  <c r="A1664" i="6"/>
  <c r="G1663" i="6"/>
  <c r="A1663" i="6"/>
  <c r="G1662" i="6"/>
  <c r="A1662" i="6"/>
  <c r="G1661" i="6"/>
  <c r="A1661" i="6"/>
  <c r="G1660" i="6"/>
  <c r="A1660" i="6"/>
  <c r="G1659" i="6"/>
  <c r="A1659" i="6"/>
  <c r="G1658" i="6"/>
  <c r="A1658" i="6"/>
  <c r="G1657" i="6"/>
  <c r="A1657" i="6"/>
  <c r="G1656" i="6"/>
  <c r="A1656" i="6"/>
  <c r="G1655" i="6"/>
  <c r="A1655" i="6"/>
  <c r="G1654" i="6"/>
  <c r="A1654" i="6"/>
  <c r="G1653" i="6"/>
  <c r="A1653" i="6"/>
  <c r="G1652" i="6"/>
  <c r="A1652" i="6"/>
  <c r="G1651" i="6"/>
  <c r="A1651" i="6"/>
  <c r="G1650" i="6"/>
  <c r="A1650" i="6"/>
  <c r="G1649" i="6"/>
  <c r="A1649" i="6"/>
  <c r="G1648" i="6"/>
  <c r="A1648" i="6"/>
  <c r="G1647" i="6"/>
  <c r="A1647" i="6"/>
  <c r="G1646" i="6"/>
  <c r="A1646" i="6"/>
  <c r="G1645" i="6"/>
  <c r="A1645" i="6"/>
  <c r="G1644" i="6"/>
  <c r="A1644" i="6"/>
  <c r="G1643" i="6"/>
  <c r="A1643" i="6"/>
  <c r="G1642" i="6"/>
  <c r="A1642" i="6"/>
  <c r="G1641" i="6"/>
  <c r="A1641" i="6"/>
  <c r="G1640" i="6"/>
  <c r="A1640" i="6"/>
  <c r="G1639" i="6"/>
  <c r="A1639" i="6"/>
  <c r="G1638" i="6"/>
  <c r="A1638" i="6"/>
  <c r="G1637" i="6"/>
  <c r="A1637" i="6"/>
  <c r="G1636" i="6"/>
  <c r="A1636" i="6"/>
  <c r="G1635" i="6"/>
  <c r="A1635" i="6"/>
  <c r="G1634" i="6"/>
  <c r="A1634" i="6"/>
  <c r="G1633" i="6"/>
  <c r="A1633" i="6"/>
  <c r="G1632" i="6"/>
  <c r="A1632" i="6"/>
  <c r="G1631" i="6"/>
  <c r="A1631" i="6"/>
  <c r="G1630" i="6"/>
  <c r="A1630" i="6"/>
  <c r="G1629" i="6"/>
  <c r="A1629" i="6"/>
  <c r="G1628" i="6"/>
  <c r="A1628" i="6"/>
  <c r="G1627" i="6"/>
  <c r="A1627" i="6"/>
  <c r="G1626" i="6"/>
  <c r="A1626" i="6"/>
  <c r="G1625" i="6"/>
  <c r="A1625" i="6"/>
  <c r="G1624" i="6"/>
  <c r="A1624" i="6"/>
  <c r="G1623" i="6"/>
  <c r="A1623" i="6"/>
  <c r="G1622" i="6"/>
  <c r="A1622" i="6"/>
  <c r="G1621" i="6"/>
  <c r="A1621" i="6"/>
  <c r="G1620" i="6"/>
  <c r="A1620" i="6"/>
  <c r="G1619" i="6"/>
  <c r="A1619" i="6"/>
  <c r="G1618" i="6"/>
  <c r="A1618" i="6"/>
  <c r="G1617" i="6"/>
  <c r="A1617" i="6"/>
  <c r="G1616" i="6"/>
  <c r="A1616" i="6"/>
  <c r="G1615" i="6"/>
  <c r="A1615" i="6"/>
  <c r="G1614" i="6"/>
  <c r="A1614" i="6"/>
  <c r="G1613" i="6"/>
  <c r="A1613" i="6"/>
  <c r="G1612" i="6"/>
  <c r="A1612" i="6"/>
  <c r="G1611" i="6"/>
  <c r="A1611" i="6"/>
  <c r="G1610" i="6"/>
  <c r="A1610" i="6"/>
  <c r="G1609" i="6"/>
  <c r="A1609" i="6"/>
  <c r="G1608" i="6"/>
  <c r="A1608" i="6"/>
  <c r="G1607" i="6"/>
  <c r="A1607" i="6"/>
  <c r="G1606" i="6"/>
  <c r="A1606" i="6"/>
  <c r="G1605" i="6"/>
  <c r="A1605" i="6"/>
  <c r="G1604" i="6"/>
  <c r="A1604" i="6"/>
  <c r="G1603" i="6"/>
  <c r="A1603" i="6"/>
  <c r="G1602" i="6"/>
  <c r="A1602" i="6"/>
  <c r="G1601" i="6"/>
  <c r="A1601" i="6"/>
  <c r="G1600" i="6"/>
  <c r="A1600" i="6"/>
  <c r="G1599" i="6"/>
  <c r="A1599" i="6"/>
  <c r="G1598" i="6"/>
  <c r="A1598" i="6"/>
  <c r="G1597" i="6"/>
  <c r="A1597" i="6"/>
  <c r="G1596" i="6"/>
  <c r="A1596" i="6"/>
  <c r="G1595" i="6"/>
  <c r="A1595" i="6"/>
  <c r="G1594" i="6"/>
  <c r="A1594" i="6"/>
  <c r="G1593" i="6"/>
  <c r="A1593" i="6"/>
  <c r="G1592" i="6"/>
  <c r="A1592" i="6"/>
  <c r="G1591" i="6"/>
  <c r="A1591" i="6"/>
  <c r="G1590" i="6"/>
  <c r="A1590" i="6"/>
  <c r="G1589" i="6"/>
  <c r="A1589" i="6"/>
  <c r="G1588" i="6"/>
  <c r="A1588" i="6"/>
  <c r="G1587" i="6"/>
  <c r="A1587" i="6"/>
  <c r="G1586" i="6"/>
  <c r="A1586" i="6"/>
  <c r="G1585" i="6"/>
  <c r="A1585" i="6"/>
  <c r="G1584" i="6"/>
  <c r="A1584" i="6"/>
  <c r="G1583" i="6"/>
  <c r="A1583" i="6"/>
  <c r="G1582" i="6"/>
  <c r="A1582" i="6"/>
  <c r="G1581" i="6"/>
  <c r="A1581" i="6"/>
  <c r="G1580" i="6"/>
  <c r="A1580" i="6"/>
  <c r="G1579" i="6"/>
  <c r="A1579" i="6"/>
  <c r="G1578" i="6"/>
  <c r="A1578" i="6"/>
  <c r="G1577" i="6"/>
  <c r="A1577" i="6"/>
  <c r="G1576" i="6"/>
  <c r="A1576" i="6"/>
  <c r="G1575" i="6"/>
  <c r="A1575" i="6"/>
  <c r="G1574" i="6"/>
  <c r="A1574" i="6"/>
  <c r="G1573" i="6"/>
  <c r="A1573" i="6"/>
  <c r="G1572" i="6"/>
  <c r="A1572" i="6"/>
  <c r="G1571" i="6"/>
  <c r="A1571" i="6"/>
  <c r="G1570" i="6"/>
  <c r="A1570" i="6"/>
  <c r="G1569" i="6"/>
  <c r="A1569" i="6"/>
  <c r="G1568" i="6"/>
  <c r="A1568" i="6"/>
  <c r="G1567" i="6"/>
  <c r="A1567" i="6"/>
  <c r="G1566" i="6"/>
  <c r="A1566" i="6"/>
  <c r="G1565" i="6"/>
  <c r="A1565" i="6"/>
  <c r="G1564" i="6"/>
  <c r="A1564" i="6"/>
  <c r="G1563" i="6"/>
  <c r="A1563" i="6"/>
  <c r="G1562" i="6"/>
  <c r="A1562" i="6"/>
  <c r="G1561" i="6"/>
  <c r="A1561" i="6"/>
  <c r="G1560" i="6"/>
  <c r="A1560" i="6"/>
  <c r="G1559" i="6"/>
  <c r="A1559" i="6"/>
  <c r="G1558" i="6"/>
  <c r="A1558" i="6"/>
  <c r="G1557" i="6"/>
  <c r="A1557" i="6"/>
  <c r="G1556" i="6"/>
  <c r="A1556" i="6"/>
  <c r="G1555" i="6"/>
  <c r="A1555" i="6"/>
  <c r="G1554" i="6"/>
  <c r="A1554" i="6"/>
  <c r="G1553" i="6"/>
  <c r="A1553" i="6"/>
  <c r="G1552" i="6"/>
  <c r="A1552" i="6"/>
  <c r="G1551" i="6"/>
  <c r="A1551" i="6"/>
  <c r="G1550" i="6"/>
  <c r="A1550" i="6"/>
  <c r="G1549" i="6"/>
  <c r="A1549" i="6"/>
  <c r="G1548" i="6"/>
  <c r="A1548" i="6"/>
  <c r="G1547" i="6"/>
  <c r="A1547" i="6"/>
  <c r="G1546" i="6"/>
  <c r="A1546" i="6"/>
  <c r="G1545" i="6"/>
  <c r="A1545" i="6"/>
  <c r="G1544" i="6"/>
  <c r="A1544" i="6"/>
  <c r="G1543" i="6"/>
  <c r="A1543" i="6"/>
  <c r="G1542" i="6"/>
  <c r="A1542" i="6"/>
  <c r="G1541" i="6"/>
  <c r="A1541" i="6"/>
  <c r="G1540" i="6"/>
  <c r="A1540" i="6"/>
  <c r="G1539" i="6"/>
  <c r="A1539" i="6"/>
  <c r="G1538" i="6"/>
  <c r="A1538" i="6"/>
  <c r="G1537" i="6"/>
  <c r="A1537" i="6"/>
  <c r="G1536" i="6"/>
  <c r="A1536" i="6"/>
  <c r="G1535" i="6"/>
  <c r="A1535" i="6"/>
  <c r="G1534" i="6"/>
  <c r="A1534" i="6"/>
  <c r="G1533" i="6"/>
  <c r="A1533" i="6"/>
  <c r="G1532" i="6"/>
  <c r="A1532" i="6"/>
  <c r="G1531" i="6"/>
  <c r="A1531" i="6"/>
  <c r="G1530" i="6"/>
  <c r="A1530" i="6"/>
  <c r="G1529" i="6"/>
  <c r="A1529" i="6"/>
  <c r="G1528" i="6"/>
  <c r="A1528" i="6"/>
  <c r="G1527" i="6"/>
  <c r="A1527" i="6"/>
  <c r="G1526" i="6"/>
  <c r="A1526" i="6"/>
  <c r="G1525" i="6"/>
  <c r="A1525" i="6"/>
  <c r="G1524" i="6"/>
  <c r="A1524" i="6"/>
  <c r="G1523" i="6"/>
  <c r="A1523" i="6"/>
  <c r="G1522" i="6"/>
  <c r="A1522" i="6"/>
  <c r="G1521" i="6"/>
  <c r="A1521" i="6"/>
  <c r="G1520" i="6"/>
  <c r="A1520" i="6"/>
  <c r="G1519" i="6"/>
  <c r="A1519" i="6"/>
  <c r="G1518" i="6"/>
  <c r="A1518" i="6"/>
  <c r="G1517" i="6"/>
  <c r="A1517" i="6"/>
  <c r="G1516" i="6"/>
  <c r="A1516" i="6"/>
  <c r="G1515" i="6"/>
  <c r="A1515" i="6"/>
  <c r="G1514" i="6"/>
  <c r="A1514" i="6"/>
  <c r="G1513" i="6"/>
  <c r="A1513" i="6"/>
  <c r="G1512" i="6"/>
  <c r="A1512" i="6"/>
  <c r="G1511" i="6"/>
  <c r="A1511" i="6"/>
  <c r="G1510" i="6"/>
  <c r="A1510" i="6"/>
  <c r="G1509" i="6"/>
  <c r="A1509" i="6"/>
  <c r="G1508" i="6"/>
  <c r="A1508" i="6"/>
  <c r="G1507" i="6"/>
  <c r="A1507" i="6"/>
  <c r="G1506" i="6"/>
  <c r="A1506" i="6"/>
  <c r="G1505" i="6"/>
  <c r="A1505" i="6"/>
  <c r="G1504" i="6"/>
  <c r="A1504" i="6"/>
  <c r="G1503" i="6"/>
  <c r="A1503" i="6"/>
  <c r="G1502" i="6"/>
  <c r="A1502" i="6"/>
  <c r="G1501" i="6"/>
  <c r="A1501" i="6"/>
  <c r="G1500" i="6"/>
  <c r="A1500" i="6"/>
  <c r="G1499" i="6"/>
  <c r="A1499" i="6"/>
  <c r="G1498" i="6"/>
  <c r="A1498" i="6"/>
  <c r="G1497" i="6"/>
  <c r="A1497" i="6"/>
  <c r="G1496" i="6"/>
  <c r="A1496" i="6"/>
  <c r="G1495" i="6"/>
  <c r="A1495" i="6"/>
  <c r="G1494" i="6"/>
  <c r="A1494" i="6"/>
  <c r="G1493" i="6"/>
  <c r="A1493" i="6"/>
  <c r="G1492" i="6"/>
  <c r="A1492" i="6"/>
  <c r="G1491" i="6"/>
  <c r="A1491" i="6"/>
  <c r="G1490" i="6"/>
  <c r="A1490" i="6"/>
  <c r="G1489" i="6"/>
  <c r="A1489" i="6"/>
  <c r="G1488" i="6"/>
  <c r="A1488" i="6"/>
  <c r="G1487" i="6"/>
  <c r="A1487" i="6"/>
  <c r="G1486" i="6"/>
  <c r="A1486" i="6"/>
  <c r="G1485" i="6"/>
  <c r="A1485" i="6"/>
  <c r="G1484" i="6"/>
  <c r="A1484" i="6"/>
  <c r="G1483" i="6"/>
  <c r="A1483" i="6"/>
  <c r="G1482" i="6"/>
  <c r="A1482" i="6"/>
  <c r="G1481" i="6"/>
  <c r="A1481" i="6"/>
  <c r="G1480" i="6"/>
  <c r="A1480" i="6"/>
  <c r="G1479" i="6"/>
  <c r="A1479" i="6"/>
  <c r="G1478" i="6"/>
  <c r="A1478" i="6"/>
  <c r="G1477" i="6"/>
  <c r="A1477" i="6"/>
  <c r="G1476" i="6"/>
  <c r="A1476" i="6"/>
  <c r="G1475" i="6"/>
  <c r="A1475" i="6"/>
  <c r="G1474" i="6"/>
  <c r="A1474" i="6"/>
  <c r="G1473" i="6"/>
  <c r="A1473" i="6"/>
  <c r="G1472" i="6"/>
  <c r="A1472" i="6"/>
  <c r="G1471" i="6"/>
  <c r="A1471" i="6"/>
  <c r="G1470" i="6"/>
  <c r="A1470" i="6"/>
  <c r="G1469" i="6"/>
  <c r="A1469" i="6"/>
  <c r="G1468" i="6"/>
  <c r="A1468" i="6"/>
  <c r="G1467" i="6"/>
  <c r="A1467" i="6"/>
  <c r="G1466" i="6"/>
  <c r="A1466" i="6"/>
  <c r="G1465" i="6"/>
  <c r="A1465" i="6"/>
  <c r="G1464" i="6"/>
  <c r="A1464" i="6"/>
  <c r="G1463" i="6"/>
  <c r="A1463" i="6"/>
  <c r="G1462" i="6"/>
  <c r="A1462" i="6"/>
  <c r="G1461" i="6"/>
  <c r="A1461" i="6"/>
  <c r="G1460" i="6"/>
  <c r="A1460" i="6"/>
  <c r="G1459" i="6"/>
  <c r="A1459" i="6"/>
  <c r="G1458" i="6"/>
  <c r="A1458" i="6"/>
  <c r="G1457" i="6"/>
  <c r="A1457" i="6"/>
  <c r="G1456" i="6"/>
  <c r="A1456" i="6"/>
  <c r="G1455" i="6"/>
  <c r="A1455" i="6"/>
  <c r="G1454" i="6"/>
  <c r="A1454" i="6"/>
  <c r="G1453" i="6"/>
  <c r="A1453" i="6"/>
  <c r="G1452" i="6"/>
  <c r="A1452" i="6"/>
  <c r="G1451" i="6"/>
  <c r="A1451" i="6"/>
  <c r="G1450" i="6"/>
  <c r="A1450" i="6"/>
  <c r="G1449" i="6"/>
  <c r="A1449" i="6"/>
  <c r="G1448" i="6"/>
  <c r="A1448" i="6"/>
  <c r="G1447" i="6"/>
  <c r="A1447" i="6"/>
  <c r="G1446" i="6"/>
  <c r="A1446" i="6"/>
  <c r="G1445" i="6"/>
  <c r="A1445" i="6"/>
  <c r="G1444" i="6"/>
  <c r="A1444" i="6"/>
  <c r="G1443" i="6"/>
  <c r="A1443" i="6"/>
  <c r="G1442" i="6"/>
  <c r="A1442" i="6"/>
  <c r="G1441" i="6"/>
  <c r="A1441" i="6"/>
  <c r="G1440" i="6"/>
  <c r="A1440" i="6"/>
  <c r="G1439" i="6"/>
  <c r="A1439" i="6"/>
  <c r="G1438" i="6"/>
  <c r="A1438" i="6"/>
  <c r="G1437" i="6"/>
  <c r="A1437" i="6"/>
  <c r="G1436" i="6"/>
  <c r="A1436" i="6"/>
  <c r="G1435" i="6"/>
  <c r="A1435" i="6"/>
  <c r="G1434" i="6"/>
  <c r="A1434" i="6"/>
  <c r="G1433" i="6"/>
  <c r="A1433" i="6"/>
  <c r="G1432" i="6"/>
  <c r="A1432" i="6"/>
  <c r="G1431" i="6"/>
  <c r="A1431" i="6"/>
  <c r="G1430" i="6"/>
  <c r="A1430" i="6"/>
  <c r="G1429" i="6"/>
  <c r="A1429" i="6"/>
  <c r="G1428" i="6"/>
  <c r="A1428" i="6"/>
  <c r="G1427" i="6"/>
  <c r="A1427" i="6"/>
  <c r="G1426" i="6"/>
  <c r="A1426" i="6"/>
  <c r="G1425" i="6"/>
  <c r="A1425" i="6"/>
  <c r="G1424" i="6"/>
  <c r="A1424" i="6"/>
  <c r="G1423" i="6"/>
  <c r="A1423" i="6"/>
  <c r="G1422" i="6"/>
  <c r="A1422" i="6"/>
  <c r="G1421" i="6"/>
  <c r="A1421" i="6"/>
  <c r="G1420" i="6"/>
  <c r="A1420" i="6"/>
  <c r="G1419" i="6"/>
  <c r="A1419" i="6"/>
  <c r="G1418" i="6"/>
  <c r="A1418" i="6"/>
  <c r="G1417" i="6"/>
  <c r="A1417" i="6"/>
  <c r="G1416" i="6"/>
  <c r="A1416" i="6"/>
  <c r="G1415" i="6"/>
  <c r="A1415" i="6"/>
  <c r="G1414" i="6"/>
  <c r="A1414" i="6"/>
  <c r="G1413" i="6"/>
  <c r="A1413" i="6"/>
  <c r="G1412" i="6"/>
  <c r="A1412" i="6"/>
  <c r="G1411" i="6"/>
  <c r="A1411" i="6"/>
  <c r="G1410" i="6"/>
  <c r="A1410" i="6"/>
  <c r="G1409" i="6"/>
  <c r="A1409" i="6"/>
  <c r="G1408" i="6"/>
  <c r="A1408" i="6"/>
  <c r="G1407" i="6"/>
  <c r="A1407" i="6"/>
  <c r="G1406" i="6"/>
  <c r="A1406" i="6"/>
  <c r="G1405" i="6"/>
  <c r="A1405" i="6"/>
  <c r="G1404" i="6"/>
  <c r="A1404" i="6"/>
  <c r="G1403" i="6"/>
  <c r="A1403" i="6"/>
  <c r="G1402" i="6"/>
  <c r="A1402" i="6"/>
  <c r="G1401" i="6"/>
  <c r="A1401" i="6"/>
  <c r="G1400" i="6"/>
  <c r="A1400" i="6"/>
  <c r="G1399" i="6"/>
  <c r="A1399" i="6"/>
  <c r="G1398" i="6"/>
  <c r="A1398" i="6"/>
  <c r="G1397" i="6"/>
  <c r="A1397" i="6"/>
  <c r="G1396" i="6"/>
  <c r="A1396" i="6"/>
  <c r="G1395" i="6"/>
  <c r="A1395" i="6"/>
  <c r="G1394" i="6"/>
  <c r="A1394" i="6"/>
  <c r="G1393" i="6"/>
  <c r="A1393" i="6"/>
  <c r="G1392" i="6"/>
  <c r="A1392" i="6"/>
  <c r="G1391" i="6"/>
  <c r="A1391" i="6"/>
  <c r="G1390" i="6"/>
  <c r="A1390" i="6"/>
  <c r="G1389" i="6"/>
  <c r="A1389" i="6"/>
  <c r="G1388" i="6"/>
  <c r="A1388" i="6"/>
  <c r="G1387" i="6"/>
  <c r="A1387" i="6"/>
  <c r="G1386" i="6"/>
  <c r="A1386" i="6"/>
  <c r="G1385" i="6"/>
  <c r="A1385" i="6"/>
  <c r="G1384" i="6"/>
  <c r="A1384" i="6"/>
  <c r="G1383" i="6"/>
  <c r="A1383" i="6"/>
  <c r="G1382" i="6"/>
  <c r="A1382" i="6"/>
  <c r="G1381" i="6"/>
  <c r="A1381" i="6"/>
  <c r="G1380" i="6"/>
  <c r="A1380" i="6"/>
  <c r="G1379" i="6"/>
  <c r="A1379" i="6"/>
  <c r="G1378" i="6"/>
  <c r="A1378" i="6"/>
  <c r="G1377" i="6"/>
  <c r="A1377" i="6"/>
  <c r="G1376" i="6"/>
  <c r="A1376" i="6"/>
  <c r="G1375" i="6"/>
  <c r="A1375" i="6"/>
  <c r="G1374" i="6"/>
  <c r="A1374" i="6"/>
  <c r="G1373" i="6"/>
  <c r="A1373" i="6"/>
  <c r="G1372" i="6"/>
  <c r="A1372" i="6"/>
  <c r="G1371" i="6"/>
  <c r="A1371" i="6"/>
  <c r="G1370" i="6"/>
  <c r="A1370" i="6"/>
  <c r="G1369" i="6"/>
  <c r="A1369" i="6"/>
  <c r="G1368" i="6"/>
  <c r="A1368" i="6"/>
  <c r="G1367" i="6"/>
  <c r="A1367" i="6"/>
  <c r="G1366" i="6"/>
  <c r="A1366" i="6"/>
  <c r="G1365" i="6"/>
  <c r="A1365" i="6"/>
  <c r="G1364" i="6"/>
  <c r="A1364" i="6"/>
  <c r="G1363" i="6"/>
  <c r="A1363" i="6"/>
  <c r="G1362" i="6"/>
  <c r="A1362" i="6"/>
  <c r="G1361" i="6"/>
  <c r="A1361" i="6"/>
  <c r="G1360" i="6"/>
  <c r="A1360" i="6"/>
  <c r="G1359" i="6"/>
  <c r="A1359" i="6"/>
  <c r="G1358" i="6"/>
  <c r="A1358" i="6"/>
  <c r="G1357" i="6"/>
  <c r="A1357" i="6"/>
  <c r="G1356" i="6"/>
  <c r="A1356" i="6"/>
  <c r="G1355" i="6"/>
  <c r="A1355" i="6"/>
  <c r="G1354" i="6"/>
  <c r="A1354" i="6"/>
  <c r="G1353" i="6"/>
  <c r="A1353" i="6"/>
  <c r="G1352" i="6"/>
  <c r="A1352" i="6"/>
  <c r="G1351" i="6"/>
  <c r="A1351" i="6"/>
  <c r="G1350" i="6"/>
  <c r="A1350" i="6"/>
  <c r="G1349" i="6"/>
  <c r="A1349" i="6"/>
  <c r="G1348" i="6"/>
  <c r="A1348" i="6"/>
  <c r="G1347" i="6"/>
  <c r="A1347" i="6"/>
  <c r="G1346" i="6"/>
  <c r="A1346" i="6"/>
  <c r="G1345" i="6"/>
  <c r="A1345" i="6"/>
  <c r="G1344" i="6"/>
  <c r="A1344" i="6"/>
  <c r="G1343" i="6"/>
  <c r="A1343" i="6"/>
  <c r="G1342" i="6"/>
  <c r="A1342" i="6"/>
  <c r="G1341" i="6"/>
  <c r="A1341" i="6"/>
  <c r="G1340" i="6"/>
  <c r="A1340" i="6"/>
  <c r="G1339" i="6"/>
  <c r="A1339" i="6"/>
  <c r="G1338" i="6"/>
  <c r="A1338" i="6"/>
  <c r="G1337" i="6"/>
  <c r="A1337" i="6"/>
  <c r="G1336" i="6"/>
  <c r="A1336" i="6"/>
  <c r="G1335" i="6"/>
  <c r="A1335" i="6"/>
  <c r="G1334" i="6"/>
  <c r="A1334" i="6"/>
  <c r="G1333" i="6"/>
  <c r="A1333" i="6"/>
  <c r="G1332" i="6"/>
  <c r="A1332" i="6"/>
  <c r="G1331" i="6"/>
  <c r="A1331" i="6"/>
  <c r="G1330" i="6"/>
  <c r="A1330" i="6"/>
  <c r="G1329" i="6"/>
  <c r="A1329" i="6"/>
  <c r="G1328" i="6"/>
  <c r="A1328" i="6"/>
  <c r="G1327" i="6"/>
  <c r="A1327" i="6"/>
  <c r="G1326" i="6"/>
  <c r="A1326" i="6"/>
  <c r="G1325" i="6"/>
  <c r="A1325" i="6"/>
  <c r="G1324" i="6"/>
  <c r="A1324" i="6"/>
  <c r="G1323" i="6"/>
  <c r="A1323" i="6"/>
  <c r="G1322" i="6"/>
  <c r="A1322" i="6"/>
  <c r="G1321" i="6"/>
  <c r="A1321" i="6"/>
  <c r="G1320" i="6"/>
  <c r="A1320" i="6"/>
  <c r="G1319" i="6"/>
  <c r="A1319" i="6"/>
  <c r="G1318" i="6"/>
  <c r="A1318" i="6"/>
  <c r="G1317" i="6"/>
  <c r="A1317" i="6"/>
  <c r="G1316" i="6"/>
  <c r="A1316" i="6"/>
  <c r="G1315" i="6"/>
  <c r="A1315" i="6"/>
  <c r="G1314" i="6"/>
  <c r="A1314" i="6"/>
  <c r="G1313" i="6"/>
  <c r="A1313" i="6"/>
  <c r="G1312" i="6"/>
  <c r="A1312" i="6"/>
  <c r="G1311" i="6"/>
  <c r="A1311" i="6"/>
  <c r="G1310" i="6"/>
  <c r="A1310" i="6"/>
  <c r="G1309" i="6"/>
  <c r="A1309" i="6"/>
  <c r="G1308" i="6"/>
  <c r="A1308" i="6"/>
  <c r="G1307" i="6"/>
  <c r="A1307" i="6"/>
  <c r="G1306" i="6"/>
  <c r="A1306" i="6"/>
  <c r="G1305" i="6"/>
  <c r="A1305" i="6"/>
  <c r="G1304" i="6"/>
  <c r="A1304" i="6"/>
  <c r="G1303" i="6"/>
  <c r="A1303" i="6"/>
  <c r="G1302" i="6"/>
  <c r="A1302" i="6"/>
  <c r="G1301" i="6"/>
  <c r="A1301" i="6"/>
  <c r="G1300" i="6"/>
  <c r="A1300" i="6"/>
  <c r="G1299" i="6"/>
  <c r="A1299" i="6"/>
  <c r="G1298" i="6"/>
  <c r="A1298" i="6"/>
  <c r="G1297" i="6"/>
  <c r="A1297" i="6"/>
  <c r="G1296" i="6"/>
  <c r="A1296" i="6"/>
  <c r="G1295" i="6"/>
  <c r="A1295" i="6"/>
  <c r="G1294" i="6"/>
  <c r="A1294" i="6"/>
  <c r="G1293" i="6"/>
  <c r="A1293" i="6"/>
  <c r="G1292" i="6"/>
  <c r="A1292" i="6"/>
  <c r="G1291" i="6"/>
  <c r="A1291" i="6"/>
  <c r="G1290" i="6"/>
  <c r="A1290" i="6"/>
  <c r="G1289" i="6"/>
  <c r="A1289" i="6"/>
  <c r="G1288" i="6"/>
  <c r="A1288" i="6"/>
  <c r="G1287" i="6"/>
  <c r="A1287" i="6"/>
  <c r="G1286" i="6"/>
  <c r="A1286" i="6"/>
  <c r="G1285" i="6"/>
  <c r="A1285" i="6"/>
  <c r="G1284" i="6"/>
  <c r="A1284" i="6"/>
  <c r="G1283" i="6"/>
  <c r="A1283" i="6"/>
  <c r="G1282" i="6"/>
  <c r="A1282" i="6"/>
  <c r="G1281" i="6"/>
  <c r="A1281" i="6"/>
  <c r="G1280" i="6"/>
  <c r="A1280" i="6"/>
  <c r="G1279" i="6"/>
  <c r="A1279" i="6"/>
  <c r="G1278" i="6"/>
  <c r="A1278" i="6"/>
  <c r="G1277" i="6"/>
  <c r="A1277" i="6"/>
  <c r="G1276" i="6"/>
  <c r="A1276" i="6"/>
  <c r="G1275" i="6"/>
  <c r="A1275" i="6"/>
  <c r="G1274" i="6"/>
  <c r="A1274" i="6"/>
  <c r="G1273" i="6"/>
  <c r="A1273" i="6"/>
  <c r="G1272" i="6"/>
  <c r="A1272" i="6"/>
  <c r="G1271" i="6"/>
  <c r="A1271" i="6"/>
  <c r="G1270" i="6"/>
  <c r="A1270" i="6"/>
  <c r="G1269" i="6"/>
  <c r="A1269" i="6"/>
  <c r="G1268" i="6"/>
  <c r="A1268" i="6"/>
  <c r="G1267" i="6"/>
  <c r="A1267" i="6"/>
  <c r="G1266" i="6"/>
  <c r="A1266" i="6"/>
  <c r="G1265" i="6"/>
  <c r="A1265" i="6"/>
  <c r="G1264" i="6"/>
  <c r="A1264" i="6"/>
  <c r="G1263" i="6"/>
  <c r="A1263" i="6"/>
  <c r="G1262" i="6"/>
  <c r="A1262" i="6"/>
  <c r="G1261" i="6"/>
  <c r="A1261" i="6"/>
  <c r="G1260" i="6"/>
  <c r="A1260" i="6"/>
  <c r="G1259" i="6"/>
  <c r="A1259" i="6"/>
  <c r="G1258" i="6"/>
  <c r="A1258" i="6"/>
  <c r="G1257" i="6"/>
  <c r="A1257" i="6"/>
  <c r="G1256" i="6"/>
  <c r="A1256" i="6"/>
  <c r="G1255" i="6"/>
  <c r="A1255" i="6"/>
  <c r="G1254" i="6"/>
  <c r="A1254" i="6"/>
  <c r="G1253" i="6"/>
  <c r="A1253" i="6"/>
  <c r="G1252" i="6"/>
  <c r="A1252" i="6"/>
  <c r="G1251" i="6"/>
  <c r="A1251" i="6"/>
  <c r="G1250" i="6"/>
  <c r="A1250" i="6"/>
  <c r="G1249" i="6"/>
  <c r="A1249" i="6"/>
  <c r="G1248" i="6"/>
  <c r="A1248" i="6"/>
  <c r="G1247" i="6"/>
  <c r="A1247" i="6"/>
  <c r="G1246" i="6"/>
  <c r="A1246" i="6"/>
  <c r="G1245" i="6"/>
  <c r="A1245" i="6"/>
  <c r="G1244" i="6"/>
  <c r="A1244" i="6"/>
  <c r="G1243" i="6"/>
  <c r="A1243" i="6"/>
  <c r="G1242" i="6"/>
  <c r="A1242" i="6"/>
  <c r="G1241" i="6"/>
  <c r="A1241" i="6"/>
  <c r="G1240" i="6"/>
  <c r="A1240" i="6"/>
  <c r="G1239" i="6"/>
  <c r="A1239" i="6"/>
  <c r="G1238" i="6"/>
  <c r="A1238" i="6"/>
  <c r="G1237" i="6"/>
  <c r="A1237" i="6"/>
  <c r="G1236" i="6"/>
  <c r="A1236" i="6"/>
  <c r="G1235" i="6"/>
  <c r="A1235" i="6"/>
  <c r="G1234" i="6"/>
  <c r="A1234" i="6"/>
  <c r="G1233" i="6"/>
  <c r="A1233" i="6"/>
  <c r="G1232" i="6"/>
  <c r="A1232" i="6"/>
  <c r="G1231" i="6"/>
  <c r="A1231" i="6"/>
  <c r="G1230" i="6"/>
  <c r="A1230" i="6"/>
  <c r="G1229" i="6"/>
  <c r="A1229" i="6"/>
  <c r="G1228" i="6"/>
  <c r="A1228" i="6"/>
  <c r="G1227" i="6"/>
  <c r="A1227" i="6"/>
  <c r="G1226" i="6"/>
  <c r="A1226" i="6"/>
  <c r="G1225" i="6"/>
  <c r="A1225" i="6"/>
  <c r="G1224" i="6"/>
  <c r="A1224" i="6"/>
  <c r="G1223" i="6"/>
  <c r="A1223" i="6"/>
  <c r="G1222" i="6"/>
  <c r="A1222" i="6"/>
  <c r="G1221" i="6"/>
  <c r="A1221" i="6"/>
  <c r="G1220" i="6"/>
  <c r="A1220" i="6"/>
  <c r="G1219" i="6"/>
  <c r="A1219" i="6"/>
  <c r="G1218" i="6"/>
  <c r="A1218" i="6"/>
  <c r="G1217" i="6"/>
  <c r="A1217" i="6"/>
  <c r="G1216" i="6"/>
  <c r="A1216" i="6"/>
  <c r="G1215" i="6"/>
  <c r="A1215" i="6"/>
  <c r="G1214" i="6"/>
  <c r="A1214" i="6"/>
  <c r="G1213" i="6"/>
  <c r="A1213" i="6"/>
  <c r="G1212" i="6"/>
  <c r="A1212" i="6"/>
  <c r="G1211" i="6"/>
  <c r="A1211" i="6"/>
  <c r="G1210" i="6"/>
  <c r="A1210" i="6"/>
  <c r="G1209" i="6"/>
  <c r="A1209" i="6"/>
  <c r="G1208" i="6"/>
  <c r="A1208" i="6"/>
  <c r="G1207" i="6"/>
  <c r="A1207" i="6"/>
  <c r="G1206" i="6"/>
  <c r="A1206" i="6"/>
  <c r="G1205" i="6"/>
  <c r="A1205" i="6"/>
  <c r="G1204" i="6"/>
  <c r="A1204" i="6"/>
  <c r="G1203" i="6"/>
  <c r="A1203" i="6"/>
  <c r="G1202" i="6"/>
  <c r="A1202" i="6"/>
  <c r="G1201" i="6"/>
  <c r="A1201" i="6"/>
  <c r="G1200" i="6"/>
  <c r="A1200" i="6"/>
  <c r="G1199" i="6"/>
  <c r="A1199" i="6"/>
  <c r="G1198" i="6"/>
  <c r="A1198" i="6"/>
  <c r="G1197" i="6"/>
  <c r="A1197" i="6"/>
  <c r="G1196" i="6"/>
  <c r="A1196" i="6"/>
  <c r="G1195" i="6"/>
  <c r="A1195" i="6"/>
  <c r="G1194" i="6"/>
  <c r="A1194" i="6"/>
  <c r="G1193" i="6"/>
  <c r="A1193" i="6"/>
  <c r="G1192" i="6"/>
  <c r="A1192" i="6"/>
  <c r="G1191" i="6"/>
  <c r="A1191" i="6"/>
  <c r="G1190" i="6"/>
  <c r="A1190" i="6"/>
  <c r="G1189" i="6"/>
  <c r="A1189" i="6"/>
  <c r="G1188" i="6"/>
  <c r="A1188" i="6"/>
  <c r="G1187" i="6"/>
  <c r="A1187" i="6"/>
  <c r="G1186" i="6"/>
  <c r="A1186" i="6"/>
  <c r="G1185" i="6"/>
  <c r="A1185" i="6"/>
  <c r="G1184" i="6"/>
  <c r="A1184" i="6"/>
  <c r="G1183" i="6"/>
  <c r="A1183" i="6"/>
  <c r="G1182" i="6"/>
  <c r="A1182" i="6"/>
  <c r="G1181" i="6"/>
  <c r="A1181" i="6"/>
  <c r="G1180" i="6"/>
  <c r="A1180" i="6"/>
  <c r="G1179" i="6"/>
  <c r="A1179" i="6"/>
  <c r="G1178" i="6"/>
  <c r="A1178" i="6"/>
  <c r="G1177" i="6"/>
  <c r="A1177" i="6"/>
  <c r="G1176" i="6"/>
  <c r="A1176" i="6"/>
  <c r="G1175" i="6"/>
  <c r="A1175" i="6"/>
  <c r="G1174" i="6"/>
  <c r="A1174" i="6"/>
  <c r="G1173" i="6"/>
  <c r="A1173" i="6"/>
  <c r="G1172" i="6"/>
  <c r="A1172" i="6"/>
  <c r="G1171" i="6"/>
  <c r="A1171" i="6"/>
  <c r="G1170" i="6"/>
  <c r="A1170" i="6"/>
  <c r="G1169" i="6"/>
  <c r="A1169" i="6"/>
  <c r="G1168" i="6"/>
  <c r="A1168" i="6"/>
  <c r="G1167" i="6"/>
  <c r="A1167" i="6"/>
  <c r="G1166" i="6"/>
  <c r="A1166" i="6"/>
  <c r="G1165" i="6"/>
  <c r="A1165" i="6"/>
  <c r="G1164" i="6"/>
  <c r="A1164" i="6"/>
  <c r="G1163" i="6"/>
  <c r="A1163" i="6"/>
  <c r="G1162" i="6"/>
  <c r="A1162" i="6"/>
  <c r="G1161" i="6"/>
  <c r="A1161" i="6"/>
  <c r="G1160" i="6"/>
  <c r="A1160" i="6"/>
  <c r="G1159" i="6"/>
  <c r="A1159" i="6"/>
  <c r="G1158" i="6"/>
  <c r="A1158" i="6"/>
  <c r="G1157" i="6"/>
  <c r="A1157" i="6"/>
  <c r="G1156" i="6"/>
  <c r="A1156" i="6"/>
  <c r="G1155" i="6"/>
  <c r="A1155" i="6"/>
  <c r="G1154" i="6"/>
  <c r="A1154" i="6"/>
  <c r="G1153" i="6"/>
  <c r="A1153" i="6"/>
  <c r="G1152" i="6"/>
  <c r="A1152" i="6"/>
  <c r="G1151" i="6"/>
  <c r="A1151" i="6"/>
  <c r="G1150" i="6"/>
  <c r="A1150" i="6"/>
  <c r="G1149" i="6"/>
  <c r="A1149" i="6"/>
  <c r="G1148" i="6"/>
  <c r="A1148" i="6"/>
  <c r="G1147" i="6"/>
  <c r="A1147" i="6"/>
  <c r="G1146" i="6"/>
  <c r="A1146" i="6"/>
  <c r="G1145" i="6"/>
  <c r="A1145" i="6"/>
  <c r="G1144" i="6"/>
  <c r="A1144" i="6"/>
  <c r="G1143" i="6"/>
  <c r="A1143" i="6"/>
  <c r="G1142" i="6"/>
  <c r="A1142" i="6"/>
  <c r="G1141" i="6"/>
  <c r="A1141" i="6"/>
  <c r="G1140" i="6"/>
  <c r="A1140" i="6"/>
  <c r="G1139" i="6"/>
  <c r="A1139" i="6"/>
  <c r="G1138" i="6"/>
  <c r="A1138" i="6"/>
  <c r="G1137" i="6"/>
  <c r="A1137" i="6"/>
  <c r="G1136" i="6"/>
  <c r="A1136" i="6"/>
  <c r="G1135" i="6"/>
  <c r="A1135" i="6"/>
  <c r="G1134" i="6"/>
  <c r="A1134" i="6"/>
  <c r="G1133" i="6"/>
  <c r="A1133" i="6"/>
  <c r="G1132" i="6"/>
  <c r="A1132" i="6"/>
  <c r="G1131" i="6"/>
  <c r="A1131" i="6"/>
  <c r="G1130" i="6"/>
  <c r="A1130" i="6"/>
  <c r="G1129" i="6"/>
  <c r="A1129" i="6"/>
  <c r="G1128" i="6"/>
  <c r="A1128" i="6"/>
  <c r="G1127" i="6"/>
  <c r="A1127" i="6"/>
  <c r="G1126" i="6"/>
  <c r="A1126" i="6"/>
  <c r="G1125" i="6"/>
  <c r="A1125" i="6"/>
  <c r="G1124" i="6"/>
  <c r="A1124" i="6"/>
  <c r="G1123" i="6"/>
  <c r="A1123" i="6"/>
  <c r="G1122" i="6"/>
  <c r="A1122" i="6"/>
  <c r="G1121" i="6"/>
  <c r="A1121" i="6"/>
  <c r="G1120" i="6"/>
  <c r="A1120" i="6"/>
  <c r="G1119" i="6"/>
  <c r="A1119" i="6"/>
  <c r="G1118" i="6"/>
  <c r="A1118" i="6"/>
  <c r="G1117" i="6"/>
  <c r="A1117" i="6"/>
  <c r="G1116" i="6"/>
  <c r="A1116" i="6"/>
  <c r="G1115" i="6"/>
  <c r="A1115" i="6"/>
  <c r="G1114" i="6"/>
  <c r="A1114" i="6"/>
  <c r="G1113" i="6"/>
  <c r="A1113" i="6"/>
  <c r="G1112" i="6"/>
  <c r="A1112" i="6"/>
  <c r="G1111" i="6"/>
  <c r="A1111" i="6"/>
  <c r="G1110" i="6"/>
  <c r="A1110" i="6"/>
  <c r="G1109" i="6"/>
  <c r="A1109" i="6"/>
  <c r="G1108" i="6"/>
  <c r="A1108" i="6"/>
  <c r="G1107" i="6"/>
  <c r="A1107" i="6"/>
  <c r="G1106" i="6"/>
  <c r="A1106" i="6"/>
  <c r="G1105" i="6"/>
  <c r="A1105" i="6"/>
  <c r="G1104" i="6"/>
  <c r="A1104" i="6"/>
  <c r="G1103" i="6"/>
  <c r="A1103" i="6"/>
  <c r="G1102" i="6"/>
  <c r="A1102" i="6"/>
  <c r="G1101" i="6"/>
  <c r="A1101" i="6"/>
  <c r="G1100" i="6"/>
  <c r="A1100" i="6"/>
  <c r="G1099" i="6"/>
  <c r="A1099" i="6"/>
  <c r="G1098" i="6"/>
  <c r="A1098" i="6"/>
  <c r="G1097" i="6"/>
  <c r="A1097" i="6"/>
  <c r="G1096" i="6"/>
  <c r="A1096" i="6"/>
  <c r="G1095" i="6"/>
  <c r="A1095" i="6"/>
  <c r="G1094" i="6"/>
  <c r="A1094" i="6"/>
  <c r="G1093" i="6"/>
  <c r="A1093" i="6"/>
  <c r="G1092" i="6"/>
  <c r="A1092" i="6"/>
  <c r="G1091" i="6"/>
  <c r="A1091" i="6"/>
  <c r="G1090" i="6"/>
  <c r="A1090" i="6"/>
  <c r="G1089" i="6"/>
  <c r="A1089" i="6"/>
  <c r="G1088" i="6"/>
  <c r="A1088" i="6"/>
  <c r="G1087" i="6"/>
  <c r="A1087" i="6"/>
  <c r="G1086" i="6"/>
  <c r="A1086" i="6"/>
  <c r="G1085" i="6"/>
  <c r="A1085" i="6"/>
  <c r="G1084" i="6"/>
  <c r="A1084" i="6"/>
  <c r="G1083" i="6"/>
  <c r="A1083" i="6"/>
  <c r="G1082" i="6"/>
  <c r="A1082" i="6"/>
  <c r="G1081" i="6"/>
  <c r="A1081" i="6"/>
  <c r="G1080" i="6"/>
  <c r="A1080" i="6"/>
  <c r="G1079" i="6"/>
  <c r="A1079" i="6"/>
  <c r="G1078" i="6"/>
  <c r="A1078" i="6"/>
  <c r="G1077" i="6"/>
  <c r="A1077" i="6"/>
  <c r="G1076" i="6"/>
  <c r="A1076" i="6"/>
  <c r="G1075" i="6"/>
  <c r="A1075" i="6"/>
  <c r="G1074" i="6"/>
  <c r="A1074" i="6"/>
  <c r="G1073" i="6"/>
  <c r="A1073" i="6"/>
  <c r="G1072" i="6"/>
  <c r="A1072" i="6"/>
  <c r="G1071" i="6"/>
  <c r="A1071" i="6"/>
  <c r="G1070" i="6"/>
  <c r="A1070" i="6"/>
  <c r="G1069" i="6"/>
  <c r="A1069" i="6"/>
  <c r="G1068" i="6"/>
  <c r="A1068" i="6"/>
  <c r="G1067" i="6"/>
  <c r="A1067" i="6"/>
  <c r="G1066" i="6"/>
  <c r="A1066" i="6"/>
  <c r="G1065" i="6"/>
  <c r="A1065" i="6"/>
  <c r="G1064" i="6"/>
  <c r="A1064" i="6"/>
  <c r="G1063" i="6"/>
  <c r="A1063" i="6"/>
  <c r="G1062" i="6"/>
  <c r="A1062" i="6"/>
  <c r="G1061" i="6"/>
  <c r="A1061" i="6"/>
  <c r="G1060" i="6"/>
  <c r="A1060" i="6"/>
  <c r="G1059" i="6"/>
  <c r="A1059" i="6"/>
  <c r="G1058" i="6"/>
  <c r="A1058" i="6"/>
  <c r="G1057" i="6"/>
  <c r="A1057" i="6"/>
  <c r="G1056" i="6"/>
  <c r="A1056" i="6"/>
  <c r="G1055" i="6"/>
  <c r="A1055" i="6"/>
  <c r="G1054" i="6"/>
  <c r="A1054" i="6"/>
  <c r="G1053" i="6"/>
  <c r="A1053" i="6"/>
  <c r="G1052" i="6"/>
  <c r="A1052" i="6"/>
  <c r="G1051" i="6"/>
  <c r="A1051" i="6"/>
  <c r="G1050" i="6"/>
  <c r="A1050" i="6"/>
  <c r="G1049" i="6"/>
  <c r="A1049" i="6"/>
  <c r="G1048" i="6"/>
  <c r="A1048" i="6"/>
  <c r="G1047" i="6"/>
  <c r="A1047" i="6"/>
  <c r="G1046" i="6"/>
  <c r="A1046" i="6"/>
  <c r="G1045" i="6"/>
  <c r="A1045" i="6"/>
  <c r="G1044" i="6"/>
  <c r="A1044" i="6"/>
  <c r="G1043" i="6"/>
  <c r="A1043" i="6"/>
  <c r="G1042" i="6"/>
  <c r="A1042" i="6"/>
  <c r="G1041" i="6"/>
  <c r="A1041" i="6"/>
  <c r="G1040" i="6"/>
  <c r="A1040" i="6"/>
  <c r="G1039" i="6"/>
  <c r="A1039" i="6"/>
  <c r="G1038" i="6"/>
  <c r="A1038" i="6"/>
  <c r="G1037" i="6"/>
  <c r="A1037" i="6"/>
  <c r="G1036" i="6"/>
  <c r="A1036" i="6"/>
  <c r="G1035" i="6"/>
  <c r="A1035" i="6"/>
  <c r="G1034" i="6"/>
  <c r="A1034" i="6"/>
  <c r="G1033" i="6"/>
  <c r="A1033" i="6"/>
  <c r="G1032" i="6"/>
  <c r="A1032" i="6"/>
  <c r="G1031" i="6"/>
  <c r="A1031" i="6"/>
  <c r="G1030" i="6"/>
  <c r="A1030" i="6"/>
  <c r="G1029" i="6"/>
  <c r="A1029" i="6"/>
  <c r="G1028" i="6"/>
  <c r="A1028" i="6"/>
  <c r="G1027" i="6"/>
  <c r="A1027" i="6"/>
  <c r="G1026" i="6"/>
  <c r="A1026" i="6"/>
  <c r="G1025" i="6"/>
  <c r="A1025" i="6"/>
  <c r="G1024" i="6"/>
  <c r="A1024" i="6"/>
  <c r="G1023" i="6"/>
  <c r="A1023" i="6"/>
  <c r="G1022" i="6"/>
  <c r="A1022" i="6"/>
  <c r="G1021" i="6"/>
  <c r="A1021" i="6"/>
  <c r="G1020" i="6"/>
  <c r="A1020" i="6"/>
  <c r="G1019" i="6"/>
  <c r="A1019" i="6"/>
  <c r="G1018" i="6"/>
  <c r="A1018" i="6"/>
  <c r="G1017" i="6"/>
  <c r="A1017" i="6"/>
  <c r="G1016" i="6"/>
  <c r="A1016" i="6"/>
  <c r="G1015" i="6"/>
  <c r="A1015" i="6"/>
  <c r="G1014" i="6"/>
  <c r="A1014" i="6"/>
  <c r="G1013" i="6"/>
  <c r="A1013" i="6"/>
  <c r="G1012" i="6"/>
  <c r="A1012" i="6"/>
  <c r="G1011" i="6"/>
  <c r="A1011" i="6"/>
  <c r="G1010" i="6"/>
  <c r="A1010" i="6"/>
  <c r="G1009" i="6"/>
  <c r="A1009" i="6"/>
  <c r="G1008" i="6"/>
  <c r="A1008" i="6"/>
  <c r="G1007" i="6"/>
  <c r="A1007" i="6"/>
  <c r="G1006" i="6"/>
  <c r="A1006" i="6"/>
  <c r="G1005" i="6"/>
  <c r="A1005" i="6"/>
  <c r="G1004" i="6"/>
  <c r="A1004" i="6"/>
  <c r="G1003" i="6"/>
  <c r="A1003" i="6"/>
  <c r="G1002" i="6"/>
  <c r="A1002" i="6"/>
  <c r="G1001" i="6"/>
  <c r="A1001" i="6"/>
  <c r="G1000" i="6"/>
  <c r="A1000" i="6"/>
  <c r="G999" i="6"/>
  <c r="A999" i="6"/>
  <c r="G998" i="6"/>
  <c r="A998" i="6"/>
  <c r="G997" i="6"/>
  <c r="A997" i="6"/>
  <c r="G996" i="6"/>
  <c r="A996" i="6"/>
  <c r="G995" i="6"/>
  <c r="A995" i="6"/>
  <c r="G994" i="6"/>
  <c r="A994" i="6"/>
  <c r="G993" i="6"/>
  <c r="A993" i="6"/>
  <c r="G992" i="6"/>
  <c r="A992" i="6"/>
  <c r="G991" i="6"/>
  <c r="A991" i="6"/>
  <c r="G990" i="6"/>
  <c r="A990" i="6"/>
  <c r="G989" i="6"/>
  <c r="A989" i="6"/>
  <c r="G988" i="6"/>
  <c r="A988" i="6"/>
  <c r="G987" i="6"/>
  <c r="A987" i="6"/>
  <c r="G986" i="6"/>
  <c r="A986" i="6"/>
  <c r="G985" i="6"/>
  <c r="A985" i="6"/>
  <c r="G984" i="6"/>
  <c r="A984" i="6"/>
  <c r="G983" i="6"/>
  <c r="A983" i="6"/>
  <c r="G982" i="6"/>
  <c r="A982" i="6"/>
  <c r="G981" i="6"/>
  <c r="A981" i="6"/>
  <c r="G980" i="6"/>
  <c r="A980" i="6"/>
  <c r="G979" i="6"/>
  <c r="A979" i="6"/>
  <c r="G978" i="6"/>
  <c r="A978" i="6"/>
  <c r="G977" i="6"/>
  <c r="A977" i="6"/>
  <c r="G976" i="6"/>
  <c r="A976" i="6"/>
  <c r="G975" i="6"/>
  <c r="A975" i="6"/>
  <c r="G974" i="6"/>
  <c r="A974" i="6"/>
  <c r="G973" i="6"/>
  <c r="A973" i="6"/>
  <c r="G972" i="6"/>
  <c r="A972" i="6"/>
  <c r="G971" i="6"/>
  <c r="A971" i="6"/>
  <c r="G970" i="6"/>
  <c r="A970" i="6"/>
  <c r="G969" i="6"/>
  <c r="A969" i="6"/>
  <c r="G968" i="6"/>
  <c r="A968" i="6"/>
  <c r="G967" i="6"/>
  <c r="A967" i="6"/>
  <c r="G966" i="6"/>
  <c r="A966" i="6"/>
  <c r="G965" i="6"/>
  <c r="A965" i="6"/>
  <c r="G964" i="6"/>
  <c r="A964" i="6"/>
  <c r="G963" i="6"/>
  <c r="A963" i="6"/>
  <c r="G962" i="6"/>
  <c r="A962" i="6"/>
  <c r="G961" i="6"/>
  <c r="A961" i="6"/>
  <c r="G960" i="6"/>
  <c r="A960" i="6"/>
  <c r="G959" i="6"/>
  <c r="A959" i="6"/>
  <c r="G958" i="6"/>
  <c r="A958" i="6"/>
  <c r="G957" i="6"/>
  <c r="A957" i="6"/>
  <c r="G956" i="6"/>
  <c r="A956" i="6"/>
  <c r="G955" i="6"/>
  <c r="A955" i="6"/>
  <c r="G954" i="6"/>
  <c r="A954" i="6"/>
  <c r="G953" i="6"/>
  <c r="A953" i="6"/>
  <c r="G952" i="6"/>
  <c r="A952" i="6"/>
  <c r="G951" i="6"/>
  <c r="A951" i="6"/>
  <c r="G950" i="6"/>
  <c r="A950" i="6"/>
  <c r="G949" i="6"/>
  <c r="A949" i="6"/>
  <c r="G948" i="6"/>
  <c r="A948" i="6"/>
  <c r="G947" i="6"/>
  <c r="A947" i="6"/>
  <c r="G946" i="6"/>
  <c r="A946" i="6"/>
  <c r="G945" i="6"/>
  <c r="A945" i="6"/>
  <c r="G944" i="6"/>
  <c r="A944" i="6"/>
  <c r="G943" i="6"/>
  <c r="A943" i="6"/>
  <c r="G942" i="6"/>
  <c r="A942" i="6"/>
  <c r="G941" i="6"/>
  <c r="A941" i="6"/>
  <c r="G940" i="6"/>
  <c r="A940" i="6"/>
  <c r="G939" i="6"/>
  <c r="A939" i="6"/>
  <c r="G938" i="6"/>
  <c r="A938" i="6"/>
  <c r="G937" i="6"/>
  <c r="A937" i="6"/>
  <c r="G936" i="6"/>
  <c r="A936" i="6"/>
  <c r="G935" i="6"/>
  <c r="A935" i="6"/>
  <c r="G934" i="6"/>
  <c r="A934" i="6"/>
  <c r="G933" i="6"/>
  <c r="A933" i="6"/>
  <c r="G932" i="6"/>
  <c r="A932" i="6"/>
  <c r="G931" i="6"/>
  <c r="A931" i="6"/>
  <c r="G930" i="6"/>
  <c r="A930" i="6"/>
  <c r="G929" i="6"/>
  <c r="A929" i="6"/>
  <c r="G928" i="6"/>
  <c r="A928" i="6"/>
  <c r="G927" i="6"/>
  <c r="A927" i="6"/>
  <c r="G926" i="6"/>
  <c r="A926" i="6"/>
  <c r="G925" i="6"/>
  <c r="A925" i="6"/>
  <c r="G924" i="6"/>
  <c r="A924" i="6"/>
  <c r="G923" i="6"/>
  <c r="A923" i="6"/>
  <c r="G922" i="6"/>
  <c r="A922" i="6"/>
  <c r="G921" i="6"/>
  <c r="A921" i="6"/>
  <c r="G920" i="6"/>
  <c r="A920" i="6"/>
  <c r="G919" i="6"/>
  <c r="A919" i="6"/>
  <c r="G918" i="6"/>
  <c r="A918" i="6"/>
  <c r="G917" i="6"/>
  <c r="A917" i="6"/>
  <c r="G916" i="6"/>
  <c r="A916" i="6"/>
  <c r="G915" i="6"/>
  <c r="A915" i="6"/>
  <c r="G914" i="6"/>
  <c r="A914" i="6"/>
  <c r="G913" i="6"/>
  <c r="A913" i="6"/>
  <c r="G912" i="6"/>
  <c r="A912" i="6"/>
  <c r="G911" i="6"/>
  <c r="A911" i="6"/>
  <c r="G910" i="6"/>
  <c r="A910" i="6"/>
  <c r="G909" i="6"/>
  <c r="A909" i="6"/>
  <c r="G908" i="6"/>
  <c r="A908" i="6"/>
  <c r="G907" i="6"/>
  <c r="A907" i="6"/>
  <c r="G906" i="6"/>
  <c r="A906" i="6"/>
  <c r="G905" i="6"/>
  <c r="A905" i="6"/>
  <c r="G904" i="6"/>
  <c r="A904" i="6"/>
  <c r="G903" i="6"/>
  <c r="A903" i="6"/>
  <c r="G902" i="6"/>
  <c r="A902" i="6"/>
  <c r="G901" i="6"/>
  <c r="A901" i="6"/>
  <c r="G900" i="6"/>
  <c r="A900" i="6"/>
  <c r="G899" i="6"/>
  <c r="A899" i="6"/>
  <c r="G898" i="6"/>
  <c r="A898" i="6"/>
  <c r="G897" i="6"/>
  <c r="A897" i="6"/>
  <c r="G896" i="6"/>
  <c r="A896" i="6"/>
  <c r="G895" i="6"/>
  <c r="A895" i="6"/>
  <c r="G894" i="6"/>
  <c r="A894" i="6"/>
  <c r="G893" i="6"/>
  <c r="A893" i="6"/>
  <c r="G892" i="6"/>
  <c r="A892" i="6"/>
  <c r="G891" i="6"/>
  <c r="A891" i="6"/>
  <c r="G890" i="6"/>
  <c r="A890" i="6"/>
  <c r="G889" i="6"/>
  <c r="A889" i="6"/>
  <c r="G888" i="6"/>
  <c r="A888" i="6"/>
  <c r="G887" i="6"/>
  <c r="A887" i="6"/>
  <c r="G886" i="6"/>
  <c r="A886" i="6"/>
  <c r="G885" i="6"/>
  <c r="A885" i="6"/>
  <c r="G884" i="6"/>
  <c r="A884" i="6"/>
  <c r="G883" i="6"/>
  <c r="A883" i="6"/>
  <c r="G882" i="6"/>
  <c r="A882" i="6"/>
  <c r="G881" i="6"/>
  <c r="A881" i="6"/>
  <c r="G880" i="6"/>
  <c r="A880" i="6"/>
  <c r="G879" i="6"/>
  <c r="A879" i="6"/>
  <c r="G878" i="6"/>
  <c r="A878" i="6"/>
  <c r="G877" i="6"/>
  <c r="A877" i="6"/>
  <c r="G876" i="6"/>
  <c r="A876" i="6"/>
  <c r="G875" i="6"/>
  <c r="A875" i="6"/>
  <c r="G874" i="6"/>
  <c r="A874" i="6"/>
  <c r="G873" i="6"/>
  <c r="A873" i="6"/>
  <c r="G872" i="6"/>
  <c r="A872" i="6"/>
  <c r="G871" i="6"/>
  <c r="A871" i="6"/>
  <c r="G870" i="6"/>
  <c r="A870" i="6"/>
  <c r="G869" i="6"/>
  <c r="A869" i="6"/>
  <c r="G868" i="6"/>
  <c r="A868" i="6"/>
  <c r="G867" i="6"/>
  <c r="A867" i="6"/>
  <c r="G866" i="6"/>
  <c r="A866" i="6"/>
  <c r="G865" i="6"/>
  <c r="A865" i="6"/>
  <c r="G864" i="6"/>
  <c r="A864" i="6"/>
  <c r="G863" i="6"/>
  <c r="A863" i="6"/>
  <c r="G862" i="6"/>
  <c r="A862" i="6"/>
  <c r="G861" i="6"/>
  <c r="A861" i="6"/>
  <c r="G860" i="6"/>
  <c r="A860" i="6"/>
  <c r="G859" i="6"/>
  <c r="A859" i="6"/>
  <c r="G858" i="6"/>
  <c r="A858" i="6"/>
  <c r="G857" i="6"/>
  <c r="A857" i="6"/>
  <c r="G856" i="6"/>
  <c r="A856" i="6"/>
  <c r="G855" i="6"/>
  <c r="A855" i="6"/>
  <c r="G854" i="6"/>
  <c r="A854" i="6"/>
  <c r="G853" i="6"/>
  <c r="A853" i="6"/>
  <c r="G852" i="6"/>
  <c r="A852" i="6"/>
  <c r="G851" i="6"/>
  <c r="A851" i="6"/>
  <c r="G850" i="6"/>
  <c r="A850" i="6"/>
  <c r="G849" i="6"/>
  <c r="A849" i="6"/>
  <c r="G848" i="6"/>
  <c r="A848" i="6"/>
  <c r="G847" i="6"/>
  <c r="A847" i="6"/>
  <c r="G846" i="6"/>
  <c r="A846" i="6"/>
  <c r="G845" i="6"/>
  <c r="A845" i="6"/>
  <c r="G844" i="6"/>
  <c r="A844" i="6"/>
  <c r="G843" i="6"/>
  <c r="A843" i="6"/>
  <c r="G842" i="6"/>
  <c r="A842" i="6"/>
  <c r="G841" i="6"/>
  <c r="A841" i="6"/>
  <c r="G840" i="6"/>
  <c r="A840" i="6"/>
  <c r="G839" i="6"/>
  <c r="A839" i="6"/>
  <c r="G838" i="6"/>
  <c r="A838" i="6"/>
  <c r="G837" i="6"/>
  <c r="A837" i="6"/>
  <c r="G836" i="6"/>
  <c r="A836" i="6"/>
  <c r="G835" i="6"/>
  <c r="A835" i="6"/>
  <c r="G834" i="6"/>
  <c r="A834" i="6"/>
  <c r="G833" i="6"/>
  <c r="A833" i="6"/>
  <c r="G832" i="6"/>
  <c r="A832" i="6"/>
  <c r="G831" i="6"/>
  <c r="A831" i="6"/>
  <c r="G830" i="6"/>
  <c r="A830" i="6"/>
  <c r="G829" i="6"/>
  <c r="A829" i="6"/>
  <c r="G828" i="6"/>
  <c r="A828" i="6"/>
  <c r="G827" i="6"/>
  <c r="A827" i="6"/>
  <c r="G826" i="6"/>
  <c r="A826" i="6"/>
  <c r="G825" i="6"/>
  <c r="A825" i="6"/>
  <c r="G824" i="6"/>
  <c r="A824" i="6"/>
  <c r="G823" i="6"/>
  <c r="A823" i="6"/>
  <c r="G822" i="6"/>
  <c r="A822" i="6"/>
  <c r="G821" i="6"/>
  <c r="A821" i="6"/>
  <c r="G820" i="6"/>
  <c r="A820" i="6"/>
  <c r="G819" i="6"/>
  <c r="A819" i="6"/>
  <c r="G818" i="6"/>
  <c r="A818" i="6"/>
  <c r="G817" i="6"/>
  <c r="A817" i="6"/>
  <c r="G816" i="6"/>
  <c r="A816" i="6"/>
  <c r="G815" i="6"/>
  <c r="A815" i="6"/>
  <c r="G814" i="6"/>
  <c r="A814" i="6"/>
  <c r="G813" i="6"/>
  <c r="A813" i="6"/>
  <c r="G812" i="6"/>
  <c r="A812" i="6"/>
  <c r="G811" i="6"/>
  <c r="A811" i="6"/>
  <c r="G810" i="6"/>
  <c r="A810" i="6"/>
  <c r="G809" i="6"/>
  <c r="A809" i="6"/>
  <c r="G808" i="6"/>
  <c r="A808" i="6"/>
  <c r="G807" i="6"/>
  <c r="A807" i="6"/>
  <c r="G806" i="6"/>
  <c r="A806" i="6"/>
  <c r="G805" i="6"/>
  <c r="A805" i="6"/>
  <c r="G804" i="6"/>
  <c r="A804" i="6"/>
  <c r="G803" i="6"/>
  <c r="A803" i="6"/>
  <c r="G802" i="6"/>
  <c r="A802" i="6"/>
  <c r="G801" i="6"/>
  <c r="A801" i="6"/>
  <c r="G800" i="6"/>
  <c r="A800" i="6"/>
  <c r="G799" i="6"/>
  <c r="A799" i="6"/>
  <c r="G798" i="6"/>
  <c r="A798" i="6"/>
  <c r="G797" i="6"/>
  <c r="A797" i="6"/>
  <c r="G796" i="6"/>
  <c r="A796" i="6"/>
  <c r="G795" i="6"/>
  <c r="A795" i="6"/>
  <c r="G794" i="6"/>
  <c r="A794" i="6"/>
  <c r="G793" i="6"/>
  <c r="A793" i="6"/>
  <c r="G792" i="6"/>
  <c r="A792" i="6"/>
  <c r="G791" i="6"/>
  <c r="A791" i="6"/>
  <c r="G790" i="6"/>
  <c r="A790" i="6"/>
  <c r="G789" i="6"/>
  <c r="A789" i="6"/>
  <c r="G788" i="6"/>
  <c r="A788" i="6"/>
  <c r="G787" i="6"/>
  <c r="A787" i="6"/>
  <c r="G786" i="6"/>
  <c r="A786" i="6"/>
  <c r="G785" i="6"/>
  <c r="A785" i="6"/>
  <c r="G784" i="6"/>
  <c r="A784" i="6"/>
  <c r="G783" i="6"/>
  <c r="A783" i="6"/>
  <c r="G782" i="6"/>
  <c r="A782" i="6"/>
  <c r="G781" i="6"/>
  <c r="A781" i="6"/>
  <c r="G780" i="6"/>
  <c r="A780" i="6"/>
  <c r="G779" i="6"/>
  <c r="A779" i="6"/>
  <c r="G778" i="6"/>
  <c r="A778" i="6"/>
  <c r="G777" i="6"/>
  <c r="A777" i="6"/>
  <c r="G776" i="6"/>
  <c r="A776" i="6"/>
  <c r="G775" i="6"/>
  <c r="A775" i="6"/>
  <c r="G774" i="6"/>
  <c r="A774" i="6"/>
  <c r="G773" i="6"/>
  <c r="A773" i="6"/>
  <c r="G772" i="6"/>
  <c r="A772" i="6"/>
  <c r="G771" i="6"/>
  <c r="A771" i="6"/>
  <c r="G770" i="6"/>
  <c r="A770" i="6"/>
  <c r="G769" i="6"/>
  <c r="A769" i="6"/>
  <c r="G768" i="6"/>
  <c r="A768" i="6"/>
  <c r="G767" i="6"/>
  <c r="A767" i="6"/>
  <c r="G766" i="6"/>
  <c r="A766" i="6"/>
  <c r="G765" i="6"/>
  <c r="A765" i="6"/>
  <c r="G764" i="6"/>
  <c r="A764" i="6"/>
  <c r="G763" i="6"/>
  <c r="A763" i="6"/>
  <c r="G762" i="6"/>
  <c r="A762" i="6"/>
  <c r="G761" i="6"/>
  <c r="A761" i="6"/>
  <c r="G760" i="6"/>
  <c r="A760" i="6"/>
  <c r="G759" i="6"/>
  <c r="A759" i="6"/>
  <c r="G758" i="6"/>
  <c r="A758" i="6"/>
  <c r="G757" i="6"/>
  <c r="A757" i="6"/>
  <c r="G756" i="6"/>
  <c r="A756" i="6"/>
  <c r="G755" i="6"/>
  <c r="A755" i="6"/>
  <c r="G754" i="6"/>
  <c r="A754" i="6"/>
  <c r="G753" i="6"/>
  <c r="A753" i="6"/>
  <c r="G752" i="6"/>
  <c r="A752" i="6"/>
  <c r="G751" i="6"/>
  <c r="A751" i="6"/>
  <c r="G750" i="6"/>
  <c r="A750" i="6"/>
  <c r="G749" i="6"/>
  <c r="A749" i="6"/>
  <c r="G748" i="6"/>
  <c r="A748" i="6"/>
  <c r="G747" i="6"/>
  <c r="A747" i="6"/>
  <c r="G746" i="6"/>
  <c r="A746" i="6"/>
  <c r="G745" i="6"/>
  <c r="A745" i="6"/>
  <c r="G744" i="6"/>
  <c r="A744" i="6"/>
  <c r="G743" i="6"/>
  <c r="A743" i="6"/>
  <c r="G742" i="6"/>
  <c r="A742" i="6"/>
  <c r="G741" i="6"/>
  <c r="A741" i="6"/>
  <c r="G740" i="6"/>
  <c r="A740" i="6"/>
  <c r="G739" i="6"/>
  <c r="A739" i="6"/>
  <c r="G738" i="6"/>
  <c r="A738" i="6"/>
  <c r="G737" i="6"/>
  <c r="A737" i="6"/>
  <c r="G736" i="6"/>
  <c r="A736" i="6"/>
  <c r="G735" i="6"/>
  <c r="A735" i="6"/>
  <c r="G734" i="6"/>
  <c r="A734" i="6"/>
  <c r="G733" i="6"/>
  <c r="A733" i="6"/>
  <c r="G732" i="6"/>
  <c r="A732" i="6"/>
  <c r="G731" i="6"/>
  <c r="A731" i="6"/>
  <c r="G730" i="6"/>
  <c r="A730" i="6"/>
  <c r="G729" i="6"/>
  <c r="A729" i="6"/>
  <c r="G728" i="6"/>
  <c r="A728" i="6"/>
  <c r="G727" i="6"/>
  <c r="A727" i="6"/>
  <c r="G726" i="6"/>
  <c r="A726" i="6"/>
  <c r="G725" i="6"/>
  <c r="A725" i="6"/>
  <c r="G724" i="6"/>
  <c r="A724" i="6"/>
  <c r="G723" i="6"/>
  <c r="A723" i="6"/>
  <c r="G722" i="6"/>
  <c r="A722" i="6"/>
  <c r="G721" i="6"/>
  <c r="A721" i="6"/>
  <c r="G720" i="6"/>
  <c r="A720" i="6"/>
  <c r="G719" i="6"/>
  <c r="A719" i="6"/>
  <c r="G718" i="6"/>
  <c r="A718" i="6"/>
  <c r="G717" i="6"/>
  <c r="A717" i="6"/>
  <c r="G716" i="6"/>
  <c r="A716" i="6"/>
  <c r="G715" i="6"/>
  <c r="A715" i="6"/>
  <c r="G714" i="6"/>
  <c r="A714" i="6"/>
  <c r="G713" i="6"/>
  <c r="A713" i="6"/>
  <c r="G712" i="6"/>
  <c r="A712" i="6"/>
  <c r="G711" i="6"/>
  <c r="A711" i="6"/>
  <c r="G710" i="6"/>
  <c r="A710" i="6"/>
  <c r="G709" i="6"/>
  <c r="A709" i="6"/>
  <c r="G708" i="6"/>
  <c r="A708" i="6"/>
  <c r="G707" i="6"/>
  <c r="A707" i="6"/>
  <c r="G706" i="6"/>
  <c r="A706" i="6"/>
  <c r="G705" i="6"/>
  <c r="A705" i="6"/>
  <c r="G704" i="6"/>
  <c r="A704" i="6"/>
  <c r="G703" i="6"/>
  <c r="A703" i="6"/>
  <c r="G702" i="6"/>
  <c r="A702" i="6"/>
  <c r="G701" i="6"/>
  <c r="A701" i="6"/>
  <c r="G700" i="6"/>
  <c r="A700" i="6"/>
  <c r="G699" i="6"/>
  <c r="A699" i="6"/>
  <c r="G698" i="6"/>
  <c r="A698" i="6"/>
  <c r="G697" i="6"/>
  <c r="A697" i="6"/>
  <c r="G696" i="6"/>
  <c r="A696" i="6"/>
  <c r="G695" i="6"/>
  <c r="A695" i="6"/>
  <c r="G694" i="6"/>
  <c r="A694" i="6"/>
  <c r="G693" i="6"/>
  <c r="A693" i="6"/>
  <c r="G692" i="6"/>
  <c r="A692" i="6"/>
  <c r="G691" i="6"/>
  <c r="A691" i="6"/>
  <c r="G690" i="6"/>
  <c r="A690" i="6"/>
  <c r="G689" i="6"/>
  <c r="A689" i="6"/>
  <c r="G688" i="6"/>
  <c r="A688" i="6"/>
  <c r="G687" i="6"/>
  <c r="A687" i="6"/>
  <c r="G686" i="6"/>
  <c r="A686" i="6"/>
  <c r="G685" i="6"/>
  <c r="A685" i="6"/>
  <c r="G684" i="6"/>
  <c r="A684" i="6"/>
  <c r="G683" i="6"/>
  <c r="A683" i="6"/>
  <c r="G682" i="6"/>
  <c r="A682" i="6"/>
  <c r="G681" i="6"/>
  <c r="A681" i="6"/>
  <c r="G680" i="6"/>
  <c r="A680" i="6"/>
  <c r="G679" i="6"/>
  <c r="A679" i="6"/>
  <c r="G678" i="6"/>
  <c r="A678" i="6"/>
  <c r="G677" i="6"/>
  <c r="A677" i="6"/>
  <c r="G676" i="6"/>
  <c r="A676" i="6"/>
  <c r="G675" i="6"/>
  <c r="A675" i="6"/>
  <c r="G674" i="6"/>
  <c r="A674" i="6"/>
  <c r="G673" i="6"/>
  <c r="A673" i="6"/>
  <c r="G672" i="6"/>
  <c r="A672" i="6"/>
  <c r="G671" i="6"/>
  <c r="A671" i="6"/>
  <c r="G670" i="6"/>
  <c r="A670" i="6"/>
  <c r="G669" i="6"/>
  <c r="A669" i="6"/>
  <c r="G668" i="6"/>
  <c r="A668" i="6"/>
  <c r="G667" i="6"/>
  <c r="A667" i="6"/>
  <c r="G666" i="6"/>
  <c r="A666" i="6"/>
  <c r="G665" i="6"/>
  <c r="A665" i="6"/>
  <c r="G664" i="6"/>
  <c r="A664" i="6"/>
  <c r="G663" i="6"/>
  <c r="A663" i="6"/>
  <c r="G662" i="6"/>
  <c r="A662" i="6"/>
  <c r="G661" i="6"/>
  <c r="A661" i="6"/>
  <c r="G660" i="6"/>
  <c r="A660" i="6"/>
  <c r="G659" i="6"/>
  <c r="A659" i="6"/>
  <c r="G658" i="6"/>
  <c r="A658" i="6"/>
  <c r="G657" i="6"/>
  <c r="A657" i="6"/>
  <c r="G656" i="6"/>
  <c r="A656" i="6"/>
  <c r="G655" i="6"/>
  <c r="A655" i="6"/>
  <c r="G654" i="6"/>
  <c r="A654" i="6"/>
  <c r="G653" i="6"/>
  <c r="A653" i="6"/>
  <c r="G652" i="6"/>
  <c r="A652" i="6"/>
  <c r="G651" i="6"/>
  <c r="A651" i="6"/>
  <c r="G650" i="6"/>
  <c r="A650" i="6"/>
  <c r="G649" i="6"/>
  <c r="A649" i="6"/>
  <c r="G648" i="6"/>
  <c r="A648" i="6"/>
  <c r="G647" i="6"/>
  <c r="A647" i="6"/>
  <c r="G646" i="6"/>
  <c r="A646" i="6"/>
  <c r="G645" i="6"/>
  <c r="A645" i="6"/>
  <c r="G644" i="6"/>
  <c r="A644" i="6"/>
  <c r="G643" i="6"/>
  <c r="A643" i="6"/>
  <c r="G642" i="6"/>
  <c r="A642" i="6"/>
  <c r="G641" i="6"/>
  <c r="A641" i="6"/>
  <c r="G640" i="6"/>
  <c r="A640" i="6"/>
  <c r="G639" i="6"/>
  <c r="A639" i="6"/>
  <c r="G638" i="6"/>
  <c r="A638" i="6"/>
  <c r="G637" i="6"/>
  <c r="A637" i="6"/>
  <c r="G636" i="6"/>
  <c r="A636" i="6"/>
  <c r="G635" i="6"/>
  <c r="A635" i="6"/>
  <c r="G634" i="6"/>
  <c r="A634" i="6"/>
  <c r="G633" i="6"/>
  <c r="A633" i="6"/>
  <c r="G632" i="6"/>
  <c r="A632" i="6"/>
  <c r="G631" i="6"/>
  <c r="A631" i="6"/>
  <c r="G630" i="6"/>
  <c r="A630" i="6"/>
  <c r="G629" i="6"/>
  <c r="A629" i="6"/>
  <c r="G628" i="6"/>
  <c r="A628" i="6"/>
  <c r="G627" i="6"/>
  <c r="A627" i="6"/>
  <c r="G626" i="6"/>
  <c r="A626" i="6"/>
  <c r="G625" i="6"/>
  <c r="A625" i="6"/>
  <c r="G624" i="6"/>
  <c r="A624" i="6"/>
  <c r="G623" i="6"/>
  <c r="A623" i="6"/>
  <c r="G622" i="6"/>
  <c r="A622" i="6"/>
  <c r="G621" i="6"/>
  <c r="A621" i="6"/>
  <c r="G620" i="6"/>
  <c r="A620" i="6"/>
  <c r="G619" i="6"/>
  <c r="A619" i="6"/>
  <c r="G618" i="6"/>
  <c r="A618" i="6"/>
  <c r="G617" i="6"/>
  <c r="A617" i="6"/>
  <c r="G616" i="6"/>
  <c r="A616" i="6"/>
  <c r="G615" i="6"/>
  <c r="A615" i="6"/>
  <c r="G614" i="6"/>
  <c r="A614" i="6"/>
  <c r="G613" i="6"/>
  <c r="A613" i="6"/>
  <c r="G612" i="6"/>
  <c r="A612" i="6"/>
  <c r="G611" i="6"/>
  <c r="A611" i="6"/>
  <c r="G610" i="6"/>
  <c r="A610" i="6"/>
  <c r="G609" i="6"/>
  <c r="A609" i="6"/>
  <c r="G608" i="6"/>
  <c r="A608" i="6"/>
  <c r="G607" i="6"/>
  <c r="A607" i="6"/>
  <c r="G606" i="6"/>
  <c r="A606" i="6"/>
  <c r="G605" i="6"/>
  <c r="A605" i="6"/>
  <c r="G604" i="6"/>
  <c r="A604" i="6"/>
  <c r="G603" i="6"/>
  <c r="A603" i="6"/>
  <c r="G602" i="6"/>
  <c r="A602" i="6"/>
  <c r="G601" i="6"/>
  <c r="A601" i="6"/>
  <c r="G600" i="6"/>
  <c r="A600" i="6"/>
  <c r="G599" i="6"/>
  <c r="A599" i="6"/>
  <c r="G598" i="6"/>
  <c r="A598" i="6"/>
  <c r="G597" i="6"/>
  <c r="A597" i="6"/>
  <c r="G596" i="6"/>
  <c r="A596" i="6"/>
  <c r="G595" i="6"/>
  <c r="A595" i="6"/>
  <c r="G594" i="6"/>
  <c r="A594" i="6"/>
  <c r="G593" i="6"/>
  <c r="A593" i="6"/>
  <c r="G592" i="6"/>
  <c r="A592" i="6"/>
  <c r="G591" i="6"/>
  <c r="A591" i="6"/>
  <c r="G590" i="6"/>
  <c r="A590" i="6"/>
  <c r="G589" i="6"/>
  <c r="A589" i="6"/>
  <c r="G588" i="6"/>
  <c r="A588" i="6"/>
  <c r="G587" i="6"/>
  <c r="A587" i="6"/>
  <c r="G586" i="6"/>
  <c r="A586" i="6"/>
  <c r="G585" i="6"/>
  <c r="A585" i="6"/>
  <c r="G584" i="6"/>
  <c r="A584" i="6"/>
  <c r="G583" i="6"/>
  <c r="A583" i="6"/>
  <c r="G582" i="6"/>
  <c r="A582" i="6"/>
  <c r="G581" i="6"/>
  <c r="A581" i="6"/>
  <c r="G580" i="6"/>
  <c r="A580" i="6"/>
  <c r="G579" i="6"/>
  <c r="A579" i="6"/>
  <c r="G578" i="6"/>
  <c r="A578" i="6"/>
  <c r="G577" i="6"/>
  <c r="A577" i="6"/>
  <c r="G576" i="6"/>
  <c r="A576" i="6"/>
  <c r="G575" i="6"/>
  <c r="A575" i="6"/>
  <c r="G574" i="6"/>
  <c r="A574" i="6"/>
  <c r="G573" i="6"/>
  <c r="A573" i="6"/>
  <c r="G572" i="6"/>
  <c r="A572" i="6"/>
  <c r="G571" i="6"/>
  <c r="A571" i="6"/>
  <c r="G570" i="6"/>
  <c r="A570" i="6"/>
  <c r="G569" i="6"/>
  <c r="A569" i="6"/>
  <c r="G568" i="6"/>
  <c r="A568" i="6"/>
  <c r="G567" i="6"/>
  <c r="A567" i="6"/>
  <c r="G566" i="6"/>
  <c r="A566" i="6"/>
  <c r="G565" i="6"/>
  <c r="A565" i="6"/>
  <c r="G564" i="6"/>
  <c r="A564" i="6"/>
  <c r="G563" i="6"/>
  <c r="A563" i="6"/>
  <c r="G562" i="6"/>
  <c r="A562" i="6"/>
  <c r="G561" i="6"/>
  <c r="A561" i="6"/>
  <c r="G560" i="6"/>
  <c r="A560" i="6"/>
  <c r="G559" i="6"/>
  <c r="A559" i="6"/>
  <c r="G558" i="6"/>
  <c r="A558" i="6"/>
  <c r="G557" i="6"/>
  <c r="A557" i="6"/>
  <c r="G556" i="6"/>
  <c r="A556" i="6"/>
  <c r="G555" i="6"/>
  <c r="A555" i="6"/>
  <c r="G554" i="6"/>
  <c r="A554" i="6"/>
  <c r="G553" i="6"/>
  <c r="A553" i="6"/>
  <c r="G552" i="6"/>
  <c r="A552" i="6"/>
  <c r="G551" i="6"/>
  <c r="A551" i="6"/>
  <c r="G550" i="6"/>
  <c r="A550" i="6"/>
  <c r="G549" i="6"/>
  <c r="A549" i="6"/>
  <c r="G548" i="6"/>
  <c r="A548" i="6"/>
  <c r="G547" i="6"/>
  <c r="A547" i="6"/>
  <c r="G546" i="6"/>
  <c r="A546" i="6"/>
  <c r="G545" i="6"/>
  <c r="A545" i="6"/>
  <c r="G544" i="6"/>
  <c r="A544" i="6"/>
  <c r="G543" i="6"/>
  <c r="A543" i="6"/>
  <c r="G542" i="6"/>
  <c r="A542" i="6"/>
  <c r="G541" i="6"/>
  <c r="A541" i="6"/>
  <c r="G540" i="6"/>
  <c r="A540" i="6"/>
  <c r="G539" i="6"/>
  <c r="A539" i="6"/>
  <c r="G538" i="6"/>
  <c r="A538" i="6"/>
  <c r="G537" i="6"/>
  <c r="A537" i="6"/>
  <c r="G536" i="6"/>
  <c r="A536" i="6"/>
  <c r="G535" i="6"/>
  <c r="A535" i="6"/>
  <c r="G534" i="6"/>
  <c r="A534" i="6"/>
  <c r="G533" i="6"/>
  <c r="A533" i="6"/>
  <c r="G532" i="6"/>
  <c r="A532" i="6"/>
  <c r="G531" i="6"/>
  <c r="A531" i="6"/>
  <c r="G530" i="6"/>
  <c r="A530" i="6"/>
  <c r="G529" i="6"/>
  <c r="A529" i="6"/>
  <c r="G528" i="6"/>
  <c r="A528" i="6"/>
  <c r="G527" i="6"/>
  <c r="A527" i="6"/>
  <c r="G526" i="6"/>
  <c r="A526" i="6"/>
  <c r="G525" i="6"/>
  <c r="A525" i="6"/>
  <c r="G524" i="6"/>
  <c r="A524" i="6"/>
  <c r="G523" i="6"/>
  <c r="A523" i="6"/>
  <c r="G522" i="6"/>
  <c r="A522" i="6"/>
  <c r="G521" i="6"/>
  <c r="A521" i="6"/>
  <c r="G520" i="6"/>
  <c r="A520" i="6"/>
  <c r="G519" i="6"/>
  <c r="A519" i="6"/>
  <c r="G518" i="6"/>
  <c r="A518" i="6"/>
  <c r="G517" i="6"/>
  <c r="A517" i="6"/>
  <c r="G516" i="6"/>
  <c r="A516" i="6"/>
  <c r="G515" i="6"/>
  <c r="A515" i="6"/>
  <c r="G514" i="6"/>
  <c r="A514" i="6"/>
  <c r="G513" i="6"/>
  <c r="A513" i="6"/>
  <c r="G512" i="6"/>
  <c r="A512" i="6"/>
  <c r="G511" i="6"/>
  <c r="A511" i="6"/>
  <c r="G510" i="6"/>
  <c r="A510" i="6"/>
  <c r="G509" i="6"/>
  <c r="A509" i="6"/>
  <c r="G508" i="6"/>
  <c r="A508" i="6"/>
  <c r="G507" i="6"/>
  <c r="A507" i="6"/>
  <c r="G506" i="6"/>
  <c r="A506" i="6"/>
  <c r="G505" i="6"/>
  <c r="A505" i="6"/>
  <c r="G504" i="6"/>
  <c r="A504" i="6"/>
  <c r="G503" i="6"/>
  <c r="A503" i="6"/>
  <c r="G502" i="6"/>
  <c r="A502" i="6"/>
  <c r="G501" i="6"/>
  <c r="A501" i="6"/>
  <c r="G500" i="6"/>
  <c r="A500" i="6"/>
  <c r="G499" i="6"/>
  <c r="A499" i="6"/>
  <c r="G498" i="6"/>
  <c r="A498" i="6"/>
  <c r="G497" i="6"/>
  <c r="A497" i="6"/>
  <c r="G496" i="6"/>
  <c r="A496" i="6"/>
  <c r="G495" i="6"/>
  <c r="A495" i="6"/>
  <c r="G494" i="6"/>
  <c r="A494" i="6"/>
  <c r="G493" i="6"/>
  <c r="A493" i="6"/>
  <c r="G492" i="6"/>
  <c r="A492" i="6"/>
  <c r="G491" i="6"/>
  <c r="A491" i="6"/>
  <c r="G490" i="6"/>
  <c r="A490" i="6"/>
  <c r="G489" i="6"/>
  <c r="A489" i="6"/>
  <c r="G488" i="6"/>
  <c r="A488" i="6"/>
  <c r="G487" i="6"/>
  <c r="A487" i="6"/>
  <c r="G486" i="6"/>
  <c r="A486" i="6"/>
  <c r="G485" i="6"/>
  <c r="A485" i="6"/>
  <c r="G484" i="6"/>
  <c r="A484" i="6"/>
  <c r="G483" i="6"/>
  <c r="A483" i="6"/>
  <c r="G482" i="6"/>
  <c r="A482" i="6"/>
  <c r="G481" i="6"/>
  <c r="A481" i="6"/>
  <c r="G480" i="6"/>
  <c r="A480" i="6"/>
  <c r="G479" i="6"/>
  <c r="A479" i="6"/>
  <c r="G478" i="6"/>
  <c r="A478" i="6"/>
  <c r="G477" i="6"/>
  <c r="A477" i="6"/>
  <c r="G476" i="6"/>
  <c r="A476" i="6"/>
  <c r="G475" i="6"/>
  <c r="A475" i="6"/>
  <c r="G474" i="6"/>
  <c r="A474" i="6"/>
  <c r="G473" i="6"/>
  <c r="A473" i="6"/>
  <c r="G472" i="6"/>
  <c r="A472" i="6"/>
  <c r="G471" i="6"/>
  <c r="A471" i="6"/>
  <c r="G470" i="6"/>
  <c r="A470" i="6"/>
  <c r="G469" i="6"/>
  <c r="A469" i="6"/>
  <c r="G468" i="6"/>
  <c r="A468" i="6"/>
  <c r="G467" i="6"/>
  <c r="A467" i="6"/>
  <c r="G466" i="6"/>
  <c r="A466" i="6"/>
  <c r="G465" i="6"/>
  <c r="A465" i="6"/>
  <c r="G464" i="6"/>
  <c r="A464" i="6"/>
  <c r="G463" i="6"/>
  <c r="A463" i="6"/>
  <c r="G462" i="6"/>
  <c r="A462" i="6"/>
  <c r="G461" i="6"/>
  <c r="A461" i="6"/>
  <c r="G460" i="6"/>
  <c r="A460" i="6"/>
  <c r="G459" i="6"/>
  <c r="A459" i="6"/>
  <c r="G458" i="6"/>
  <c r="A458" i="6"/>
  <c r="G457" i="6"/>
  <c r="A457" i="6"/>
  <c r="G456" i="6"/>
  <c r="A456" i="6"/>
  <c r="G455" i="6"/>
  <c r="A455" i="6"/>
  <c r="G454" i="6"/>
  <c r="A454" i="6"/>
  <c r="G453" i="6"/>
  <c r="A453" i="6"/>
  <c r="G452" i="6"/>
  <c r="A452" i="6"/>
  <c r="G451" i="6"/>
  <c r="A451" i="6"/>
  <c r="G450" i="6"/>
  <c r="A450" i="6"/>
  <c r="G449" i="6"/>
  <c r="A449" i="6"/>
  <c r="G448" i="6"/>
  <c r="A448" i="6"/>
  <c r="G447" i="6"/>
  <c r="A447" i="6"/>
  <c r="G446" i="6"/>
  <c r="A446" i="6"/>
  <c r="G445" i="6"/>
  <c r="A445" i="6"/>
  <c r="G444" i="6"/>
  <c r="A444" i="6"/>
  <c r="G443" i="6"/>
  <c r="A443" i="6"/>
  <c r="G442" i="6"/>
  <c r="A442" i="6"/>
  <c r="G441" i="6"/>
  <c r="A441" i="6"/>
  <c r="G440" i="6"/>
  <c r="A440" i="6"/>
  <c r="G439" i="6"/>
  <c r="A439" i="6"/>
  <c r="G438" i="6"/>
  <c r="A438" i="6"/>
  <c r="G437" i="6"/>
  <c r="A437" i="6"/>
  <c r="G436" i="6"/>
  <c r="A436" i="6"/>
  <c r="G435" i="6"/>
  <c r="A435" i="6"/>
  <c r="G434" i="6"/>
  <c r="A434" i="6"/>
  <c r="G433" i="6"/>
  <c r="A433" i="6"/>
  <c r="G432" i="6"/>
  <c r="A432" i="6"/>
  <c r="G431" i="6"/>
  <c r="A431" i="6"/>
  <c r="G430" i="6"/>
  <c r="A430" i="6"/>
  <c r="G429" i="6"/>
  <c r="A429" i="6"/>
  <c r="G428" i="6"/>
  <c r="A428" i="6"/>
  <c r="G427" i="6"/>
  <c r="A427" i="6"/>
  <c r="G426" i="6"/>
  <c r="A426" i="6"/>
  <c r="G425" i="6"/>
  <c r="A425" i="6"/>
  <c r="G424" i="6"/>
  <c r="A424" i="6"/>
  <c r="G423" i="6"/>
  <c r="A423" i="6"/>
  <c r="G422" i="6"/>
  <c r="A422" i="6"/>
  <c r="G421" i="6"/>
  <c r="A421" i="6"/>
  <c r="G420" i="6"/>
  <c r="A420" i="6"/>
  <c r="G419" i="6"/>
  <c r="A419" i="6"/>
  <c r="G418" i="6"/>
  <c r="A418" i="6"/>
  <c r="G417" i="6"/>
  <c r="A417" i="6"/>
  <c r="G416" i="6"/>
  <c r="A416" i="6"/>
  <c r="G415" i="6"/>
  <c r="A415" i="6"/>
  <c r="G414" i="6"/>
  <c r="A414" i="6"/>
  <c r="G413" i="6"/>
  <c r="A413" i="6"/>
  <c r="G412" i="6"/>
  <c r="A412" i="6"/>
  <c r="G411" i="6"/>
  <c r="A411" i="6"/>
  <c r="G410" i="6"/>
  <c r="A410" i="6"/>
  <c r="G409" i="6"/>
  <c r="A409" i="6"/>
  <c r="G408" i="6"/>
  <c r="A408" i="6"/>
  <c r="G407" i="6"/>
  <c r="A407" i="6"/>
  <c r="G406" i="6"/>
  <c r="A406" i="6"/>
  <c r="G405" i="6"/>
  <c r="A405" i="6"/>
  <c r="G404" i="6"/>
  <c r="A404" i="6"/>
  <c r="G403" i="6"/>
  <c r="A403" i="6"/>
  <c r="G402" i="6"/>
  <c r="A402" i="6"/>
  <c r="G401" i="6"/>
  <c r="A401" i="6"/>
  <c r="G400" i="6"/>
  <c r="A400" i="6"/>
  <c r="G399" i="6"/>
  <c r="A399" i="6"/>
  <c r="G398" i="6"/>
  <c r="A398" i="6"/>
  <c r="G397" i="6"/>
  <c r="A397" i="6"/>
  <c r="G396" i="6"/>
  <c r="A396" i="6"/>
  <c r="G395" i="6"/>
  <c r="A395" i="6"/>
  <c r="G394" i="6"/>
  <c r="A394" i="6"/>
  <c r="G393" i="6"/>
  <c r="A393" i="6"/>
  <c r="G392" i="6"/>
  <c r="A392" i="6"/>
  <c r="G391" i="6"/>
  <c r="A391" i="6"/>
  <c r="G390" i="6"/>
  <c r="A390" i="6"/>
  <c r="G389" i="6"/>
  <c r="A389" i="6"/>
  <c r="G388" i="6"/>
  <c r="A388" i="6"/>
  <c r="G387" i="6"/>
  <c r="A387" i="6"/>
  <c r="G386" i="6"/>
  <c r="A386" i="6"/>
  <c r="G385" i="6"/>
  <c r="A385" i="6"/>
  <c r="G384" i="6"/>
  <c r="A384" i="6"/>
  <c r="G383" i="6"/>
  <c r="A383" i="6"/>
  <c r="G382" i="6"/>
  <c r="A382" i="6"/>
  <c r="G381" i="6"/>
  <c r="A381" i="6"/>
  <c r="G380" i="6"/>
  <c r="A380" i="6"/>
  <c r="G379" i="6"/>
  <c r="A379" i="6"/>
  <c r="G378" i="6"/>
  <c r="A378" i="6"/>
  <c r="G377" i="6"/>
  <c r="A377" i="6"/>
  <c r="G376" i="6"/>
  <c r="A376" i="6"/>
  <c r="G375" i="6"/>
  <c r="A375" i="6"/>
  <c r="G374" i="6"/>
  <c r="A374" i="6"/>
  <c r="G373" i="6"/>
  <c r="A373" i="6"/>
  <c r="G372" i="6"/>
  <c r="A372" i="6"/>
  <c r="G371" i="6"/>
  <c r="A371" i="6"/>
  <c r="G370" i="6"/>
  <c r="A370" i="6"/>
  <c r="G369" i="6"/>
  <c r="A369" i="6"/>
  <c r="G368" i="6"/>
  <c r="A368" i="6"/>
  <c r="G367" i="6"/>
  <c r="A367" i="6"/>
  <c r="G366" i="6"/>
  <c r="A366" i="6"/>
  <c r="G365" i="6"/>
  <c r="A365" i="6"/>
  <c r="G364" i="6"/>
  <c r="A364" i="6"/>
  <c r="G363" i="6"/>
  <c r="A363" i="6"/>
  <c r="G362" i="6"/>
  <c r="A362" i="6"/>
  <c r="G361" i="6"/>
  <c r="A361" i="6"/>
  <c r="G360" i="6"/>
  <c r="A360" i="6"/>
  <c r="G359" i="6"/>
  <c r="A359" i="6"/>
  <c r="G358" i="6"/>
  <c r="A358" i="6"/>
  <c r="G357" i="6"/>
  <c r="A357" i="6"/>
  <c r="G356" i="6"/>
  <c r="A356" i="6"/>
  <c r="G355" i="6"/>
  <c r="A355" i="6"/>
  <c r="G354" i="6"/>
  <c r="A354" i="6"/>
  <c r="G353" i="6"/>
  <c r="A353" i="6"/>
  <c r="G352" i="6"/>
  <c r="A352" i="6"/>
  <c r="G351" i="6"/>
  <c r="A351" i="6"/>
  <c r="G350" i="6"/>
  <c r="A350" i="6"/>
  <c r="G349" i="6"/>
  <c r="A349" i="6"/>
  <c r="G348" i="6"/>
  <c r="A348" i="6"/>
  <c r="G347" i="6"/>
  <c r="A347" i="6"/>
  <c r="G346" i="6"/>
  <c r="A346" i="6"/>
  <c r="G345" i="6"/>
  <c r="A345" i="6"/>
  <c r="G344" i="6"/>
  <c r="A344" i="6"/>
  <c r="G343" i="6"/>
  <c r="A343" i="6"/>
  <c r="G342" i="6"/>
  <c r="A342" i="6"/>
  <c r="G341" i="6"/>
  <c r="A341" i="6"/>
  <c r="G340" i="6"/>
  <c r="A340" i="6"/>
  <c r="G339" i="6"/>
  <c r="A339" i="6"/>
  <c r="G338" i="6"/>
  <c r="A338" i="6"/>
  <c r="G337" i="6"/>
  <c r="A337" i="6"/>
  <c r="G336" i="6"/>
  <c r="A336" i="6"/>
  <c r="G335" i="6"/>
  <c r="A335" i="6"/>
  <c r="G334" i="6"/>
  <c r="A334" i="6"/>
  <c r="G333" i="6"/>
  <c r="A333" i="6"/>
  <c r="G332" i="6"/>
  <c r="A332" i="6"/>
  <c r="G331" i="6"/>
  <c r="A331" i="6"/>
  <c r="G330" i="6"/>
  <c r="A330" i="6"/>
  <c r="G329" i="6"/>
  <c r="A329" i="6"/>
  <c r="G328" i="6"/>
  <c r="A328" i="6"/>
  <c r="G327" i="6"/>
  <c r="A327" i="6"/>
  <c r="G326" i="6"/>
  <c r="A326" i="6"/>
  <c r="G325" i="6"/>
  <c r="A325" i="6"/>
  <c r="G324" i="6"/>
  <c r="A324" i="6"/>
  <c r="G323" i="6"/>
  <c r="A323" i="6"/>
  <c r="G322" i="6"/>
  <c r="A322" i="6"/>
  <c r="G321" i="6"/>
  <c r="A321" i="6"/>
  <c r="G320" i="6"/>
  <c r="A320" i="6"/>
  <c r="G319" i="6"/>
  <c r="A319" i="6"/>
  <c r="G318" i="6"/>
  <c r="A318" i="6"/>
  <c r="G317" i="6"/>
  <c r="A317" i="6"/>
  <c r="G316" i="6"/>
  <c r="A316" i="6"/>
  <c r="G315" i="6"/>
  <c r="A315" i="6"/>
  <c r="G314" i="6"/>
  <c r="A314" i="6"/>
  <c r="G313" i="6"/>
  <c r="A313" i="6"/>
  <c r="G312" i="6"/>
  <c r="A312" i="6"/>
  <c r="G311" i="6"/>
  <c r="A311" i="6"/>
  <c r="G310" i="6"/>
  <c r="A310" i="6"/>
  <c r="G309" i="6"/>
  <c r="A309" i="6"/>
  <c r="G308" i="6"/>
  <c r="A308" i="6"/>
  <c r="G307" i="6"/>
  <c r="A307" i="6"/>
  <c r="G306" i="6"/>
  <c r="A306" i="6"/>
  <c r="G305" i="6"/>
  <c r="A305" i="6"/>
  <c r="G304" i="6"/>
  <c r="A304" i="6"/>
  <c r="G303" i="6"/>
  <c r="A303" i="6"/>
  <c r="G302" i="6"/>
  <c r="A302" i="6"/>
  <c r="G301" i="6"/>
  <c r="A301" i="6"/>
  <c r="G300" i="6"/>
  <c r="A300" i="6"/>
  <c r="G299" i="6"/>
  <c r="A299" i="6"/>
  <c r="G298" i="6"/>
  <c r="A298" i="6"/>
  <c r="G297" i="6"/>
  <c r="A297" i="6"/>
  <c r="G296" i="6"/>
  <c r="A296" i="6"/>
  <c r="G295" i="6"/>
  <c r="A295" i="6"/>
  <c r="G294" i="6"/>
  <c r="A294" i="6"/>
  <c r="G293" i="6"/>
  <c r="A293" i="6"/>
  <c r="G292" i="6"/>
  <c r="A292" i="6"/>
  <c r="G291" i="6"/>
  <c r="A291" i="6"/>
  <c r="G290" i="6"/>
  <c r="A290" i="6"/>
  <c r="G289" i="6"/>
  <c r="A289" i="6"/>
  <c r="G288" i="6"/>
  <c r="A288" i="6"/>
  <c r="G287" i="6"/>
  <c r="A287" i="6"/>
  <c r="G286" i="6"/>
  <c r="A286" i="6"/>
  <c r="G285" i="6"/>
  <c r="A285" i="6"/>
  <c r="G284" i="6"/>
  <c r="A284" i="6"/>
  <c r="G283" i="6"/>
  <c r="A283" i="6"/>
  <c r="G282" i="6"/>
  <c r="A282" i="6"/>
  <c r="G281" i="6"/>
  <c r="A281" i="6"/>
  <c r="G280" i="6"/>
  <c r="A280" i="6"/>
  <c r="G279" i="6"/>
  <c r="A279" i="6"/>
  <c r="G278" i="6"/>
  <c r="A278" i="6"/>
  <c r="G277" i="6"/>
  <c r="A277" i="6"/>
  <c r="G276" i="6"/>
  <c r="A276" i="6"/>
  <c r="G275" i="6"/>
  <c r="A275" i="6"/>
  <c r="G274" i="6"/>
  <c r="A274" i="6"/>
  <c r="G273" i="6"/>
  <c r="A273" i="6"/>
  <c r="G272" i="6"/>
  <c r="A272" i="6"/>
  <c r="G271" i="6"/>
  <c r="A271" i="6"/>
  <c r="G270" i="6"/>
  <c r="A270" i="6"/>
  <c r="G269" i="6"/>
  <c r="A269" i="6"/>
  <c r="G268" i="6"/>
  <c r="A268" i="6"/>
  <c r="G267" i="6"/>
  <c r="A267" i="6"/>
  <c r="G266" i="6"/>
  <c r="A266" i="6"/>
  <c r="G265" i="6"/>
  <c r="A265" i="6"/>
  <c r="G264" i="6"/>
  <c r="A264" i="6"/>
  <c r="G263" i="6"/>
  <c r="A263" i="6"/>
  <c r="G262" i="6"/>
  <c r="A262" i="6"/>
  <c r="G261" i="6"/>
  <c r="A261" i="6"/>
  <c r="G260" i="6"/>
  <c r="A260" i="6"/>
  <c r="G259" i="6"/>
  <c r="A259" i="6"/>
  <c r="G258" i="6"/>
  <c r="A258" i="6"/>
  <c r="G257" i="6"/>
  <c r="A257" i="6"/>
  <c r="G256" i="6"/>
  <c r="A256" i="6"/>
  <c r="G255" i="6"/>
  <c r="A255" i="6"/>
  <c r="G254" i="6"/>
  <c r="A254" i="6"/>
  <c r="G253" i="6"/>
  <c r="A253" i="6"/>
  <c r="G252" i="6"/>
  <c r="A252" i="6"/>
  <c r="G251" i="6"/>
  <c r="A251" i="6"/>
  <c r="G250" i="6"/>
  <c r="A250" i="6"/>
  <c r="G249" i="6"/>
  <c r="A249" i="6"/>
  <c r="G248" i="6"/>
  <c r="A248" i="6"/>
  <c r="G247" i="6"/>
  <c r="A247" i="6"/>
  <c r="G246" i="6"/>
  <c r="A246" i="6"/>
  <c r="G245" i="6"/>
  <c r="A245" i="6"/>
  <c r="G244" i="6"/>
  <c r="A244" i="6"/>
  <c r="G243" i="6"/>
  <c r="A243" i="6"/>
  <c r="G242" i="6"/>
  <c r="A242" i="6"/>
  <c r="G241" i="6"/>
  <c r="A241" i="6"/>
  <c r="G240" i="6"/>
  <c r="A240" i="6"/>
  <c r="G239" i="6"/>
  <c r="A239" i="6"/>
  <c r="G238" i="6"/>
  <c r="A238" i="6"/>
  <c r="G237" i="6"/>
  <c r="A237" i="6"/>
  <c r="G236" i="6"/>
  <c r="A236" i="6"/>
  <c r="G235" i="6"/>
  <c r="A235" i="6"/>
  <c r="G234" i="6"/>
  <c r="A234" i="6"/>
  <c r="G233" i="6"/>
  <c r="A233" i="6"/>
  <c r="G232" i="6"/>
  <c r="A232" i="6"/>
  <c r="G231" i="6"/>
  <c r="A231" i="6"/>
  <c r="G230" i="6"/>
  <c r="A230" i="6"/>
  <c r="G229" i="6"/>
  <c r="A229" i="6"/>
  <c r="G228" i="6"/>
  <c r="A228" i="6"/>
  <c r="G227" i="6"/>
  <c r="A227" i="6"/>
  <c r="G226" i="6"/>
  <c r="A226" i="6"/>
  <c r="G225" i="6"/>
  <c r="A225" i="6"/>
  <c r="G224" i="6"/>
  <c r="A224" i="6"/>
  <c r="G223" i="6"/>
  <c r="A223" i="6"/>
  <c r="G222" i="6"/>
  <c r="A222" i="6"/>
  <c r="G221" i="6"/>
  <c r="A221" i="6"/>
  <c r="G220" i="6"/>
  <c r="A220" i="6"/>
  <c r="G219" i="6"/>
  <c r="A219" i="6"/>
  <c r="G218" i="6"/>
  <c r="A218" i="6"/>
  <c r="G217" i="6"/>
  <c r="A217" i="6"/>
  <c r="G216" i="6"/>
  <c r="A216" i="6"/>
  <c r="G215" i="6"/>
  <c r="A215" i="6"/>
  <c r="G214" i="6"/>
  <c r="A214" i="6"/>
  <c r="G213" i="6"/>
  <c r="A213" i="6"/>
  <c r="G212" i="6"/>
  <c r="A212" i="6"/>
  <c r="G211" i="6"/>
  <c r="A211" i="6"/>
  <c r="G210" i="6"/>
  <c r="A210" i="6"/>
  <c r="G209" i="6"/>
  <c r="A209" i="6"/>
  <c r="G208" i="6"/>
  <c r="A208" i="6"/>
  <c r="G207" i="6"/>
  <c r="A207" i="6"/>
  <c r="G206" i="6"/>
  <c r="A206" i="6"/>
  <c r="G205" i="6"/>
  <c r="A205" i="6"/>
  <c r="G204" i="6"/>
  <c r="A204" i="6"/>
  <c r="G203" i="6"/>
  <c r="A203" i="6"/>
  <c r="G202" i="6"/>
  <c r="A202" i="6"/>
  <c r="G201" i="6"/>
  <c r="A201" i="6"/>
  <c r="G200" i="6"/>
  <c r="A200" i="6"/>
  <c r="G199" i="6"/>
  <c r="A199" i="6"/>
  <c r="G198" i="6"/>
  <c r="A198" i="6"/>
  <c r="G197" i="6"/>
  <c r="A197" i="6"/>
  <c r="G196" i="6"/>
  <c r="A196" i="6"/>
  <c r="G195" i="6"/>
  <c r="A195" i="6"/>
  <c r="G194" i="6"/>
  <c r="A194" i="6"/>
  <c r="G193" i="6"/>
  <c r="A193" i="6"/>
  <c r="G192" i="6"/>
  <c r="A192" i="6"/>
  <c r="G191" i="6"/>
  <c r="A191" i="6"/>
  <c r="G190" i="6"/>
  <c r="A190" i="6"/>
  <c r="G189" i="6"/>
  <c r="A189" i="6"/>
  <c r="G188" i="6"/>
  <c r="A188" i="6"/>
  <c r="G187" i="6"/>
  <c r="A187" i="6"/>
  <c r="G186" i="6"/>
  <c r="A186" i="6"/>
  <c r="G185" i="6"/>
  <c r="A185" i="6"/>
  <c r="G184" i="6"/>
  <c r="A184" i="6"/>
  <c r="G183" i="6"/>
  <c r="A183" i="6"/>
  <c r="G182" i="6"/>
  <c r="A182" i="6"/>
  <c r="G181" i="6"/>
  <c r="A181" i="6"/>
  <c r="G180" i="6"/>
  <c r="A180" i="6"/>
  <c r="G179" i="6"/>
  <c r="A179" i="6"/>
  <c r="G178" i="6"/>
  <c r="A178" i="6"/>
  <c r="G177" i="6"/>
  <c r="A177" i="6"/>
  <c r="G176" i="6"/>
  <c r="A176" i="6"/>
  <c r="G175" i="6"/>
  <c r="A175" i="6"/>
  <c r="G174" i="6"/>
  <c r="A174" i="6"/>
  <c r="G173" i="6"/>
  <c r="A173" i="6"/>
  <c r="G172" i="6"/>
  <c r="A172" i="6"/>
  <c r="G171" i="6"/>
  <c r="A171" i="6"/>
  <c r="G170" i="6"/>
  <c r="A170" i="6"/>
  <c r="G169" i="6"/>
  <c r="A169" i="6"/>
  <c r="G168" i="6"/>
  <c r="A168" i="6"/>
  <c r="G167" i="6"/>
  <c r="A167" i="6"/>
  <c r="G166" i="6"/>
  <c r="A166" i="6"/>
  <c r="G165" i="6"/>
  <c r="A165" i="6"/>
  <c r="G164" i="6"/>
  <c r="A164" i="6"/>
  <c r="G163" i="6"/>
  <c r="A163" i="6"/>
  <c r="G162" i="6"/>
  <c r="A162" i="6"/>
  <c r="G161" i="6"/>
  <c r="A161" i="6"/>
  <c r="G160" i="6"/>
  <c r="A160" i="6"/>
  <c r="G159" i="6"/>
  <c r="A159" i="6"/>
  <c r="G158" i="6"/>
  <c r="A158" i="6"/>
  <c r="G157" i="6"/>
  <c r="A157" i="6"/>
  <c r="G156" i="6"/>
  <c r="A156" i="6"/>
  <c r="G155" i="6"/>
  <c r="A155" i="6"/>
  <c r="G154" i="6"/>
  <c r="A154" i="6"/>
  <c r="G153" i="6"/>
  <c r="A153" i="6"/>
  <c r="G152" i="6"/>
  <c r="A152" i="6"/>
  <c r="G151" i="6"/>
  <c r="A151" i="6"/>
  <c r="G150" i="6"/>
  <c r="A150" i="6"/>
  <c r="G149" i="6"/>
  <c r="A149" i="6"/>
  <c r="G148" i="6"/>
  <c r="A148" i="6"/>
  <c r="G147" i="6"/>
  <c r="A147" i="6"/>
  <c r="G146" i="6"/>
  <c r="A146" i="6"/>
  <c r="G145" i="6"/>
  <c r="A145" i="6"/>
  <c r="G144" i="6"/>
  <c r="A144" i="6"/>
  <c r="G143" i="6"/>
  <c r="A143" i="6"/>
  <c r="G142" i="6"/>
  <c r="A142" i="6"/>
  <c r="G141" i="6"/>
  <c r="A141" i="6"/>
  <c r="G140" i="6"/>
  <c r="A140" i="6"/>
  <c r="G139" i="6"/>
  <c r="A139" i="6"/>
  <c r="G138" i="6"/>
  <c r="A138" i="6"/>
  <c r="G137" i="6"/>
  <c r="A137" i="6"/>
  <c r="G136" i="6"/>
  <c r="A136" i="6"/>
  <c r="G135" i="6"/>
  <c r="A135" i="6"/>
  <c r="G134" i="6"/>
  <c r="A134" i="6"/>
  <c r="G133" i="6"/>
  <c r="A133" i="6"/>
  <c r="G132" i="6"/>
  <c r="A132" i="6"/>
  <c r="G131" i="6"/>
  <c r="A131" i="6"/>
  <c r="G130" i="6"/>
  <c r="A130" i="6"/>
  <c r="G129" i="6"/>
  <c r="A129" i="6"/>
  <c r="G128" i="6"/>
  <c r="A128" i="6"/>
  <c r="G127" i="6"/>
  <c r="A127" i="6"/>
  <c r="G126" i="6"/>
  <c r="A126" i="6"/>
  <c r="G125" i="6"/>
  <c r="A125" i="6"/>
  <c r="G124" i="6"/>
  <c r="A124" i="6"/>
  <c r="G123" i="6"/>
  <c r="A123" i="6"/>
  <c r="G122" i="6"/>
  <c r="A122" i="6"/>
  <c r="G121" i="6"/>
  <c r="A121" i="6"/>
  <c r="G120" i="6"/>
  <c r="A120" i="6"/>
  <c r="G119" i="6"/>
  <c r="A119" i="6"/>
  <c r="G118" i="6"/>
  <c r="A118" i="6"/>
  <c r="G117" i="6"/>
  <c r="A117" i="6"/>
  <c r="G116" i="6"/>
  <c r="A116" i="6"/>
  <c r="G115" i="6"/>
  <c r="A115" i="6"/>
  <c r="G114" i="6"/>
  <c r="A114" i="6"/>
  <c r="G113" i="6"/>
  <c r="A113" i="6"/>
  <c r="G112" i="6"/>
  <c r="A112" i="6"/>
  <c r="G111" i="6"/>
  <c r="A111" i="6"/>
  <c r="G110" i="6"/>
  <c r="A110" i="6"/>
  <c r="G109" i="6"/>
  <c r="A109" i="6"/>
  <c r="G108" i="6"/>
  <c r="A108" i="6"/>
  <c r="G107" i="6"/>
  <c r="A107" i="6"/>
  <c r="G106" i="6"/>
  <c r="A106" i="6"/>
  <c r="G105" i="6"/>
  <c r="A105" i="6"/>
  <c r="G104" i="6"/>
  <c r="A104" i="6"/>
  <c r="G103" i="6"/>
  <c r="A103" i="6"/>
  <c r="G102" i="6"/>
  <c r="A102" i="6"/>
  <c r="G101" i="6"/>
  <c r="A101" i="6"/>
  <c r="G100" i="6"/>
  <c r="A100" i="6"/>
  <c r="G99" i="6"/>
  <c r="A99" i="6"/>
  <c r="G98" i="6"/>
  <c r="A98" i="6"/>
  <c r="G97" i="6"/>
  <c r="A97" i="6"/>
  <c r="G96" i="6"/>
  <c r="A96" i="6"/>
  <c r="G95" i="6"/>
  <c r="A95" i="6"/>
  <c r="G94" i="6"/>
  <c r="A94" i="6"/>
  <c r="G93" i="6"/>
  <c r="A93" i="6"/>
  <c r="G92" i="6"/>
  <c r="A92" i="6"/>
  <c r="G91" i="6"/>
  <c r="A91" i="6"/>
  <c r="G90" i="6"/>
  <c r="A90" i="6"/>
  <c r="G89" i="6"/>
  <c r="A89" i="6"/>
  <c r="G88" i="6"/>
  <c r="A88" i="6"/>
  <c r="G87" i="6"/>
  <c r="A87" i="6"/>
  <c r="G86" i="6"/>
  <c r="A86" i="6"/>
  <c r="G85" i="6"/>
  <c r="A85" i="6"/>
  <c r="G84" i="6"/>
  <c r="A84" i="6"/>
  <c r="G83" i="6"/>
  <c r="A83" i="6"/>
  <c r="G82" i="6"/>
  <c r="A82" i="6"/>
  <c r="G81" i="6"/>
  <c r="A81" i="6"/>
  <c r="G80" i="6"/>
  <c r="A80" i="6"/>
  <c r="G79" i="6"/>
  <c r="A79" i="6"/>
  <c r="G78" i="6"/>
  <c r="A78" i="6"/>
  <c r="G77" i="6"/>
  <c r="A77" i="6"/>
  <c r="G76" i="6"/>
  <c r="A76" i="6"/>
  <c r="G75" i="6"/>
  <c r="A75" i="6"/>
  <c r="G74" i="6"/>
  <c r="A74" i="6"/>
  <c r="G73" i="6"/>
  <c r="A73" i="6"/>
  <c r="G72" i="6"/>
  <c r="A72" i="6"/>
  <c r="G71" i="6"/>
  <c r="A71" i="6"/>
  <c r="G70" i="6"/>
  <c r="A70" i="6"/>
  <c r="G69" i="6"/>
  <c r="A69" i="6"/>
  <c r="G68" i="6"/>
  <c r="A68" i="6"/>
  <c r="G67" i="6"/>
  <c r="A67" i="6"/>
  <c r="G66" i="6"/>
  <c r="A66" i="6"/>
  <c r="G65" i="6"/>
  <c r="A65" i="6"/>
  <c r="G64" i="6"/>
  <c r="A64" i="6"/>
  <c r="G63" i="6"/>
  <c r="A63" i="6"/>
  <c r="G62" i="6"/>
  <c r="A62" i="6"/>
  <c r="G61" i="6"/>
  <c r="A61" i="6"/>
  <c r="G60" i="6"/>
  <c r="A60" i="6"/>
  <c r="G59" i="6"/>
  <c r="A59" i="6"/>
  <c r="G58" i="6"/>
  <c r="A58" i="6"/>
  <c r="G57" i="6"/>
  <c r="A57" i="6"/>
  <c r="G56" i="6"/>
  <c r="A56" i="6"/>
  <c r="G55" i="6"/>
  <c r="A55" i="6"/>
  <c r="G54" i="6"/>
  <c r="A54" i="6"/>
  <c r="G53" i="6"/>
  <c r="A53" i="6"/>
  <c r="G52" i="6"/>
  <c r="A52" i="6"/>
  <c r="G51" i="6"/>
  <c r="A51" i="6"/>
  <c r="G50" i="6"/>
  <c r="A50" i="6"/>
  <c r="G49" i="6"/>
  <c r="A49" i="6"/>
  <c r="G48" i="6"/>
  <c r="A48" i="6"/>
  <c r="G47" i="6"/>
  <c r="A47" i="6"/>
  <c r="G46" i="6"/>
  <c r="A46" i="6"/>
  <c r="G45" i="6"/>
  <c r="A45" i="6"/>
  <c r="G44" i="6"/>
  <c r="A44" i="6"/>
  <c r="G43" i="6"/>
  <c r="A43" i="6"/>
  <c r="G42" i="6"/>
  <c r="A42" i="6"/>
  <c r="G41" i="6"/>
  <c r="A41" i="6"/>
  <c r="G40" i="6"/>
  <c r="A40" i="6"/>
  <c r="G39" i="6"/>
  <c r="A39" i="6"/>
  <c r="G38" i="6"/>
  <c r="A38" i="6"/>
  <c r="G37" i="6"/>
  <c r="A37" i="6"/>
  <c r="G36" i="6"/>
  <c r="A36" i="6"/>
  <c r="G35" i="6"/>
  <c r="A35" i="6"/>
  <c r="G34" i="6"/>
  <c r="A34" i="6"/>
  <c r="G33" i="6"/>
  <c r="A33" i="6"/>
  <c r="G32" i="6"/>
  <c r="A32" i="6"/>
  <c r="G31" i="6"/>
  <c r="A31" i="6"/>
  <c r="G30" i="6"/>
  <c r="A30" i="6"/>
  <c r="G29" i="6"/>
  <c r="A29" i="6"/>
  <c r="G28" i="6"/>
  <c r="A28" i="6"/>
  <c r="G27" i="6"/>
  <c r="A27" i="6"/>
  <c r="G26" i="6"/>
  <c r="A26" i="6"/>
  <c r="G25" i="6"/>
  <c r="A25" i="6"/>
  <c r="G24" i="6"/>
  <c r="A24" i="6"/>
  <c r="G23" i="6"/>
  <c r="A23" i="6"/>
  <c r="G22" i="6"/>
  <c r="A22" i="6"/>
  <c r="G21" i="6"/>
  <c r="A21" i="6"/>
  <c r="G20" i="6"/>
  <c r="A20" i="6"/>
  <c r="G19" i="6"/>
  <c r="A19" i="6"/>
  <c r="G18" i="6"/>
  <c r="A18" i="6"/>
  <c r="G17" i="6"/>
  <c r="A17" i="6"/>
  <c r="G16" i="6"/>
  <c r="A16" i="6"/>
  <c r="G15" i="6"/>
  <c r="A15" i="6"/>
  <c r="G14" i="6"/>
  <c r="A14" i="6"/>
  <c r="G13" i="6"/>
  <c r="A13" i="6"/>
  <c r="G12" i="6"/>
  <c r="A12" i="6"/>
  <c r="G11" i="6"/>
  <c r="A11" i="6"/>
  <c r="G10" i="6"/>
  <c r="A10" i="6"/>
  <c r="G9" i="6"/>
  <c r="A9" i="6"/>
  <c r="G8" i="6"/>
  <c r="A8" i="6"/>
  <c r="G7" i="6"/>
  <c r="A7" i="6"/>
  <c r="G6" i="6"/>
  <c r="A6" i="6"/>
  <c r="G5" i="6"/>
  <c r="A5" i="6"/>
  <c r="G4" i="6"/>
  <c r="A4" i="6"/>
  <c r="G3" i="6"/>
  <c r="A3" i="6"/>
  <c r="B5251" i="4"/>
  <c r="F14" i="7" l="1"/>
  <c r="D54" i="7"/>
  <c r="F15" i="7"/>
  <c r="F56" i="7"/>
  <c r="F47" i="7"/>
  <c r="C62" i="7"/>
  <c r="F10" i="7"/>
  <c r="F11" i="7"/>
  <c r="C18" i="7"/>
  <c r="E18" i="7"/>
  <c r="A18" i="7" s="1"/>
  <c r="A19" i="7"/>
  <c r="F9" i="7"/>
  <c r="A9" i="7"/>
  <c r="F12" i="7"/>
  <c r="A37" i="7"/>
  <c r="A47" i="7"/>
  <c r="D7" i="7"/>
  <c r="A14" i="7"/>
  <c r="A27" i="7"/>
  <c r="E57" i="7"/>
  <c r="F57" i="7" s="1"/>
  <c r="F27" i="7"/>
  <c r="C58" i="7"/>
  <c r="C54" i="7" s="1"/>
  <c r="C32" i="7"/>
  <c r="C7" i="7"/>
  <c r="C60" i="7" s="1"/>
  <c r="C59" i="7" s="1"/>
  <c r="A11" i="7"/>
  <c r="A62" i="7"/>
  <c r="E33" i="7"/>
  <c r="F37" i="7"/>
  <c r="A43" i="7"/>
  <c r="E42" i="7"/>
  <c r="F43" i="7"/>
  <c r="E55" i="7"/>
  <c r="A55" i="7" s="1"/>
  <c r="F3" i="7"/>
  <c r="A3" i="7"/>
  <c r="F8" i="7"/>
  <c r="E7" i="7"/>
  <c r="E17" i="7" s="1"/>
  <c r="F23" i="7"/>
  <c r="A56" i="7"/>
  <c r="D61" i="7"/>
  <c r="F19" i="7"/>
  <c r="A34" i="7"/>
  <c r="D42" i="7"/>
  <c r="E22" i="7"/>
  <c r="F22" i="7" s="1"/>
  <c r="F18" i="7" l="1"/>
  <c r="C64" i="7"/>
  <c r="E60" i="7"/>
  <c r="F7" i="7"/>
  <c r="E21" i="7"/>
  <c r="E58" i="7"/>
  <c r="F33" i="7"/>
  <c r="E32" i="7"/>
  <c r="D63" i="7"/>
  <c r="A42" i="7"/>
  <c r="D32" i="7"/>
  <c r="A32" i="7" s="1"/>
  <c r="E54" i="7"/>
  <c r="F55" i="7"/>
  <c r="C17" i="7"/>
  <c r="C21" i="7" s="1"/>
  <c r="C51" i="7" s="1"/>
  <c r="A33" i="7"/>
  <c r="F42" i="7"/>
  <c r="E63" i="7"/>
  <c r="A57" i="7"/>
  <c r="A61" i="7"/>
  <c r="F61" i="7"/>
  <c r="D60" i="7"/>
  <c r="A7" i="7"/>
  <c r="D17" i="7"/>
  <c r="F17" i="7" s="1"/>
  <c r="A22" i="7"/>
  <c r="B10" i="4"/>
  <c r="F63" i="7" l="1"/>
  <c r="F32" i="7"/>
  <c r="F58" i="7"/>
  <c r="A58" i="7"/>
  <c r="E51" i="7"/>
  <c r="F54" i="7"/>
  <c r="A54" i="7"/>
  <c r="D21" i="7"/>
  <c r="F21" i="7" s="1"/>
  <c r="A17" i="7"/>
  <c r="A63" i="7"/>
  <c r="D59" i="7"/>
  <c r="A60" i="7"/>
  <c r="F60" i="7"/>
  <c r="E59" i="7"/>
  <c r="A59" i="7" l="1"/>
  <c r="D64" i="7"/>
  <c r="F59" i="7"/>
  <c r="E64" i="7"/>
  <c r="A21" i="7"/>
  <c r="D51" i="7"/>
</calcChain>
</file>

<file path=xl/sharedStrings.xml><?xml version="1.0" encoding="utf-8"?>
<sst xmlns="http://schemas.openxmlformats.org/spreadsheetml/2006/main" count="17869" uniqueCount="1167">
  <si>
    <t>შემოსავლები</t>
  </si>
  <si>
    <t>გადასახადები</t>
  </si>
  <si>
    <t>გრანტები</t>
  </si>
  <si>
    <t>სხვა შემოსავლები</t>
  </si>
  <si>
    <t>არაფინანსური აქტივების კლება</t>
  </si>
  <si>
    <t>ფინანსური აქტივების კლება</t>
  </si>
  <si>
    <t>სესხები</t>
  </si>
  <si>
    <t>ვალდებულებების ზრდა</t>
  </si>
  <si>
    <t>ფასიანი ქაღალდები, გარდა აქციებისა</t>
  </si>
  <si>
    <t>სხვა კრედიტორული დავალიანებები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</si>
  <si>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</si>
  <si>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</si>
  <si>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</si>
  <si>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</si>
  <si>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</si>
  <si>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</si>
  <si>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</si>
  <si>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არაფინანსური აქტივების ზრდა</t>
  </si>
  <si>
    <t>ფინანსური აქტივების ზრდა</t>
  </si>
  <si>
    <t>აქციები და სხვა კაპიტალი</t>
  </si>
  <si>
    <t>სხვა დებიტორული დავალიანებები</t>
  </si>
  <si>
    <t>ვალდებულებების კლება</t>
  </si>
  <si>
    <t>ვალუტა და დეპოზიტები</t>
  </si>
  <si>
    <t>შეკვეცილი</t>
  </si>
  <si>
    <t>შემოსულობები</t>
  </si>
  <si>
    <t>ფინანსური აქტივების კლება (ნაშთის გამოკლებით)</t>
  </si>
  <si>
    <t>გადასახდელები</t>
  </si>
  <si>
    <t>ფინანსური აქტივების ზრდა (ნაშთის გამოკლებით)</t>
  </si>
  <si>
    <t>ნაშთის ცვლილება</t>
  </si>
  <si>
    <t>ნაშთი პერიოდის დასაწყისისთვის</t>
  </si>
  <si>
    <t>ნაშთი პერიოდის ბოლოსთვის</t>
  </si>
  <si>
    <t>კანონმდებლობით ნებადართული სხვა (საკუთარი) შემოსავლები/გადასახდელები</t>
  </si>
  <si>
    <t>მომუშავეთა რიცხოვნება</t>
  </si>
  <si>
    <t>მ.შ. შტატით გათვალისწინებულ თანამშრომელთა რიცხოვნობა</t>
  </si>
  <si>
    <t>მ.შ. შტატგარეშე თანამშრომელთა რიცხოვნობა</t>
  </si>
  <si>
    <t>სსიპ - საჯარო აუდიტის ინსტიტუტი</t>
  </si>
  <si>
    <t>საქართველოს იუსტიციის უმაღლეს საბჭოსთან არსებული სსიპ - საერთო სასამართლოების დეპარტამენტი</t>
  </si>
  <si>
    <t>სსიპ - საქართველოს ოპერატიულ-ტექნიკური სააგენტო</t>
  </si>
  <si>
    <t>სსიპ - შემოსავლების სამსახური</t>
  </si>
  <si>
    <t>სსიპ - ფინანსთა სამინისტროს აკადემია</t>
  </si>
  <si>
    <t>სსიპ - საფინანსო-ანალიტიკური სამსახური</t>
  </si>
  <si>
    <t>სსიპ - საზღვაო ტრანსპორტის სააგენტო</t>
  </si>
  <si>
    <t>სსიპ - სამოქალაქო ავიაციის სააგენტო</t>
  </si>
  <si>
    <t>სსიპ - სარკინიგზო ტრანსპორტის სააგენტო</t>
  </si>
  <si>
    <t>სსიპ - სასწავლო უნივერსიტეტი - ბათუმის სახელმწიფო საზღვაო აკადემია</t>
  </si>
  <si>
    <t>სსიპ - მინერალური რესურსების ეროვნული სააგენტო</t>
  </si>
  <si>
    <t>სსიპ - აწარმოე საქართველოში</t>
  </si>
  <si>
    <t>სსიპ - აკრედიტაციის ერთიანი ეროვნული ორგანო - აკრედიტაციის ცენტრი</t>
  </si>
  <si>
    <t>სსიპ - საქართველოს სახელმწიფო ჰიდროგრაფიული სამსახური</t>
  </si>
  <si>
    <t>სსიპ - საქართველოს ტურიზმის ეროვნული ადმინისტრაცია</t>
  </si>
  <si>
    <t>სსიპ - საქართველოს სტანდარტებისა და მეტროლოგიის ეროვნული სააგენტო</t>
  </si>
  <si>
    <t>სსიპ- სივრცითი და ქალაქთმშენებლობითი განვითარების სააგენტო</t>
  </si>
  <si>
    <t>სსიპ - სახელმწიფო ქონების ეროვნული სააგენტო</t>
  </si>
  <si>
    <t>სსიპ - სახმელეთო ტრანსპორტის სააგენტო</t>
  </si>
  <si>
    <t>სსიპ - ნავთობისა და გაზის სახელმწიფო სააგენტო</t>
  </si>
  <si>
    <t>სსიპ - საქართველოს ინოვაციების და ტექნოლოგიების სააგენტო</t>
  </si>
  <si>
    <t>ა(ა)იპ - ოუფენ ნეტი</t>
  </si>
  <si>
    <t>სსიპ - ბაზარზე ზედამხედველობის სააგენტო</t>
  </si>
  <si>
    <t>სსიპ - საქართველოს მუნიციპალური განვითარების ფონდი</t>
  </si>
  <si>
    <t>სსიპ - ციფრული მმართველობის სააგენტო</t>
  </si>
  <si>
    <t>სსიპ - მსჯავრდებულთა პროფესიული მომზადებისა და გადამზადების ცენტრი</t>
  </si>
  <si>
    <t>სსიპ - აღსრულების ეროვნული ბიურო</t>
  </si>
  <si>
    <t>სსიპ - საქართველოს იუსტიციის სასწავლო ცენტრი</t>
  </si>
  <si>
    <t>სსიპ - იუსტიციის სახლი</t>
  </si>
  <si>
    <t>სსიპ - საჯარო რეესტრის ეროვნული სააგენტო</t>
  </si>
  <si>
    <t>სსიპ - საქართველოს საკანონმდებლო მაცნე</t>
  </si>
  <si>
    <t>სსიპ - დანაშაულის პრევენციის,არასაპატიმრო სასჯელთა აღსრულებისა და პრობაციის ეროვნული სააგენტო</t>
  </si>
  <si>
    <t>სსიპ - საქართველოს ეროვნული არქივი</t>
  </si>
  <si>
    <t>სსიპ - სახელმწიფო სერვისების განვითარების სააგენტო</t>
  </si>
  <si>
    <t>სსიპ - სახელმწიფო ზრუნვისა და ტრეფიკინგის მსხვერპლთა, დაზარალებულთა დახმარების სააგენტო</t>
  </si>
  <si>
    <t>სსიპ - ლ. საყვარელიძის სახელობის დაავადებათა კონტროლისა და საზოგადოებრივი ჯანმრთელობის ეროვნული ცენტრი</t>
  </si>
  <si>
    <t>სსიპ - ჯანმრთელობის ეროვნული სააგენტო</t>
  </si>
  <si>
    <t>სსიპ - სამედიცინო და ფარმაცევტული საქმიანობის რეგულირების სააგენტო</t>
  </si>
  <si>
    <t xml:space="preserve">სსიპ - დევნილთა, ეკომიგრანტთა და საარსებო წყაროებით უზრუნველყოფის სააგენტო  </t>
  </si>
  <si>
    <t>სსიპ - საგანგებო სიტუაციების კოორდინაციისა და გადაუდებელი დახმარების ცენტრი</t>
  </si>
  <si>
    <t>ა(ა)იპ - საქართველოს სამედიცინო ჰოლდინგი</t>
  </si>
  <si>
    <t>ა(ა)იპ - საქართველოს სოლიდარობის ფონდი</t>
  </si>
  <si>
    <t>სსიპ-ინფორმაციული ტექნოლოგიების სააგენტო</t>
  </si>
  <si>
    <t>სსიპ - საქართველოს საერთაშორისო ხელშეკრულებათა თარგმნის ბიურო</t>
  </si>
  <si>
    <t>სსიპ - გენერალ გიორგი კვინიტაძის სახელობის კადეტთა სამხედრო ლიცეუმი</t>
  </si>
  <si>
    <t>სსიპ - გიორგი აბრამიშვილის სახელობის საქართველოს თავდაცვის სამინისტროს სამხედრო ჰოსპიტალი</t>
  </si>
  <si>
    <t>სსიპ - სოხუმის ილია ვეკუას ფიზიკა-ტექნიკის ინსტიტუტი</t>
  </si>
  <si>
    <t>სსიპ - გრიგოლ წულუკიძის სამთო ინსტიტუტი</t>
  </si>
  <si>
    <t>სსიპ - მიკრო და ნანო ელექტრონიკის ინსტიტუტი</t>
  </si>
  <si>
    <t>სსიპ - რაფიელ დვალის მანქანათა მექანიკის ინსტიტუტი</t>
  </si>
  <si>
    <t>სსიპ - ფერდინანდ თავაძის მეტალურგიისა და მასალათმცოდნეობის ინსტიტუტი</t>
  </si>
  <si>
    <t>სსიპ - დავით აღმაშენებლის სახელობის საქართველოს ეროვნული თავდაცვის აკადემია</t>
  </si>
  <si>
    <t>სსიპ - სახელმწიფო სამხედრო სამეცნიერო-ტექნიკური ცენტრი "დელტა"</t>
  </si>
  <si>
    <t>სსიპ - საქართველოს შინაგან საქმეთა სამინისტროს ჯანმრთელობის დაცვის სამსახური</t>
  </si>
  <si>
    <t>სსიპ - დაცვის პოლიციის დეპარტამენტი</t>
  </si>
  <si>
    <t>ა(ა)იპ - შინაგან საქმეთა სამინისტროს ძიუდოს სპორტული კლუბი</t>
  </si>
  <si>
    <t>ა(ა)იპ -  "მია ფორს"</t>
  </si>
  <si>
    <t>სსიპ - შსს მომსახურების სააგენტო</t>
  </si>
  <si>
    <t>სსიპ - საქართველოს შინაგან საქმეთა სამინისტროს აკადემია</t>
  </si>
  <si>
    <t>სსიპ - სახელმწიფო რეზერვებისა და სამოქალაქო უსაფრთხოების სერვისების სააგენტო</t>
  </si>
  <si>
    <t>სსიპ -  საზოგადოებრივი უსაფრთხოების მართვის ცენტრი "112"</t>
  </si>
  <si>
    <t>სსიპ - გარემოს ეროვნული სააგენტო</t>
  </si>
  <si>
    <t>სსიპ - ეროვნული სატყეო სააგენტო</t>
  </si>
  <si>
    <t>სსიპ - სურსათის ეროვნული სააგენტო</t>
  </si>
  <si>
    <t>სსიპ - ღვინის ეროვნული სააგენტო</t>
  </si>
  <si>
    <t>სსიპ - გარემოსდაცვითი ინფორმაციისა და განათლების ცენტრი</t>
  </si>
  <si>
    <t>ა(ა)იპ - სოფლის განვითარების სააგენტო</t>
  </si>
  <si>
    <t>სსიპ - ბირთვული და რადიაციული უსაფრთხოების სააგენტო</t>
  </si>
  <si>
    <t>სსიპ - სოფლის მეურნეობის სამეცნიერო-კვლევითი ცენტრი</t>
  </si>
  <si>
    <t>სსიპ - ველური ბუნების ეროვნული სააგენტო</t>
  </si>
  <si>
    <t>სსიპ - სოფლის მეურნეობის სახელმწიფო ლაბორატორია</t>
  </si>
  <si>
    <t>სსიპ - დაცული ტერიტორიების სააგენტო</t>
  </si>
  <si>
    <t>სსიპ - ქ. გორის სულხან ცინცაძის სახელობის სამუსიკო კოლეჯი</t>
  </si>
  <si>
    <t>სსიპ - კოლეჯი "ლაკადა"</t>
  </si>
  <si>
    <t>სსიპ - ივანე ჯავახიშვილის სახელობის თბილისის სახელმწიფო უნივერსიტეტი</t>
  </si>
  <si>
    <t>სსიპ - კოლეჯი "ბლექსი"</t>
  </si>
  <si>
    <t>სსიპ - საგანმანათლებლო და სამეცნიერო ინფრასტრუქტურის განვითარების სააგენტო</t>
  </si>
  <si>
    <t>სსიპ - თბილისის აპოლონ ქუთათელაძის სახელობის სახელმწიფო სამხატვრო აკადემია</t>
  </si>
  <si>
    <t>ა(ა)იპ - სასწავლო-კვლევითი სამეცნიერო ცენტრი</t>
  </si>
  <si>
    <t>სსიპ - კოლეჯი "მერმისი"</t>
  </si>
  <si>
    <t>სსიპ - განათლების მართვის საინფორმაციო სისტემა</t>
  </si>
  <si>
    <t>სსიპ - სოხუმის სახელმწიფო უნივერსიტეტი</t>
  </si>
  <si>
    <t>სსიპ - ბათუმის ხელოვნების სასწავლო უნივერსიტეტი</t>
  </si>
  <si>
    <t>სსიპ - საქართველოს ტექნიკური უნივერსიტეტი</t>
  </si>
  <si>
    <t>სსიპ - ბათუმის შოთა რუსთაველის სახელმწიფო უნივერსიტეტი</t>
  </si>
  <si>
    <t>სსიპ - თბილისის ვანო სარაჯიშვილის სახელობის სახელმწიფო კონსერვატორია</t>
  </si>
  <si>
    <t>სსიპ - აკაკი წერეთლის სახელმწიფო უნივერსიტეტი</t>
  </si>
  <si>
    <t>სსიპ - ილია წინამძღვრიშვილის სახელობის კოლეჯი</t>
  </si>
  <si>
    <t>სსიპ - გიორგი ელიავას სახელეობის ბაქტერიოფაგიის, მიკრობიოლოგიისა და ვირუსოლოგიის ინსტიტუტი</t>
  </si>
  <si>
    <t>ა(ა)იპ - კოლეჯი "იკაროსი"</t>
  </si>
  <si>
    <t>სსიპ - საქართველოს ევგენი ხარაძის ეროვნული ასტროფიზიკური ობსერვატორია</t>
  </si>
  <si>
    <t>ა(ა)იპ - სათავგადასავლო ტურიზმის სკოლა</t>
  </si>
  <si>
    <t>სსიპ - კორნელი კეკელიძის სახელობის ხელნაწერთა ეროვნული ცენტრი</t>
  </si>
  <si>
    <t>სსიპ - განათლების ხარისხის განვითარების ეროვნული ცენტრი</t>
  </si>
  <si>
    <t>სსიპ - კოლეჯი "იბერია"</t>
  </si>
  <si>
    <t>სსიპ - საქართველოს შოთა რუსთაველის თეატრისა და კინოს სახელმწიფო უნივერსიტეტი</t>
  </si>
  <si>
    <t>სსიპ - ზურაბ ჟვანიას სახელობის სახელმწიფო ადმინისტრირების სკოლა</t>
  </si>
  <si>
    <t>სსიპ - კოლეჯი "მოდუსი"</t>
  </si>
  <si>
    <t>სსიპ - კოლეჯი ქართლი</t>
  </si>
  <si>
    <t>სსიპ - ილიას სახელმწიფო უნივერსიტეტი</t>
  </si>
  <si>
    <t>სსიპ- კასპის კოლეჯი</t>
  </si>
  <si>
    <t>სსიპ - თბილისის სახელმწიფო სამედიცინო უნივერსიტეტი</t>
  </si>
  <si>
    <t>სსიპ - შეფასებისა და გამოცდების ეროვნული ცენტრი</t>
  </si>
  <si>
    <t>სსიპ - კოლეჯი "გლდანის პროფესიული მომზადების ცენტრი"</t>
  </si>
  <si>
    <t>ა(ა)იპ - კოლეჯი "პრესტიჟი"</t>
  </si>
  <si>
    <t>სსიპ - კოლეჯი "ფაზისი"</t>
  </si>
  <si>
    <t>სსიპ - ივანე ჯავახიშვილის სახელობის თბილისის სახელმწიფო უნივერსიტეტისმედიისა და ტელეხელოვნების კოლეჯი</t>
  </si>
  <si>
    <t>სსიპ - კოლეჯი "თეთნულდი"</t>
  </si>
  <si>
    <t>სსიპ – შოთა რუსთაველის საქართველოს ეროვნული სამეცნიერო ფონდი</t>
  </si>
  <si>
    <t>სსიპ - წყალტუბოს კოლეჯი</t>
  </si>
  <si>
    <t>სსიპ - მასწავლებელთა პროფესიული განვითარების ეროვნული ცენტრი</t>
  </si>
  <si>
    <t>სსიპ - სამცხე - ჯავახეთის სახელმწიფო უნივერსიტეტი</t>
  </si>
  <si>
    <t>სსიპ - შოთა მესხიას ზუგდიდის სახელმწიფო სასწავლო უნივერსიტეტი</t>
  </si>
  <si>
    <t>ა(ა)იპ - სარკინიგზო ტრანსპორტის კოლეჯი</t>
  </si>
  <si>
    <t>სსიპ - კოლეჯი "სპექტრი"</t>
  </si>
  <si>
    <t>სსიპ - კოლეჯი "ახალი ტალღა"</t>
  </si>
  <si>
    <t>ა(ა)იპ - კოლეჯი "ჰორიზონტი"</t>
  </si>
  <si>
    <t>სსიპ - კოლეჯი "აისი"</t>
  </si>
  <si>
    <t>სსიპ - კოლეჯი "ინფორმაციული ტექნოლოგიების აკადემია"</t>
  </si>
  <si>
    <t>სსიპ - იაკობ გოგებაშვილის სახელობის თელავის სახელმწიფო უნივერსიტეტი</t>
  </si>
  <si>
    <t>ა(ა)იპ - სამშენებლო კოლეჯი "კონსტრუქტ2"</t>
  </si>
  <si>
    <t>სსიპ - საგანმანათლებლო დაწესებულების მანდატურის სამსახური</t>
  </si>
  <si>
    <t>ა(ა)იპ "სსიპ ივანე ჯავახიშვილის სახელობის თბილისის სახელმწიფო უნივერსიტეტის საკალათბურთო კლუბი - ს.კ. თსუ"</t>
  </si>
  <si>
    <t>სსიპ - ივანე ბერიტაშვილის ექსპერიმენტალური ბიომედიცინის ცენტრი</t>
  </si>
  <si>
    <t>სსიპ - კოლეჯი "ოპიზარი"</t>
  </si>
  <si>
    <t>სსიპ - საქართველოს სოფლის მეურნეობის მეცნიერებათა აკადემია</t>
  </si>
  <si>
    <t>სსიპ - საქართველოს ფიზიკური აღზრდისა და სპორტის სახელმწიფო სასწავლო უნივერსიტეტი</t>
  </si>
  <si>
    <t>სსიპ - კოლეჯი "ერქვანი"</t>
  </si>
  <si>
    <t>სსიპ - გორის სახელმწიფო სასწავლო უნივერსიტეტი</t>
  </si>
  <si>
    <t>ა(ა)იპ - კოლეჯი "განთიადი"</t>
  </si>
  <si>
    <t>სსიპ - ქ. ზუგდიდის შალვა დადიანის სახელობის პროფესიული სახელმწიფო დრამატული თეატრი</t>
  </si>
  <si>
    <t>სსიპ - დადიანების სასახლეთა ისტორიულ-არქიტექტურული მუზეუმი</t>
  </si>
  <si>
    <t>სსიპ - ვახტანგ ჭაბუკიანის სახელობის თბილისის საბალეტო ხელოვნების სახელმწიფო სასწავლებელი</t>
  </si>
  <si>
    <t>სსიპ - გორის ქალთა კამერული გუნდი</t>
  </si>
  <si>
    <t>სსიპ - ჩერქეზული (ადიღეური) კულტურის ცენტრი</t>
  </si>
  <si>
    <t>სსიპ - სმირნოვების მუზეუმი</t>
  </si>
  <si>
    <t>სსიპ - ილიკო სუხიშვილის და ნინო რამიშვილის სახელობის ქართული ნაციონალური ბალეტის სახელმწიფო აკადემიური დასი</t>
  </si>
  <si>
    <t>სსიპ - ანსამბლი "ბასიანი"</t>
  </si>
  <si>
    <t>სსიპ - თბილისის კოტე მარჯანიშვილის სახელობის პროფესიული სახელმწიფო დრამატული თეატრი</t>
  </si>
  <si>
    <t>სსიპ ანსამბლების გაერთიანება "ქართული სიმღერა</t>
  </si>
  <si>
    <t>სსიპ - თბილისის სახლემწიფო კამერული ორკესტრი</t>
  </si>
  <si>
    <t>სსიპ - თელავის ისტორიული მუზეუმი</t>
  </si>
  <si>
    <t>სსიპ - სკოლისგარეშე სახელოვნებო საგანმანათლებლო დაწესებულება - ქ.სოხუმის დიმიტრი არაყიშვილის სახელობის სამუსიკო სასწავლებელი</t>
  </si>
  <si>
    <t>სსიპ - საქართველოს ეროვნული მუსიკალური ცენტრი</t>
  </si>
  <si>
    <t>სსიპ - ჰეიდარ ალიევის სახელობის თბილისის აზერბაიჯანული პროფესიული სახელმწიფო დრამატული თეატრი</t>
  </si>
  <si>
    <t>სსიპ - თბილისის პეტროს ადამიანის სახელობის სომხური პროფესიული სახელმწიფო დრამატული თეატრი</t>
  </si>
  <si>
    <t>სსიპ - ქ. სენაკის აკაკი ხორავას სახელობის პროფესიული სახელმწიფო დრამატული თეატრი</t>
  </si>
  <si>
    <t>სსიპ - ვაჟა-ფშაველას სახლ-მუზეუმი</t>
  </si>
  <si>
    <t>სსიპ - ქ. თბილისის ზაქარია ფალიაშვილის სახელობის ოპერისა და ბალეტის პროფესიული სახელმწიფო თეატრი</t>
  </si>
  <si>
    <t>სსიპ - საქართველოს ოლიმპიური რეზერვების მზადების ეროვნული ცენტრი</t>
  </si>
  <si>
    <t>სსიპ - დავით ბააზოვის სახელობის საქართველოს ებრაელთა და ქართულ-ებრაულ ურთიერთობათა ისტორიის მუზეუმი</t>
  </si>
  <si>
    <t>სსიპ - სკოლისგარეშე სახელოვნებო საგანმანათლებლო დაწესებულება - ქ. თბილისის ზ. ფალიაშვილის სახელობის ცენტრალური სამუსიკო სკოლის "ნიჭიერთა ათწლედი"</t>
  </si>
  <si>
    <t>სსიპ - საქართველოს ხელოვნების სასახლე - კულტურის ისტორიის მუზეუმი</t>
  </si>
  <si>
    <t>სსიპ - საქართველოს ეროვნული მუზეუმი</t>
  </si>
  <si>
    <t>სსიპ - თბილისის მარიონეტების პროფესიული სახელმწიფო თეატრი</t>
  </si>
  <si>
    <t>სსიპ - თბილისის ვასო აბაშიძის სახელობის მუსიკალური კომედიისა და დრამის პროფესიული სახელმწიფო თეატრი</t>
  </si>
  <si>
    <t>სსიპ - ქ. ქუთაისის ლადო მესხიშვილის სახელობის პროფესიული სახელმწიფო დრამატული თეატრი</t>
  </si>
  <si>
    <t>სსიპ - შოთა რუსთაველის სახელობის ეროვნული თეატრი</t>
  </si>
  <si>
    <t>სსიპ - ალ. გრიბოედოვის სახელობის რუსული პროფესიული სახელმწიფო დრამატული თეატრი</t>
  </si>
  <si>
    <t>სსიპ - გორის გ. ერისთავის სახელობის პროფესიული სახელმწიფო დრამატული თეატრი</t>
  </si>
  <si>
    <t>სსიპ - ანზორ ერქომაიშვილის სახელობის საქართველოს ხალხური სიმღერების ანსამბლი "მართვე"</t>
  </si>
  <si>
    <t>სსიპ - ნიკო ბერძენიშვილის სახელობის ქუთაისის სახელმწიფო ისტორიული მუზეუმი</t>
  </si>
  <si>
    <t>სსიპ - კლასიკური მუსიკის დაცვის, განვითარებისა და პოპულარიზაციის ცენტრი</t>
  </si>
  <si>
    <t>სსიპ - ზინაიდა კვერენჩხილაძის სახელობის დმანისის პროფესუილი სახელმწიფო დრამატული თეატრი</t>
  </si>
  <si>
    <t>სსიპ - ცხინვალის ივანე მაჩაბლის სახელობის სახელმწიფო დრამატული თეატრი</t>
  </si>
  <si>
    <t>სსიპ - გალაკტიონ და ტიციან ტაბიძეების სახლ-მუზეუმი</t>
  </si>
  <si>
    <t>სსიპ - ქ. ფოთის ვალერიან გუნიას სახელობის პროფესიული სახელმწიფო თეატრი</t>
  </si>
  <si>
    <t>სსიპ - გიორგი ჩუბინაშვილის სახელობის ქართული ხელოვნების ისტორიისა და ძეგლთა დაცვის ეროვნული კვლევითი ცენტრი</t>
  </si>
  <si>
    <t>სსიპ - ილია ჭავჭავაძის ყვარლის სახელმწიფო მუზეუმი</t>
  </si>
  <si>
    <t>სსიპ - სკოლისგარეშე სახელოვნებო საგანმანათლებლო დაწესებულება - ევგენი მიქელაძის სახელობის ქ. თბილისის ცენტრალური სამუსიკო სასწავლებელი</t>
  </si>
  <si>
    <t>ა(ა)იპ - თანამედროვე თეატრალური ხელოვნების განვითარების ცენტრი</t>
  </si>
  <si>
    <t>სსიპ - ილია ჭავჭავაძის საგურამოს სახელმწიფო მუზეუმი</t>
  </si>
  <si>
    <t>სსიპ ქ.ჭიათურის აკაკი წერეთლის სახელობის პროფესიული სახელმწიფო დრამატული თეატრი`</t>
  </si>
  <si>
    <t>სსიპ - ქ. ოზურგეთის ალექსანდრე წუწუნავას სახელობის პროფესიული სახელმწიფო დრამატული თეატრი</t>
  </si>
  <si>
    <t>სსიპ - საქართველოს სახელმწიფო კამერული გუნდი</t>
  </si>
  <si>
    <t>სსიპ - საქართველოს ხალხური სიმღერისა და ცეკვის სახელმწიფო აკადემიური ანსამბლი "რუსთავი"</t>
  </si>
  <si>
    <t>სსიპ - ი.ბ. სტალინის სახელმწიფო მუზეუმი</t>
  </si>
  <si>
    <t>სსიპ - იაკობ გოგებაშვილის სახლ-მუზეუმი</t>
  </si>
  <si>
    <t>სსიპ - მიხეილ თუმანიშვილის სახელობის კინომსახიობთა პროფესიული სახელმწიფო თეატრი</t>
  </si>
  <si>
    <t>სსიპ - გიორგი ლეონიძის სახელობის ქართული ლიტერატურის სახელმწიფო მუზეუმი</t>
  </si>
  <si>
    <t>სსიპ - ქ. ზესტაფონის უშანგი ჩხეიძის სახელობის პროფესიული სახელმწიფო დრამატული თეატრი</t>
  </si>
  <si>
    <t>სსიპ - მესხეთის (ახალციხის) პროფესიული სახელმწიფო დრამატული თეატრი</t>
  </si>
  <si>
    <t>სსიპ - სკოლისგარეშე სახელოვნებო საგანმანათლებლო დაწესებულება ქ. რუსთავის სამუსიკო სასწავლებელი</t>
  </si>
  <si>
    <t>სსიპ - ქ. თელავის ვაჟა-ფშაველას სახელობის პროფესიული სახელმწიფო დრამატული თეატრი</t>
  </si>
  <si>
    <t>სსიპ - სკოლისგარეშე სახელოვნებო საგანმანათლებლო დაწესებულება თელავის ნიკო სულხანიშვილის სახელობის სამუსიკო სასწავლებელი</t>
  </si>
  <si>
    <t>სსიპ - საქართველოს კულტურული მემკვიდრეობის დაცვის ეროვნული სააგენტო</t>
  </si>
  <si>
    <t>სსიპ - აკაკი წერეთლის სახელმწიფო მუზეუმი</t>
  </si>
  <si>
    <t>სსიპ - აბრეშუმის სახელმწიფო მუზეუმი</t>
  </si>
  <si>
    <t>სსიპ - მწერალთა სახლი</t>
  </si>
  <si>
    <t>სსიპ - საქართველოს თოჯინების პროფესიული სახელმწიფო თეატრების გაერთიანება</t>
  </si>
  <si>
    <t>სსიპ - ქუთაისის მელიტონ ბალანჩივაძის სახელობის ოპერისა და ბალეტის პროფესიული სახელმწიფო თეატრი</t>
  </si>
  <si>
    <t>სსიპ - ჯ. კახიძის სახელობის თბილისის მუსიკალურ-კულტურული ცენტრი</t>
  </si>
  <si>
    <t>სსიპ - საქართველოს ფიზიკური აღზრდისა და სპორტის სახელმწიფო კოლეჯი</t>
  </si>
  <si>
    <t>სსიპ - ანზორ ერქომაიშვილის სახელობის ფოლკლორის სახელმწიფო ცენტრი</t>
  </si>
  <si>
    <t>სსიპ - ახალგაზრდობის სააგენტო</t>
  </si>
  <si>
    <t>სსიპ - ნოდარ დუმბაძის სახელობის მოზარდ მაყურებელთა პროფესიული სახელმწიფო თეატრი</t>
  </si>
  <si>
    <t>სსიპ - საქართველოს ხალხური სიმღერისა და ცეკვის სახელმწიფო აკადემიური ანსამბლი "ერისიონი"</t>
  </si>
  <si>
    <t>სსიპ - ჩრდილების პროფესიული სახელმწიფო თეატრი "აფხაზეთი"</t>
  </si>
  <si>
    <t>სსიპ - საჯარო სამსახურის ბიურო</t>
  </si>
  <si>
    <t>სსიპ - იურიდიული დახმარების სამსახური</t>
  </si>
  <si>
    <t>სსიპ - ვეტერანების საქმეთა სახელმწიფო სამსახური</t>
  </si>
  <si>
    <t>ა(ა)იპ სპორტული კლუბი არმია</t>
  </si>
  <si>
    <t>სსიპ – საქართველოს ფინანსური მონიტორინგის სამსახური</t>
  </si>
  <si>
    <t>სსიპ - სახელისუფლებო სპეციალური კავშირების სააგენტო</t>
  </si>
  <si>
    <t>სსიპ - საქართველოს სახელმწიფო უზრუნველყოფის სააგენტო</t>
  </si>
  <si>
    <t>სსიპ - საზოგადოებრივი მაუწყებლის აჭარის ტელევიზია და რადიო</t>
  </si>
  <si>
    <t>სსიპ - საზოგადოებრივი მაუწყებელი</t>
  </si>
  <si>
    <t>სსიპ - საქართველოს კონკურენციის ეროვნული სააგენტო</t>
  </si>
  <si>
    <t>ა(ა)იპ ხალხური სიმღერისა და ცეკვის ანსამბლი "ნართები"</t>
  </si>
  <si>
    <t>სსიპ - ლევან სამხარაულის სახელობის სასამართლო ექსპერტიზის ეროვნული ბიურო</t>
  </si>
  <si>
    <t>სსიპ - საქართველოს სტატისტიკის ეროვნული სამსახური - საქსტატი</t>
  </si>
  <si>
    <t>სსიპ - საქართველოს მეცნიერებათა ეროვნული აკადემია</t>
  </si>
  <si>
    <t>ა(ა)იპ - საქართველოს კულტურის პალატა</t>
  </si>
  <si>
    <t>სსიპ - საქართველოს სავაჭრო - სამრეწველო პალატა</t>
  </si>
  <si>
    <t>სსიპ - რელიგიის საკითხთა სახელმწიფო სააგენტო</t>
  </si>
  <si>
    <t>სსიპ - სახელმწიფო ენის დეპარტამენტი</t>
  </si>
  <si>
    <t>სსიპ - ქუთაისის საერთაშორისო უნივერსიტეტი</t>
  </si>
  <si>
    <t>სსიპ - საპენსიო სააგენტო</t>
  </si>
  <si>
    <t>ა(ა)იპ - ათასწლეულის ფონდი</t>
  </si>
  <si>
    <t>სსიპ - ინტელექტუალური საკუთრების ეროვნული ცენტრი "საქპატენტი"</t>
  </si>
  <si>
    <t>ა(ა)იპ - ორიჯინ-საქართველო</t>
  </si>
  <si>
    <t>სსიპ - სახელმწიფო შესყიდვების სააგენტო</t>
  </si>
  <si>
    <t>სსიპ - საქართველოს დაზღვევის სახელმწიფო ზედამხედველობის სამსახური</t>
  </si>
  <si>
    <t>სსიპ - დეპოზიტების დაზღვევის სააგენტო</t>
  </si>
  <si>
    <t>ა(ა)იპ - მშვიდობის ფონდი უკეთესი მომავლისთვის</t>
  </si>
  <si>
    <t>რუსთავის საგანმანათლო რესურსცენტრი</t>
  </si>
  <si>
    <t>ხონის საგანმანათლებლო რესურსცენტრი</t>
  </si>
  <si>
    <t>ტყიბულის საგანმანათლებლო რესურსცენტრი</t>
  </si>
  <si>
    <t>ნინოწმინდის საგანმანათლებლო რესურსცენტრი</t>
  </si>
  <si>
    <t>ყაზბეგის საგანმანათლებლო რესურსცენტრი</t>
  </si>
  <si>
    <t>საგარეჯოს საგანმანათლებლო რესურსცენტრი</t>
  </si>
  <si>
    <t>ჩოხატაურის საგანმანათლებლო რესურსცენტრი</t>
  </si>
  <si>
    <t>ქალაქ თბილისის დიდუბე-ჩუღურეთის რ-ის საგანმანათლებლო რესურსცენტრი</t>
  </si>
  <si>
    <t>თეთრიწყაროს საგანმანათლებლო რესურსცენტრი</t>
  </si>
  <si>
    <t>მარნეულის საგანმანათლებლო რესურსცენტრი</t>
  </si>
  <si>
    <t>ახალქალაქის საგანმანათლებლო რესურსცენტრი</t>
  </si>
  <si>
    <t>ჭიათურის საგანმანათლებლო რესურსცენტრი</t>
  </si>
  <si>
    <t>ფოთის საგანმანათლებლო რესურსცენტრი</t>
  </si>
  <si>
    <t>დედოფლისწყაროს საგანმანათლებლო რესურსცენტრი</t>
  </si>
  <si>
    <t>სიღნაღის საგანმანათლებლო რესურსცენტრი</t>
  </si>
  <si>
    <t>მარტვილის საგანმანათლებლო რესურსცენტრი</t>
  </si>
  <si>
    <t>ქუთაისის საგანმანათლებლო რესურსცენტრი</t>
  </si>
  <si>
    <t>ახმეტის საგანმანათლებლო რესურსცენტრი</t>
  </si>
  <si>
    <t>აბაშის საგანმანათლებლო რესურსცენტრი</t>
  </si>
  <si>
    <t>ძველი თბილისის რ-ის საგანმანათლებლო რესურსცენტრი</t>
  </si>
  <si>
    <t>ახალციხის საგანმანათლებლო რესურსცენტრი</t>
  </si>
  <si>
    <t>ყვარლის საგანმანათლებლო რესურსცენტრი</t>
  </si>
  <si>
    <t>სამტრედიის საგანმანათლებლო რესურსცენტრი</t>
  </si>
  <si>
    <t>წალკის საგანმანათლებლო რესურსცენტრი</t>
  </si>
  <si>
    <t>ლაგოდეხის საგანმანათლებლო რესურსცენტრი</t>
  </si>
  <si>
    <t>ზესტაფონის საგანმანათლებლო რესურსცენტრი</t>
  </si>
  <si>
    <t>ზუგდიდის საგანმანათლებლო რესურსცენტრი</t>
  </si>
  <si>
    <t>ხაშურის საგანმანათლებლო რესურსცენტრი</t>
  </si>
  <si>
    <t>ცაგერის საგანმანათლებლო რესურსცენტრი</t>
  </si>
  <si>
    <t>ქალაქ თბილისის გლდანი-ნაძალადევის რ-ის საგანმანათლებლო რესურსცენტრი</t>
  </si>
  <si>
    <t>ხობის საგანმანათლებლო რესურსცენტრი</t>
  </si>
  <si>
    <t>ბორჯომის საგანმანათლებლო რესურსცენტრი</t>
  </si>
  <si>
    <t>ლენტეხის საგანმანათლებლო რესურსცენტრი</t>
  </si>
  <si>
    <t>წყალტუბოს საგანმანათლებლო რესურსცენტრი</t>
  </si>
  <si>
    <t>ჩხოროწყუს საგანმანათლებლო რესურსცენტრი</t>
  </si>
  <si>
    <t>წალენჯიხის საგანმანათლებლო რესურსცენტრი</t>
  </si>
  <si>
    <t>კასპის საგანმანათლებლო რესურსცენტრი</t>
  </si>
  <si>
    <t>საჩხერის საგანმანათლებლო რესურსცენტრი</t>
  </si>
  <si>
    <t>ბოლნისის საგანმანათლო რესურსცენტრი</t>
  </si>
  <si>
    <t>ასპინძის საგანმანათლებლო რესურსცენტრი</t>
  </si>
  <si>
    <t>სენაკის საგანმანათლებლო რესურსცენტრი</t>
  </si>
  <si>
    <t>თერჯოლის საგანმანათლებლო რესურსცენტრი</t>
  </si>
  <si>
    <t>მცხეთის საგანმანათლებლო რესურსცენტრი</t>
  </si>
  <si>
    <t>გურჯაანის საგანმანათლებლო რესურსცენტრი</t>
  </si>
  <si>
    <t>ბაღდათის საგანმანათლებლო რესურსცენტრი</t>
  </si>
  <si>
    <t>ონის საგანმანათლებლო რესურსცენტრი</t>
  </si>
  <si>
    <t>ადიგენის საგანმანათლებლო რესურსცენტრი</t>
  </si>
  <si>
    <t>ლანჩხუთის საგანმანათლებლო რესურსცენტრი</t>
  </si>
  <si>
    <t>თელავის საგანმანათლებლო რესურსცენტრი</t>
  </si>
  <si>
    <t>გორის საგანმანათლებლო რესურსცენტრი</t>
  </si>
  <si>
    <t>ქარელის საგანმანათლებლო რესურსცენტრი</t>
  </si>
  <si>
    <t>თიანეთის საგანმანათლებლო რესურსცენტრი</t>
  </si>
  <si>
    <t>ქალაქ თბილისის ისანი-სამგორის რ-ის საგანმანათლებლო რესურსცენტრი</t>
  </si>
  <si>
    <t>გარდაბნის საგანმანათლო რესურსცენტრი</t>
  </si>
  <si>
    <t>ვანის საგანმანათლებლო რესურსცენტრი</t>
  </si>
  <si>
    <t>ამბროლაურის საგანმანათლებლო რესურსცენტრი</t>
  </si>
  <si>
    <t>ოზურგეთის საგანმანათლებლო რესურსცენტრი</t>
  </si>
  <si>
    <t>ქალაქ დუშეთის საგანმანათლებლო რესურსცენტრი</t>
  </si>
  <si>
    <t>ხარაგაულის საგანმანათლებლო რესურსცენტრი</t>
  </si>
  <si>
    <t>მესტიის საგანმანათლებლო რესურსცენტრი</t>
  </si>
  <si>
    <t>დმანისის საგანმანათლო რესურსცენტრი</t>
  </si>
  <si>
    <t>ქალაქ თბილისის ვაკე-საბურთალოს საგანმანათლებლო რესურსცენტრი</t>
  </si>
  <si>
    <t>ბათუმის საგანმანათლო რესურსცენტრი</t>
  </si>
  <si>
    <t>ქედის საგანმანათლებლო რესურსცენტრი</t>
  </si>
  <si>
    <t>ქობულეთის საგანმანათლებლო რესურსცენტრი</t>
  </si>
  <si>
    <t>შუახევის საგანმანათლო რესურსცენტრი</t>
  </si>
  <si>
    <t>ხულოს საგანმანათლო რესურსცენტრი</t>
  </si>
  <si>
    <t>ხელვაჩაურის საგანმანათლო რესურსცენტრი</t>
  </si>
  <si>
    <t>ზემო აფხაზეთის საგანმანათლებლო რესურს-ცენტრი</t>
  </si>
  <si>
    <t>დასახელება</t>
  </si>
  <si>
    <t/>
  </si>
  <si>
    <t>2023 წლის დამტკიცებული გეგმა</t>
  </si>
  <si>
    <t>2023 წლის დაზუსტებული გეგმა</t>
  </si>
  <si>
    <t>2023 წლის ფაქტი</t>
  </si>
  <si>
    <t>მაღალმთიანი დასახლებების განვითარების ფონდი</t>
  </si>
  <si>
    <t>სულ ჯამი</t>
  </si>
  <si>
    <t>00 00</t>
  </si>
  <si>
    <t>01 00</t>
  </si>
  <si>
    <t>საქართველოს პარლამენტი და მასთან არსებული ორგანიზაციები</t>
  </si>
  <si>
    <t>01 01</t>
  </si>
  <si>
    <t>საკანონმდებლო საქმიანობა</t>
  </si>
  <si>
    <t>01 01 01</t>
  </si>
  <si>
    <t>საკანონმდებლო, წარმომადგენლობითი და საზედამხედველო საქმიანობა</t>
  </si>
  <si>
    <t>01 01 02</t>
  </si>
  <si>
    <t>საპარლამენტო ფრაქციების და მაჟორიტარი პარლამენტის წევრების ბიუროების საქმიანობა</t>
  </si>
  <si>
    <t>01 01 03</t>
  </si>
  <si>
    <t>საკანონმდებლო საქმიანობის ადმინისტრაციული მხარდაჭერა</t>
  </si>
  <si>
    <t>01 01 03 01</t>
  </si>
  <si>
    <t>საკანონმდებლო საქმიანობის ადმინისტრირება</t>
  </si>
  <si>
    <t>01 01 03 02</t>
  </si>
  <si>
    <t>გენდერულ საკითხებზე სისტემური და კოორდინირებული მუშაობის უზრუნველყოფა, გენდერული თანასწორობის შესახებ ცნობიერების ამაღლების ხელშეწყობა და ქალთა გაძლიერების მხარდამჭერი ღონისძიებების განხორციელება</t>
  </si>
  <si>
    <t>01 02</t>
  </si>
  <si>
    <t>საბიბლიოთეკო საქმიანობა</t>
  </si>
  <si>
    <t>01 03</t>
  </si>
  <si>
    <t>ჰერალდიკური საქმიანობის სახელმწიფო რეგულირება</t>
  </si>
  <si>
    <t>01 04</t>
  </si>
  <si>
    <t>საქართველოს პარლამენტის ანალიტიკური და კვლევითი საქმიანობის გაძლიერება</t>
  </si>
  <si>
    <t>02 00</t>
  </si>
  <si>
    <t>საქართველოს პრეზიდენტის ადმინისტრაცია</t>
  </si>
  <si>
    <t>03 00</t>
  </si>
  <si>
    <t>საქართველოს ბიზნესომბუდსმენის აპარატი</t>
  </si>
  <si>
    <t>04 00</t>
  </si>
  <si>
    <t>საქართველოს მთავრობის ადმინისტრაცია</t>
  </si>
  <si>
    <t>05 00</t>
  </si>
  <si>
    <t>სახელმწიფო აუდიტის სამსახური</t>
  </si>
  <si>
    <t>06 00</t>
  </si>
  <si>
    <t>საქართველოს ცენტრალური საარჩევნო კომისია</t>
  </si>
  <si>
    <t>06 01</t>
  </si>
  <si>
    <t>საარჩევნო გარემოს განვითარება</t>
  </si>
  <si>
    <t>06 02</t>
  </si>
  <si>
    <t>საარჩევნო ინსტიტუციის განვითარების და სამოქალაქო განათლების ხელშეწყობა</t>
  </si>
  <si>
    <t>06 03</t>
  </si>
  <si>
    <t>პოლიტიკური პარტიების დაფინანსება</t>
  </si>
  <si>
    <t>06 04</t>
  </si>
  <si>
    <t>არჩევნების ჩატარების ღონისძიებები</t>
  </si>
  <si>
    <t>07 00</t>
  </si>
  <si>
    <t>საქართველოს საკონსტიტუციო სასამართლო</t>
  </si>
  <si>
    <t>08 00</t>
  </si>
  <si>
    <t>საქართველოს უზენაესი სასამართლო</t>
  </si>
  <si>
    <t>09 00</t>
  </si>
  <si>
    <t>საერთო სასამართლოები</t>
  </si>
  <si>
    <t>09 01</t>
  </si>
  <si>
    <t>საერთო სასამართლოების სისტემის განვითარება და ხელშეწყობა</t>
  </si>
  <si>
    <t>09 02</t>
  </si>
  <si>
    <t>მოსამართლეებისა და სასამართლოს თანამშრომლების მომზადება-გადამზადება</t>
  </si>
  <si>
    <t>10 00</t>
  </si>
  <si>
    <t>საქართველოს იუსტიციის უმაღლესი საბჭო</t>
  </si>
  <si>
    <t>11 00</t>
  </si>
  <si>
    <t>სახელმწიფო რწმუნებულის ადმინისტრაცია აბაშის, ზუგდიდის, მარტვილის, მესტიის, სენაკის, ჩხოროწყუს, წალენჯიხის, ხობის მუნიციპალიტეტებსა და ქალაქ ფოთის მუნიციპალიტეტში</t>
  </si>
  <si>
    <t>12 00</t>
  </si>
  <si>
    <t>სახელმწიფო რწმუნებულის ადმინისტრაცია ლანჩხუთის, ოზურგეთისა და ჩოხატაურის მუნიციპალიტეტებში</t>
  </si>
  <si>
    <t>13 00</t>
  </si>
  <si>
    <t>სახელმწიფო რწმუნებულის ადმინისტრაცია ბაღდათის, ვანის, ზესტაფონის, თერჯოლის, სამტრედიის, საჩხერის, ტყიბულის, წყალტუბოს, ჭიათურის, ხარაგაულის, ხონის მუნიციპალიტეტებსა და ქალაქ ქუთაისის მუნიციპალიტეტში</t>
  </si>
  <si>
    <t>14 00</t>
  </si>
  <si>
    <t>სახელმწიფო რწმუნებულის ადმინისტრაცია ახმეტის, გურჯაანის, დედოფლისწყაროს, თელავის, ლაგოდეხის, საგარეჯოს, სიღნაღისა და ყვარლის მუნიციპალიტეტებში</t>
  </si>
  <si>
    <t>15 00</t>
  </si>
  <si>
    <t>სახელმწიფო რწმუნებულის ადმინისტრაცია დუშეთის, თიანეთის, მცხეთისა და ყაზბეგის მუნიციპალიტეტებში</t>
  </si>
  <si>
    <t>16 00</t>
  </si>
  <si>
    <t>სახელმწიფო რწმუნებულის ადმინისტრაცია ამბროლაურის, ლენტეხის, ონისა და ცაგერის მუნიციპალიტეტებში</t>
  </si>
  <si>
    <t>17 00</t>
  </si>
  <si>
    <t>სახელმწიფო რწმუნებულის ადმინისტრაცია ადიგენის, ასპინძის, ახალციხის, ახალქალაქის, ბორჯომისა და ნინოწმინდის მუნიციპალიტეტებში</t>
  </si>
  <si>
    <t>18 00</t>
  </si>
  <si>
    <t>სახელმწიფო რწმუნებულის ადმინისტრაცია ბოლნისის, გარდაბნის, დმანისის, თეთრი წყაროს, მარნეულის, წალკის მუნიციპალიტეტებსა და ქალაქ რუსთავის მუნიციპალიტეტში</t>
  </si>
  <si>
    <t>19 00</t>
  </si>
  <si>
    <t>სახელმწიფო რწმუნებულის ადმინისტრაცია გორის, კასპის, ქარელისა და ხაშურის მუნიციპალიტეტებში</t>
  </si>
  <si>
    <t>20 00</t>
  </si>
  <si>
    <t>საქართველოს სახელმწიფო უსაფრთხოების სამსახური</t>
  </si>
  <si>
    <t>20 01</t>
  </si>
  <si>
    <t>სახელმწიფო უსაფრთხოების უზრუნველყოფა</t>
  </si>
  <si>
    <t>20 02</t>
  </si>
  <si>
    <t>ოპერატიულ-ტექნიკური საქმიანობის უზრუნველყოფა</t>
  </si>
  <si>
    <t>20 03</t>
  </si>
  <si>
    <t>უსაფრთხოების კადრების მომზადება, გადამზადება და კვალიფიკაციის ამაღლება</t>
  </si>
  <si>
    <t>21 00</t>
  </si>
  <si>
    <t>საქართველოს პროკურატურა</t>
  </si>
  <si>
    <t>22 00</t>
  </si>
  <si>
    <t>შერიგებისა და სამოქალაქო თანასწორობის საკითხებში საქართველოს სახელმწიფო მინისტრის აპარატი</t>
  </si>
  <si>
    <t>23 00</t>
  </si>
  <si>
    <t>საქართველოს ფინანსთა სამინისტრო</t>
  </si>
  <si>
    <t>23 01</t>
  </si>
  <si>
    <t>სახელმწიფო ფინანსების მართვა</t>
  </si>
  <si>
    <t>23 02</t>
  </si>
  <si>
    <t>შემოსავლების მობილიზება და გადამხდელთა მომსახურების გაუმჯობესება</t>
  </si>
  <si>
    <t>23 03</t>
  </si>
  <si>
    <t>ეკონომიკური დანაშაულის პრევენცია</t>
  </si>
  <si>
    <t>23 04</t>
  </si>
  <si>
    <t>ფინანსების მართვის ელექტრონული და ანალიტიკური უზრუნველყოფა</t>
  </si>
  <si>
    <t>23 05</t>
  </si>
  <si>
    <t>საფინანსო სექტორში დასაქმებულთა კვალიფიკაციის ამაღლება</t>
  </si>
  <si>
    <t>23 06</t>
  </si>
  <si>
    <t>ბუღალტრული აღრიცხვის, ანგარიშგებისა და აუდიტის ზედამხედველობა</t>
  </si>
  <si>
    <t>24 00</t>
  </si>
  <si>
    <t>საქართველოს ეკონომიკისა და მდგრადი განვითარების სამინისტრო</t>
  </si>
  <si>
    <t>24 01</t>
  </si>
  <si>
    <t>ეკონომიკური პოლიტიკის შემუშავება და განხორციელება</t>
  </si>
  <si>
    <t>24 02</t>
  </si>
  <si>
    <t>ტექნიკური და სამშენებლო სფეროს რეგულირება</t>
  </si>
  <si>
    <t>24 03</t>
  </si>
  <si>
    <t>სტანდარტიზაციისა და მეტროლოგიის სფეროს განვითარება</t>
  </si>
  <si>
    <t>24 04</t>
  </si>
  <si>
    <t>ბაზარზე ზედამხედველობის სფეროს რეგულირება და განხორციელების ღონისძიებები</t>
  </si>
  <si>
    <t>24 05</t>
  </si>
  <si>
    <t>ტურიზმის განვითარების ხელშეწყობა</t>
  </si>
  <si>
    <t>24 06</t>
  </si>
  <si>
    <t>სახელმწიფო ქონების მართვა</t>
  </si>
  <si>
    <t>24 07</t>
  </si>
  <si>
    <t>მეწარმეობის განვითარება</t>
  </si>
  <si>
    <t>24 07 01</t>
  </si>
  <si>
    <t>მეწარმეობის განვითარების ადმინისტრირება</t>
  </si>
  <si>
    <t>24 07 02</t>
  </si>
  <si>
    <t>მეწარმეობის განვითარების ხელშეწყობა</t>
  </si>
  <si>
    <t>24 08</t>
  </si>
  <si>
    <t>საქართველოში ინოვაციებისა და ტექნოლოგიების განვითარება</t>
  </si>
  <si>
    <t>24 08 01</t>
  </si>
  <si>
    <t>24 08 02</t>
  </si>
  <si>
    <t>საქართველოში ინოვაციებისა და ტექნოლოგიების განვითარების ხელშეწყობა</t>
  </si>
  <si>
    <t>24 08 03</t>
  </si>
  <si>
    <t>Log-In Georgia</t>
  </si>
  <si>
    <t>24 08 04</t>
  </si>
  <si>
    <t>საქართველოში ინოვაციებისა და ტექნოლოგიების განვითარების ხელშეწყობა (ა(ა)იპ - ოუფენ ნეტი)</t>
  </si>
  <si>
    <t>24 09</t>
  </si>
  <si>
    <t>ნავთობისა და გაზის სექტორის რეგულირება და მართვა</t>
  </si>
  <si>
    <t>24 10</t>
  </si>
  <si>
    <t>ტრანსპორტის სფეროში საერთაშორისო ხელშეკრულებებით ნაკისრი ვალდებულებების დაფარვა და ტრანსპორტირების ხარჯების სუბსიდირება</t>
  </si>
  <si>
    <t>24 11</t>
  </si>
  <si>
    <t>ყაზბეგის მუნიციპალიტეტისა და დუშეთის მუნიციპალიტეტის მაღალმთიანი სოფლების მოსახლეობისათვის მიწოდებული ბუნებრივი აირის ღირებულების ანაზღაურების ღონისძიება</t>
  </si>
  <si>
    <t>24 12</t>
  </si>
  <si>
    <t>საქართველოს ეროვნული ინოვაციების ეკოსისტემის პროექტი (WB)</t>
  </si>
  <si>
    <t>24 13</t>
  </si>
  <si>
    <t>ტექნიკური დახმარების პროექტი საქართველოს ენერგეტიკული სექტორის რეფორმის პროგრამის (GESRP) მხარდასაჭერად (EU-NIF, KfW)</t>
  </si>
  <si>
    <t>24 14</t>
  </si>
  <si>
    <t>სასისტემო მნიშვნელობის ელექტროგადამცემი ქსელის განვითარება</t>
  </si>
  <si>
    <t>24 14 01</t>
  </si>
  <si>
    <t>რეგიონალური ელექტროგადაცემის გაუმჯობესების პროექტი</t>
  </si>
  <si>
    <t>24 14 01 01</t>
  </si>
  <si>
    <t>500 კვ ეგხ "წყალტუბო-ახალციხე-თორთუმი" (EU-NIF, KfW)</t>
  </si>
  <si>
    <t>24 14 01 02</t>
  </si>
  <si>
    <t>ჩრდილოეთის რგოლი (EBRD), ნამახვანი - წყალტუბო - ლაჯანური (EBRD, KfW)</t>
  </si>
  <si>
    <t>24 14 01 03</t>
  </si>
  <si>
    <t>500 კვ ეგხ ჯვარი-წყალტუბო (WB)</t>
  </si>
  <si>
    <t>24 14 01 04</t>
  </si>
  <si>
    <t>გურიის ელგადაცემის ხაზების ინფრასტრუქტურის გაძლიერება (KfW)</t>
  </si>
  <si>
    <t>24 14 01 05</t>
  </si>
  <si>
    <t>კახეთის ინფრასტრუქტურის გაძლიერება (KfW)</t>
  </si>
  <si>
    <t>24 14 01 06</t>
  </si>
  <si>
    <t>ხელედულა-ლაჯანური-ონი (KfW)</t>
  </si>
  <si>
    <t>24 14 03</t>
  </si>
  <si>
    <t>საქართველოს ელექტროგადამცემი ქსელის გაფართოების ღია პროგრამა</t>
  </si>
  <si>
    <t>24 14 03 01</t>
  </si>
  <si>
    <t>500 კვ ეგხ-ის "ქსანი-სტეფანწმინდა" მშენებლობა (EBRD, EU, KfW)</t>
  </si>
  <si>
    <t>24 15</t>
  </si>
  <si>
    <t>მოსახლეობის ელექტროენერგიითა და ბუნებრივი აირით მომარაგების გაუმჯობესება</t>
  </si>
  <si>
    <t>24 16</t>
  </si>
  <si>
    <t>საზღვაო პროფესიული განათლების ხელშეწყობა</t>
  </si>
  <si>
    <t>24 17</t>
  </si>
  <si>
    <t>ანაკლიის ღრმაწყლოვანი ნავსადგურის განვითარება</t>
  </si>
  <si>
    <t>24 18</t>
  </si>
  <si>
    <t>ორმხრივი ხელშეკრულებების ფარგლებში აღიარებული ვალდებულებების დაფარვასთან დაკავშირებული ღონისძიებები</t>
  </si>
  <si>
    <t>24 19</t>
  </si>
  <si>
    <t>ვარდნილისა და ენგურის ჰიდროელექტროსადგურების რეაბილიტაციის პროექტი (EBRD, EIB, EU)</t>
  </si>
  <si>
    <t>24 20</t>
  </si>
  <si>
    <t>სივრცითი და ქალაქთმშენებლობითი განვითარება</t>
  </si>
  <si>
    <t>24 21</t>
  </si>
  <si>
    <t>კურორტების განვითარების ხელშეწყობა</t>
  </si>
  <si>
    <t>24 23</t>
  </si>
  <si>
    <t>აკრედიტაციის პროცესის მართვა და განვითარება</t>
  </si>
  <si>
    <t>24 24</t>
  </si>
  <si>
    <t>სასარგებლო წიაღის მართვა და კოორდინაცია</t>
  </si>
  <si>
    <t>24 25</t>
  </si>
  <si>
    <t>სამოქალაქო ავიაციის სფეროს რეგულირება და მართვა</t>
  </si>
  <si>
    <t>24 26</t>
  </si>
  <si>
    <t>საზღვაო ტრანსპორტის რეგულირება, მართვა და განვითარება</t>
  </si>
  <si>
    <t>24 27</t>
  </si>
  <si>
    <t>სახმელეთო ტრანსპორტის რეგულირება, მართვა და განვითარება</t>
  </si>
  <si>
    <t>24 28</t>
  </si>
  <si>
    <t>შავ ზღვაში საქართველოს შიდა საზღვაო წყლებსა და  ტერიტორიულ ზღვაზე (წყლებზე) უსაფრთხო ნაოსნობის უზრუნველყოფა</t>
  </si>
  <si>
    <t>25 00</t>
  </si>
  <si>
    <t>საქართველოს რეგიონული განვითარებისა და ინფრასტრუქტურის სამინისტრო</t>
  </si>
  <si>
    <t>25 01</t>
  </si>
  <si>
    <t>რეგიონებისა და ინფრასტრუქტურის განვითარების პოლიტიკის შემუშავება და მართვა</t>
  </si>
  <si>
    <t>25 02</t>
  </si>
  <si>
    <t>საგზაო ინფრასტრუქტურის გაუმჯობესების ღონისძიებები</t>
  </si>
  <si>
    <t>25 02 01</t>
  </si>
  <si>
    <t>საავტომობილო გზების პროგრამების მართვა</t>
  </si>
  <si>
    <t>25 02 02</t>
  </si>
  <si>
    <t>საავტომობილო გზების მშენებლობა და მოვლა-შენახვა</t>
  </si>
  <si>
    <t>25 02 03</t>
  </si>
  <si>
    <t>ჩქაროსნული ავტომაგისტრალების მშენებლობა</t>
  </si>
  <si>
    <t>25 03</t>
  </si>
  <si>
    <t>რეგიონული და მუნიციპალური ინფრასტრუქტურის რეაბილიტაცია</t>
  </si>
  <si>
    <t>საცხოვრებლად ვარგისი ქალაქების საინვესტიციო პროგრამა</t>
  </si>
  <si>
    <t>25 04</t>
  </si>
  <si>
    <t>წყალმომარაგების ინფრასტრუქტურის აღდგენა-რეაბილიტაცია</t>
  </si>
  <si>
    <t>25 05</t>
  </si>
  <si>
    <t>მყარი ნარჩენების მართვის პროგრამა</t>
  </si>
  <si>
    <t>25 06</t>
  </si>
  <si>
    <t>იძულებით გადაადგილებული პირების მხარდაჭერა</t>
  </si>
  <si>
    <t>25 07</t>
  </si>
  <si>
    <t>ზოგადსაგანმანათლებლო და სკოლამდელი აღზრდის დაწესებულებების მშენებლობა-რეაბილიტაცია</t>
  </si>
  <si>
    <t>25 07 01</t>
  </si>
  <si>
    <t>საჯარო სკოლების მშენებლობა-რეაბილიტაცია</t>
  </si>
  <si>
    <t>25 07 02</t>
  </si>
  <si>
    <t>სკოლამდელი აღზრდის დაწესებულებების მშენებლობა-რეაბილიტაცია</t>
  </si>
  <si>
    <t>25 08</t>
  </si>
  <si>
    <t>ტურისტული ინფრასტრუქტურის გაუმჯობესების ღონისძიებები</t>
  </si>
  <si>
    <t>26 00</t>
  </si>
  <si>
    <t>საქართველოს იუსტიციის სამინისტრო</t>
  </si>
  <si>
    <t>26 01</t>
  </si>
  <si>
    <t>სამართალშემოქმედებისა და ქვეყნის ინტერესების სამართლებრივი მხარდაჭერის მიზნით სახელმწიფო პოლიტიკის შემუშავება და მართვა, მათ შორის, სისხლის სამართლის სისტემის რეფორმის განხორციელება</t>
  </si>
  <si>
    <t>26 02</t>
  </si>
  <si>
    <t>საერთაშორისო სტანდარტების შესაბამისი პენიტენციური სისტემის ჩამოყალიბება</t>
  </si>
  <si>
    <t>26 02 01</t>
  </si>
  <si>
    <t>პენიტენციური სისტემის მართვა და ბრალდებულთა/მსჯავრდებულთა ყოფითი პირობების გაუმჯობესება</t>
  </si>
  <si>
    <t>26 02 02</t>
  </si>
  <si>
    <t>ბრალდებულთა და მსჯავრდებულთა ეკვივალენტური სამედიცინო მომსახურებით უზრუნველყოფა</t>
  </si>
  <si>
    <t>26 02 03</t>
  </si>
  <si>
    <t>პენიტენციური სისტემის ინფრასტრუქტურის გაუმჯობესება</t>
  </si>
  <si>
    <t>26 03</t>
  </si>
  <si>
    <t>ეროვნული საარქივო ფონდის დაცულობის, მომსახურების თანამედროვე ტექნოლოგიების დანერგვის და დოკუმენტების ხელმისაწვდომობის უზრუნველყოფა</t>
  </si>
  <si>
    <t>26 04</t>
  </si>
  <si>
    <t>საქართველოს იუსტიციის სამინისტროს თანამშრომელთა და სხვა დაინტერესებული პირების გადამზადება</t>
  </si>
  <si>
    <t>26 05</t>
  </si>
  <si>
    <t>ელექტრონული მმართველობის განვითარება</t>
  </si>
  <si>
    <t>26 06</t>
  </si>
  <si>
    <t>დანაშაულის პრევენცია, პრობაციის სისტემის განვითარება და ყოფილ პატიმართა რესოციალიზაცია</t>
  </si>
  <si>
    <t>26 07</t>
  </si>
  <si>
    <t>იუსტიციის სახლის მომსახურებათა განვითარება და ხელმისაწვდომობა</t>
  </si>
  <si>
    <t>26 08</t>
  </si>
  <si>
    <t>მიწის რეგისტრაციის ხელშეწყობა და საჯარო რეესტრის მომსახურებათა განვითარება/ხელმისაწვდომობა</t>
  </si>
  <si>
    <t>26 09</t>
  </si>
  <si>
    <t>მიწის ბაზრის განვითარება (WB)</t>
  </si>
  <si>
    <t>26 10</t>
  </si>
  <si>
    <t>საქართველოს მდგრადი სოფლის მეურნეობის, ირიგაციისა და მიწის პროექტი (საჯარო რეესტრის ეროვნული სააგენტოს კომპონენტი) (WB)</t>
  </si>
  <si>
    <t>26 11</t>
  </si>
  <si>
    <t>სახელმწიფო სერვისების განვითარების სააგენტოს მომსახურებათა განვითარება და ხელმისაწვდომობა</t>
  </si>
  <si>
    <t>26 12</t>
  </si>
  <si>
    <t>ნორმატიული აქტების სისტემატიზაცია და მთარგმნელობითი ცენტრის განვითარება</t>
  </si>
  <si>
    <t>26 13</t>
  </si>
  <si>
    <t>სსიპ - აღსრულების ეროვნული ბიუროს მომსახურებათა ეფექტიანობის უზრუნველყოფა და ყველა დაინტერესებული პირისათვის ხელმისაწვდომობა</t>
  </si>
  <si>
    <t>27 00</t>
  </si>
  <si>
    <t>საქართველოს ოკუპირებული ტერიტორიებიდან დევნილთა, შრომის, ჯანმრთელობისა და სოციალური დაცვის სამინისტრო</t>
  </si>
  <si>
    <t>27 01</t>
  </si>
  <si>
    <t>ოკუპირებული ტერიტორიებიდან დევნილთა, შრომის, ჯანმრთელობისა და სოციალური დაცვის პროგრამების მართვა</t>
  </si>
  <si>
    <t>27 01 01</t>
  </si>
  <si>
    <t>ოკუპირებული ტერიტორიებიდან დევნილთა, შრომის, ჯანმრთელობისა და სოციალური დაცვის სფეროში პოლიტიკის შემუშავება და მართვა</t>
  </si>
  <si>
    <t>27 01 02</t>
  </si>
  <si>
    <t>სამედიცინო საქმიანობის რეგულირების პროგრამა</t>
  </si>
  <si>
    <t>27 01 03</t>
  </si>
  <si>
    <t>დაავადებათა კონტროლისა და ეპიდემიოლოგიური უსაფრთხოების პროგრამის მართვა</t>
  </si>
  <si>
    <t>27 01 04</t>
  </si>
  <si>
    <t>სოციალური დაცვის პროგრამების მართვა</t>
  </si>
  <si>
    <t>27 01 05</t>
  </si>
  <si>
    <t>სახელმწიფო ზრუნვის, ადამიანით ვაჭრობის (ტრეფიკინგის) მსხვერპლთა დაცვისა და დახმარების მართვა</t>
  </si>
  <si>
    <t>27 01 06</t>
  </si>
  <si>
    <t>საგანგებო სიტუაციების კოორდინაციისა და გადაუდებელი დახმარების მართვა</t>
  </si>
  <si>
    <t>27 01 07</t>
  </si>
  <si>
    <t>დევნილთა, ეკომიგრანტთა და საარსებო წყაროებით უზრუნველყოფა</t>
  </si>
  <si>
    <t>27 01 08</t>
  </si>
  <si>
    <t>დასაქმების ხელშეწყობის მომსახურებათა მართვა</t>
  </si>
  <si>
    <t>27 01 09</t>
  </si>
  <si>
    <t>ჯანმრთელობის დაცვის პროგრამების მართვა</t>
  </si>
  <si>
    <t>27 01 10</t>
  </si>
  <si>
    <t>ინფორმაციული ტექნოლოგიების სისტემების განვითარება და მართვა</t>
  </si>
  <si>
    <t>27 01 11</t>
  </si>
  <si>
    <t>მოქალაქეთა ინდივიდუალური სამედიცინო დახმარების ხელშეწყობა და მართვა</t>
  </si>
  <si>
    <t>27 02</t>
  </si>
  <si>
    <t>მოსახლეობის სოციალური დაცვა</t>
  </si>
  <si>
    <t>27 02 01</t>
  </si>
  <si>
    <t>მოსახლეობის საპენსიო უზრუნველყოფა</t>
  </si>
  <si>
    <t>27 02 02</t>
  </si>
  <si>
    <t>მოსახლეობის მიზნობრივი ჯგუფების სოციალური დახმარება</t>
  </si>
  <si>
    <t>27 02 03</t>
  </si>
  <si>
    <t>სოციალური რეაბილიტაცია და ბავშვზე ზრუნვა</t>
  </si>
  <si>
    <t>27 02 04</t>
  </si>
  <si>
    <t>სოციალური შეღავათები მაღალმთიან დასახლებაში</t>
  </si>
  <si>
    <t>27 02 05</t>
  </si>
  <si>
    <t>სახელმწიფო ზრუნვის, ადამიანით ვაჭრობის (ტრეფიკინგის) მსხვერპლთა დაცვისა და დახმარების უზრუნველყოფა</t>
  </si>
  <si>
    <t>27 03</t>
  </si>
  <si>
    <t>მოსახლეობის ჯანმრთელობის დაცვა</t>
  </si>
  <si>
    <t>27 03 01</t>
  </si>
  <si>
    <t>მოსახლეობის საყოველთაო ჯანმრთელობის დაცვა</t>
  </si>
  <si>
    <t>27 03 02</t>
  </si>
  <si>
    <t>საზოგადოებრივი ჯანმრთელობის დაცვა</t>
  </si>
  <si>
    <t>27 03 02 01</t>
  </si>
  <si>
    <t>დაავადებათა ადრეული გამოვლენა და სკრინინგი</t>
  </si>
  <si>
    <t>27 03 02 02</t>
  </si>
  <si>
    <t>იმუნიზაცია</t>
  </si>
  <si>
    <t>27 03 02 03</t>
  </si>
  <si>
    <t>ეპიდზედამხედველობა</t>
  </si>
  <si>
    <t>27 03 02 04</t>
  </si>
  <si>
    <t>უსაფრთხო სისხლი</t>
  </si>
  <si>
    <t>27 03 02 05</t>
  </si>
  <si>
    <t>საზოგადოებრივი ჯანდაცვის, გარემოსა და პროფესიულ დაავადებათა ჯანმრთელობის სფეროში არსებული ვალდებულებების ხელშეწყობა</t>
  </si>
  <si>
    <t>27 03 02 06</t>
  </si>
  <si>
    <t>ტუბერკულოზის მართვა</t>
  </si>
  <si>
    <t>27 03 02 07</t>
  </si>
  <si>
    <t>აივ ინფექციის/შიდსის მართვა</t>
  </si>
  <si>
    <t>27 03 02 08</t>
  </si>
  <si>
    <t>დედათა და ბავშვთა ჯანმრთელობა</t>
  </si>
  <si>
    <t>27 03 02 09</t>
  </si>
  <si>
    <t>ნარკომანიით დაავადებულ პაციენტთა მკურნალობა</t>
  </si>
  <si>
    <t>27 03 02 10</t>
  </si>
  <si>
    <t>ჯანმრთელობის ხელშეწყობა</t>
  </si>
  <si>
    <t>27 03 02 11</t>
  </si>
  <si>
    <t>C ჰეპატიტის მართვა</t>
  </si>
  <si>
    <t>27 03 03</t>
  </si>
  <si>
    <t>მოსახლეობისათვის სამედიცინო მომსახურების მიწოდება პრიორიტეტულ სფეროებში</t>
  </si>
  <si>
    <t>27 03 03 01</t>
  </si>
  <si>
    <t>ფსიქიკური ჯანმრთელობა</t>
  </si>
  <si>
    <t>27 03 03 02</t>
  </si>
  <si>
    <t>დიაბეტის მართვა</t>
  </si>
  <si>
    <t>27 03 03 03</t>
  </si>
  <si>
    <t>ბავშვთა ონკოჰემატოლოგიური მომსახურება</t>
  </si>
  <si>
    <t>27 03 03 04</t>
  </si>
  <si>
    <t>დიალიზი და თირკმლის ტრანსპლანტაცია</t>
  </si>
  <si>
    <t>27 03 03 05</t>
  </si>
  <si>
    <t>ინკურაბელურ პაციენტთა პალიატიური მზრუნველობა</t>
  </si>
  <si>
    <t>27 03 03 06</t>
  </si>
  <si>
    <t>იშვიათი დაავადებების მქონე და მუდმივ ჩანაცვლებით მკურნალობას დაქვემდებარებულ პაციენტთა მკურნალობა</t>
  </si>
  <si>
    <t>27 03 03 07</t>
  </si>
  <si>
    <t>პირველადი და გადაუდებელი სამედიცინო დახმარების უზრუნველყოფა</t>
  </si>
  <si>
    <t>27 03 03 08</t>
  </si>
  <si>
    <t>რეფერალური მომსახურება</t>
  </si>
  <si>
    <t>27 03 03 09</t>
  </si>
  <si>
    <t>თავდაცვის ძალებში გასაწვევ მოქალაქეთა სამედიცინო შემოწმება</t>
  </si>
  <si>
    <t>27 03 03 10</t>
  </si>
  <si>
    <t>ახალი კორონავირუსული დაავადების  - COVID 19-ის მართვა</t>
  </si>
  <si>
    <t>27 03 03 11</t>
  </si>
  <si>
    <t>ორგანოთა ტრანსპლანტაცია</t>
  </si>
  <si>
    <t>27 03 04</t>
  </si>
  <si>
    <t>დიპლომისშემდგომი სამედიცინო განათლება</t>
  </si>
  <si>
    <t>27 03 05</t>
  </si>
  <si>
    <t>სახელმწიფო კლინიკების მართვა</t>
  </si>
  <si>
    <t>27 04</t>
  </si>
  <si>
    <t>სამედიცინო დაწესებულებათა რეაბილიტაცია და აღჭურვა</t>
  </si>
  <si>
    <t>27 05</t>
  </si>
  <si>
    <t>შრომისა და დასაქმების სისტემის რეფორმების პროგრამა</t>
  </si>
  <si>
    <t>27 06</t>
  </si>
  <si>
    <t>იძულებით გადაადგილებულ პირთა და მიგრანტთა ხელშეწყობა</t>
  </si>
  <si>
    <t>27 06 01</t>
  </si>
  <si>
    <t>სარეინტეგრაციო დახმარება საქართველოში დაბრუნებული მიგრანტებისათვის</t>
  </si>
  <si>
    <t>27 06 02</t>
  </si>
  <si>
    <t>ეკომიგრანტთა მიგრაციის მართვა</t>
  </si>
  <si>
    <t>27 06 03</t>
  </si>
  <si>
    <t>იძულებით გადაადგილებულ პირთა განსახლების სოციალური და საცხოვრებელი პირობების შექმნა</t>
  </si>
  <si>
    <t>27 06 04</t>
  </si>
  <si>
    <t>საერთაშორისო დაცვის მქონე პირთა ინტეგრაციის ხელშეწყობა</t>
  </si>
  <si>
    <t>27 06 05</t>
  </si>
  <si>
    <t>საარსებო წყაროებით უზრუნველყოფის პროგრამა</t>
  </si>
  <si>
    <t>27 06 06</t>
  </si>
  <si>
    <t>ეკონომიკური მონაწილეობა, საცხოვრებლით უზრუნველყოფა და სოციალური ინფრასტრუქტურა იძულებით გადაადგილებულ პირთა და მასპინძელი თემებისათვის (KfW)</t>
  </si>
  <si>
    <t>28 00</t>
  </si>
  <si>
    <t>საქართველოს საგარეო საქმეთა სამინისტრო</t>
  </si>
  <si>
    <t>28 01</t>
  </si>
  <si>
    <t>საგარეო პოლიტიკის განხორციელება</t>
  </si>
  <si>
    <t>28 01 01</t>
  </si>
  <si>
    <t>საგარეო პოლიტიკის დაგეგმვა და მართვა</t>
  </si>
  <si>
    <t>28 01 02</t>
  </si>
  <si>
    <t>საერთაშორისო ორგანიზაციებში არსებული ფინანსური ვალდებულებების უზრუნველყოფა</t>
  </si>
  <si>
    <t>28 01 03</t>
  </si>
  <si>
    <t>საერთაშორისო ხელშეკრულებების და სხვა დოკუმენტების თარგმნა და დამოწმება</t>
  </si>
  <si>
    <t>28 01 04</t>
  </si>
  <si>
    <t>დიასპორული პოლიტიკა</t>
  </si>
  <si>
    <t>28 01 05</t>
  </si>
  <si>
    <t>ევროპულ და ევროატლანტიკურ სტრუქტურებში საქართველოს ინტეგრაციის თაობაზე საზოგადოების ინფორმირება</t>
  </si>
  <si>
    <t>28 02</t>
  </si>
  <si>
    <t>მოხელეთა კვალიფიკაციის ამაღლება საერთაშორისო ურთიერთობების დარგში</t>
  </si>
  <si>
    <t>29 00</t>
  </si>
  <si>
    <t>საქართველოს თავდაცვის სამინისტრო</t>
  </si>
  <si>
    <t>29 01</t>
  </si>
  <si>
    <t>თავდაცვის მართვა</t>
  </si>
  <si>
    <t>29 02</t>
  </si>
  <si>
    <t>პროფესიული სამხედრო განათლება</t>
  </si>
  <si>
    <t>29 03</t>
  </si>
  <si>
    <t>ჯანმრთელობის დაცვა და სოციალური უზრუნველყოფა</t>
  </si>
  <si>
    <t>29 04</t>
  </si>
  <si>
    <t>მართვის, კონტროლის, კავშირგაბმულობისა და კომპიუტერული სისტემები</t>
  </si>
  <si>
    <t>29 05</t>
  </si>
  <si>
    <t>ინფრასტრუქტურის განვითარება</t>
  </si>
  <si>
    <t>29 06</t>
  </si>
  <si>
    <t>საერთაშორისო სამშვიდობო მისიები</t>
  </si>
  <si>
    <t>29 07</t>
  </si>
  <si>
    <t>სამეცნიერო კვლევა და სამხედრო მრეწველობის განვითარება</t>
  </si>
  <si>
    <t>29 08</t>
  </si>
  <si>
    <t>თავდაცვის შესაძლებლობების განვითარება</t>
  </si>
  <si>
    <t>29 09</t>
  </si>
  <si>
    <t>ლოჯისტიკური უზრუნველყოფა</t>
  </si>
  <si>
    <t>30 00</t>
  </si>
  <si>
    <t>საქართველოს შინაგან საქმეთა სამინისტრო</t>
  </si>
  <si>
    <t>30 01</t>
  </si>
  <si>
    <t>საზოგადოებრივი წესრიგი და საერთაშორისო თანამშრომლობის განვითარება/გაღრმავება</t>
  </si>
  <si>
    <t>30 02</t>
  </si>
  <si>
    <t>სახელმწიფო საზღვრის დაცვა</t>
  </si>
  <si>
    <t>30 03</t>
  </si>
  <si>
    <t>ფიზიკურ და იურიდიულ პირთა (მათ შორის, ქონების), დიპლომატიური წარმომადგენლობების, ეროვნული საგანძურის დაცვის და უსაფრთხოების დონის ამაღლება</t>
  </si>
  <si>
    <t>30 04</t>
  </si>
  <si>
    <t>სამართალდამცავი სტრუქტურებისათვის მაღალკვალიფიციური კადრების მომზადება, გადამზადება, საარქივო ფონდების დიგიტალიზაცია, სამეცნიერო-კვლევითი საქმიანობა და მოქალაქეთა მომსახურება</t>
  </si>
  <si>
    <t>30 05</t>
  </si>
  <si>
    <t>საქართველოს შინაგან საქმეთა სამინისტროს სისტემისა და საქართველოს სახელმწიფო უსაფრთხოების სამსახურის მოსამსახურეთა ჯანმრთელობის დაცვის მომსახურებით უზრუნველყოფა</t>
  </si>
  <si>
    <t>30 06</t>
  </si>
  <si>
    <t>სამოქალაქო უსაფრთხოების დონის ამაღლება, სახელმწიფო მატერიალური რეზერვების შექმნა და მართვა</t>
  </si>
  <si>
    <t>30 07</t>
  </si>
  <si>
    <t>სსიპ - საქართველოს შინაგან საქმეთა სამინისტროს მომსახურების სააგენტოს მომსახურების ეფექტიანობის უზრუნველყოფა და ყველა დაინტერესებული პირისთვის ხელმისაწვდომობა</t>
  </si>
  <si>
    <t>30 08</t>
  </si>
  <si>
    <t>საგანგებო და გადაუდებელი დახმარების ეფექტური სისტემის ფუნქციონირება</t>
  </si>
  <si>
    <t>31 00</t>
  </si>
  <si>
    <t>საქართველოს გარემოს დაცვისა და სოფლის მეურნეობის სამინისტრო</t>
  </si>
  <si>
    <t>31 01</t>
  </si>
  <si>
    <t>გარემოს დაცვის და სოფლის მეურნეობის განვითარების პროგრამა</t>
  </si>
  <si>
    <t>31 01 01</t>
  </si>
  <si>
    <t>გარემოს დაცვის და სოფლის მეურნეობის განვითარების პოლიტიკის შემუშავება და მართვა</t>
  </si>
  <si>
    <t>31 01 02</t>
  </si>
  <si>
    <t>ბიოლოგიური მრავალფეროვნების დაცვის ღონისძიებები</t>
  </si>
  <si>
    <t>31 01 03</t>
  </si>
  <si>
    <t>ინფორმაციული ტექნოლოგიებისა და ელექტრონული სისტემების ფუნქციონირების უზრუნველყოფა</t>
  </si>
  <si>
    <t>ქართული აგროსასურსათო პროდუქციის პოპულარიზაცია</t>
  </si>
  <si>
    <t>31 02</t>
  </si>
  <si>
    <t>სურსათის უვნებლობა, მცენარეთა დაცვა და ეპიზოოტიური კეთილსაიმედოობა</t>
  </si>
  <si>
    <t>31 03</t>
  </si>
  <si>
    <t>მევენახეობა-მეღვინეობის განვითარება</t>
  </si>
  <si>
    <t>31 04</t>
  </si>
  <si>
    <t>სოფლის მეურნეობის დარგში სამეცნიერო-კვლევითი ღონისძიებების განხორციელება</t>
  </si>
  <si>
    <t>31 05</t>
  </si>
  <si>
    <t>ერთიანი აგროპროექტი</t>
  </si>
  <si>
    <t>31 05 01</t>
  </si>
  <si>
    <t>სოფლის მეურნეობის პროექტების მართვა</t>
  </si>
  <si>
    <t>31 05 02</t>
  </si>
  <si>
    <t>შეღავათიანი აგროკრედიტები</t>
  </si>
  <si>
    <t>31 05 03</t>
  </si>
  <si>
    <t>აგროდაზღვევა</t>
  </si>
  <si>
    <t>31 05 04</t>
  </si>
  <si>
    <t>დანერგე მომავალი</t>
  </si>
  <si>
    <t>31 05 05</t>
  </si>
  <si>
    <t>ქართული ჩაი</t>
  </si>
  <si>
    <t>31 05 06</t>
  </si>
  <si>
    <t>გადამამუშავებელი და შემნახველი საწარმოების თანადაფინანსების პროექტი</t>
  </si>
  <si>
    <t>31 05 07</t>
  </si>
  <si>
    <t>ფერმათა/ფერმერთა რეგისტრაციის პროექტი</t>
  </si>
  <si>
    <t>31 05 08</t>
  </si>
  <si>
    <t>პროექტების ტექნიკური მხარდაჭერის პროგრამა</t>
  </si>
  <si>
    <t>31 05 09</t>
  </si>
  <si>
    <t>სასოფლო-სამეურნეო კოოპერატივების ინფრასტრუქტურული განვითარება</t>
  </si>
  <si>
    <t>31 05 10</t>
  </si>
  <si>
    <t>მოსავლის ამღები ტექნიკის თანადაფინანსების პროექტი</t>
  </si>
  <si>
    <t>31 05 11</t>
  </si>
  <si>
    <t>31 05 12</t>
  </si>
  <si>
    <t>იმერეთის აგროზონა</t>
  </si>
  <si>
    <t>31 05 13</t>
  </si>
  <si>
    <t>ბიოწარმოების ხელშეწყობის პროგრამა</t>
  </si>
  <si>
    <t>31 05 14</t>
  </si>
  <si>
    <t>საპილოტე პროგრამა ქალებისთვის</t>
  </si>
  <si>
    <t>31 05 15</t>
  </si>
  <si>
    <t>აგროსექტორის განვითარების ხელშეწყობა</t>
  </si>
  <si>
    <t>31 05 15 01</t>
  </si>
  <si>
    <t>მერძევეობის დარგის მოდერნიზაციის და ბაზარზე წვდომის პროგრამა (DiMMA)</t>
  </si>
  <si>
    <t>31 05 16</t>
  </si>
  <si>
    <t>ლიდერპროგრამა</t>
  </si>
  <si>
    <t>31 05 17</t>
  </si>
  <si>
    <t>სასოფლო-სამეურნეო მექანიზაციის თანადაფინანსების სახელმწიფო პროგრამა</t>
  </si>
  <si>
    <t>31 05 18</t>
  </si>
  <si>
    <t>თხილის წარმოების ხელშეწყობის პროგრამა</t>
  </si>
  <si>
    <t>31 05 22</t>
  </si>
  <si>
    <t>ყურძნის შესყიდვა-გადამუშავების ხელშეწყობის ღონისძიებები</t>
  </si>
  <si>
    <t>31 05 23</t>
  </si>
  <si>
    <t>არასტანდარტული ვაშლის მოსავლის რეალიზაციის ხელშეწყობის პროგრამა</t>
  </si>
  <si>
    <t>31 05 25</t>
  </si>
  <si>
    <t>მაღალმთიან დასახლებებში სამეწარმეო საქმიანობის ხელშეწყობის პროგრამა</t>
  </si>
  <si>
    <t>31 06</t>
  </si>
  <si>
    <t>სამელიორაციო სისტემების მოდერნიზაცია</t>
  </si>
  <si>
    <t>31 06 01</t>
  </si>
  <si>
    <t>სამელიორაციო სისტემების რეაბილიტაცია და ტექნიკის შეძენა</t>
  </si>
  <si>
    <t>31 06 02</t>
  </si>
  <si>
    <t>სამელიორაციო ინფრასტრუქტურის მიმდინარე ტექნიკური ექსპლუატაცია</t>
  </si>
  <si>
    <t>31 06 03</t>
  </si>
  <si>
    <t>ირიგაციისა და დრენაჟის სისტემების გაუმჯობესება (WB)</t>
  </si>
  <si>
    <t>31 06 04</t>
  </si>
  <si>
    <t>საქართველოს მდგრადი სოფლის მეურნეობის, ირიგაციისა და მიწის პროექტი (WB)</t>
  </si>
  <si>
    <t>31 07</t>
  </si>
  <si>
    <t>გარემოსდაცვითი ზედამხედველობა</t>
  </si>
  <si>
    <t>31 08</t>
  </si>
  <si>
    <t>დაცული ტერიტორიების სისტემის ჩამოყალიბება და მართვა</t>
  </si>
  <si>
    <t>31 09</t>
  </si>
  <si>
    <t>სატყეო სისტემის ჩამოყალიბება და მართვა</t>
  </si>
  <si>
    <t>31 10</t>
  </si>
  <si>
    <t>ველური ბუნების ეროვნული სააგენტოს სისტემის ჩამოყალიბება და მართვა</t>
  </si>
  <si>
    <t>31 11</t>
  </si>
  <si>
    <t>გარემოს დაცვისა და სოფლის მეურნეობის მიმართულებით ინფორმაციის ხელმისაწვდომობის და "განათლება მდგრადი განვითარებისთვის" ხელშეწყობის პროგრამა</t>
  </si>
  <si>
    <t>31 12</t>
  </si>
  <si>
    <t>ბირთვული და რადიაციული უსაფრთხოების დაცვა</t>
  </si>
  <si>
    <t>31 13</t>
  </si>
  <si>
    <t>გარემოს დაცვის სფეროში პროგნოზირება, შეფასება, პრევენცია და მონიტორინგი</t>
  </si>
  <si>
    <t>31 14</t>
  </si>
  <si>
    <t>კვების პროდუქტების, ცხოველთა და მცენარეთა დაავადებების დიაგნოსტიკა</t>
  </si>
  <si>
    <t>31 15</t>
  </si>
  <si>
    <t>მიწის მდგრადი მართვისა და მიწათსარგებლობის მონიტორინგის სახელმწიფო პროგრამა</t>
  </si>
  <si>
    <t>32 00</t>
  </si>
  <si>
    <t>საქართველოს განათლებისა და მეცნიერების სამინისტრო</t>
  </si>
  <si>
    <t>32 01</t>
  </si>
  <si>
    <t>განათლებისა და მეცნიერების სფეროებში სახელმწიფო პოლიტიკის შემუშავება და პროგრამების მართვა</t>
  </si>
  <si>
    <t>32 02</t>
  </si>
  <si>
    <t>სკოლამდელი და ზოგადი განათლება</t>
  </si>
  <si>
    <t>32 02 01</t>
  </si>
  <si>
    <t>ზოგადსაგანმანათლებლო სკოლების დაფინანსება</t>
  </si>
  <si>
    <t>32 02 02</t>
  </si>
  <si>
    <t>მასწავლებელთა პროფესიული განვითარების ხელშეწყობა</t>
  </si>
  <si>
    <t>32 02 03</t>
  </si>
  <si>
    <t>უსაფრთხო საგანმანათლებლო გარემოს უზრუნველყოფა</t>
  </si>
  <si>
    <t>32 02 03 01</t>
  </si>
  <si>
    <t>უსაფრთხო საგანმანათლებლო გარემოს უზრუნველყოფის პროგრამის ადმინისტრირება</t>
  </si>
  <si>
    <t>32 02 03 02</t>
  </si>
  <si>
    <t>32 02 04</t>
  </si>
  <si>
    <t>წარმატებულ მოსწავლეთა წახალისება</t>
  </si>
  <si>
    <t>32 02 05</t>
  </si>
  <si>
    <t>განსაკუთრებით ნიჭიერ მოსწავლეთა საგანმანათლებლო და საცხოვრებელი პირობებით უზრუნველყოფა</t>
  </si>
  <si>
    <t>32 02 06</t>
  </si>
  <si>
    <t>მოსწავლეების სახელმძღვანელოებით უზრუნველყოფა</t>
  </si>
  <si>
    <t>32 02 07</t>
  </si>
  <si>
    <t>ოკუპირებული რეგიონების მასწავლებლებისა და ადმინისტრაციულ-ტექნიკური პერსონალის ფინანსური დახმარება</t>
  </si>
  <si>
    <t>32 02 08</t>
  </si>
  <si>
    <t>ბრალდებული და მსჯავრდებული პირებისათვის ზოგადი განათლების მიღების ხელმისაწვდომობა</t>
  </si>
  <si>
    <t>32 02 09</t>
  </si>
  <si>
    <t>ეროვნული სასწავლო გეგმის განვითარება და დანერგვის ხელშეწყობა</t>
  </si>
  <si>
    <t>32 02 10</t>
  </si>
  <si>
    <t>საჯარო სკოლის მოსწავლეების ტრანსპორტით უზრუნველყოფა</t>
  </si>
  <si>
    <t>32 02 11</t>
  </si>
  <si>
    <t>პროგრამა "ჩემი პირველი კომპიუტერი"</t>
  </si>
  <si>
    <t>32 02 12</t>
  </si>
  <si>
    <t>ზოგადი განათლების ხელშეწყობა</t>
  </si>
  <si>
    <t>32 02 13</t>
  </si>
  <si>
    <t>ზოგადი განათლების რეფორმის ხელშეწყობა</t>
  </si>
  <si>
    <t>32 03</t>
  </si>
  <si>
    <t xml:space="preserve">პროფესიული განათლება </t>
  </si>
  <si>
    <t>32 03 01</t>
  </si>
  <si>
    <t>პროფესიული განათლების განვითარების ხელშეწყობა</t>
  </si>
  <si>
    <t>32 03 02</t>
  </si>
  <si>
    <t>პროფესიული უნარების განვითარება</t>
  </si>
  <si>
    <t>32 03 03</t>
  </si>
  <si>
    <t xml:space="preserve">ეროვნული უმცირესობების პროფესიული გადამზადება </t>
  </si>
  <si>
    <t>32 04</t>
  </si>
  <si>
    <t>უმაღლესი განათლება</t>
  </si>
  <si>
    <t>32 04 01</t>
  </si>
  <si>
    <t xml:space="preserve">გამოცდების ორგანიზება </t>
  </si>
  <si>
    <t>32 04 02</t>
  </si>
  <si>
    <t>სახელმწიფო სასწავლო, სამაგისტრო გრანტები და ახალგაზრდების ხელშეწყობა</t>
  </si>
  <si>
    <t>32 04 03</t>
  </si>
  <si>
    <t>უმაღლესი განათლების ხელშეწყობა</t>
  </si>
  <si>
    <t>32 04 04</t>
  </si>
  <si>
    <t>საზღვარგარეთ განათლების მიღების ხელშეწყობა</t>
  </si>
  <si>
    <t>32 04 05</t>
  </si>
  <si>
    <t xml:space="preserve">უმაღლესი საგანმანათლებლო დაწესებულებების ხელშეწყობა </t>
  </si>
  <si>
    <t>32 05</t>
  </si>
  <si>
    <t>მეცნიერებისა და სამეცნიერო კვლევების ხელშეწყობა</t>
  </si>
  <si>
    <t>32 05 01</t>
  </si>
  <si>
    <t>სამეცნიერო გრანტების გაცემისა და სამეცნიერო კვლევების ხელშეწყობა</t>
  </si>
  <si>
    <t>32 05 02</t>
  </si>
  <si>
    <t>სამეცნიერო დაწესებულებების პროგრამები</t>
  </si>
  <si>
    <t>32 05 03</t>
  </si>
  <si>
    <t>საქართველოს სოფლის მეურნეობის მეცნიერებათა აკადემიის ხელშეწყობა</t>
  </si>
  <si>
    <t>32 05 04</t>
  </si>
  <si>
    <t>სამეცნიერო კვლევების ხელშეწყობა</t>
  </si>
  <si>
    <t>32 05 05</t>
  </si>
  <si>
    <t>მეცნიერების პოპულარიზაცია</t>
  </si>
  <si>
    <t>32 06</t>
  </si>
  <si>
    <t>ინკლუზიური განათლება</t>
  </si>
  <si>
    <t>32 07</t>
  </si>
  <si>
    <t>32 07 01</t>
  </si>
  <si>
    <t>ზოგადსაგანმანათლებლო დაწესებულებების ინფრასტრუქტურის განვითარება</t>
  </si>
  <si>
    <t>32 07 02</t>
  </si>
  <si>
    <t>პროფესიული საგანმანათლებლო დაწესებულებების ინფრასტრუქტურის განვითარება</t>
  </si>
  <si>
    <t>32 07 03</t>
  </si>
  <si>
    <t>სამინისტროს და მის სისტემაში შემავალი საჯარო სამართლის იურიდიული პირებისა და ტერიტორიული ორგანოების ინფრასტრუქტურის განვითარება</t>
  </si>
  <si>
    <t>32 07 04</t>
  </si>
  <si>
    <t>უმაღლესი საგანმანათლებლო და სამეცნიერო დაწესებულებების ინფრასტრუქტურის განვითარება</t>
  </si>
  <si>
    <t>32 07 05</t>
  </si>
  <si>
    <t>საჯარო სკოლების ოპერირებისა და მოვლა-პატრონობის სისტემის განვითარება</t>
  </si>
  <si>
    <t>32 08</t>
  </si>
  <si>
    <t>ინოვაციის, ინკლუზიურობის და ხარისხის პროექტი - საქართველო I2Q (WB)</t>
  </si>
  <si>
    <t>32 09</t>
  </si>
  <si>
    <t>პროფესიული განათლება I (KfW)</t>
  </si>
  <si>
    <t>32 10</t>
  </si>
  <si>
    <t>თანამედროვე უნარები უკეთესი დასაქმების სექტორის განვითარების პროგრამისთვის -  პროექტი (ADB)</t>
  </si>
  <si>
    <t>33 00</t>
  </si>
  <si>
    <t>საქართველოს კულტურის, სპორტისა და ახალგაზრდობის სამინისტრო</t>
  </si>
  <si>
    <t>33 01</t>
  </si>
  <si>
    <t>კულტურის, სპორტისა და ახალგაზრდობის სფეროებში სახელმწიფო პოლიტიკის შემუშავება და პროგრამების მართვა</t>
  </si>
  <si>
    <t>33 02</t>
  </si>
  <si>
    <t>სახელოვნებო და სასპორტო სფეროში უმაღლესი განათლება</t>
  </si>
  <si>
    <t>33 03</t>
  </si>
  <si>
    <t>33 04</t>
  </si>
  <si>
    <t>სახელოვნებო და სასპორტო დაწესებულებების ხელშეწყობა</t>
  </si>
  <si>
    <t>33 05</t>
  </si>
  <si>
    <t>კულტურის განვითარების ხელშეწყობა</t>
  </si>
  <si>
    <t>33 06</t>
  </si>
  <si>
    <t>კულტურული მემკვიდრეობის დაცვა და სამუზეუმო სისტემის სრულყოფა</t>
  </si>
  <si>
    <t>33 07</t>
  </si>
  <si>
    <t>მასობრივი და მაღალი მიღწევების სპორტის განვითარება და პოპულარიზაცია</t>
  </si>
  <si>
    <t>33 08</t>
  </si>
  <si>
    <t>კულტურისა და სპორტის მოღვაწეთა სოციალური დაცვის ღონისძიებები</t>
  </si>
  <si>
    <t>33 09</t>
  </si>
  <si>
    <t>ახალგაზრდობის ხელშეწყობა</t>
  </si>
  <si>
    <t>34 00</t>
  </si>
  <si>
    <t>საქართველოს დაზვერვის სამსახური</t>
  </si>
  <si>
    <t>35 00</t>
  </si>
  <si>
    <t>36 00</t>
  </si>
  <si>
    <t>37 00</t>
  </si>
  <si>
    <t>38 00</t>
  </si>
  <si>
    <t>39 00</t>
  </si>
  <si>
    <t>პერსონალურ მონაცემთა დაცვის სამსახური</t>
  </si>
  <si>
    <t>40 00</t>
  </si>
  <si>
    <t>საქართველოს სახელმწიფო დაცვის სპეციალური სამსახური</t>
  </si>
  <si>
    <t>40 01</t>
  </si>
  <si>
    <t>დასაცავ პირთა და ობიექტთა უსაფრთხოების უზრუნველყოფა</t>
  </si>
  <si>
    <t>40 02</t>
  </si>
  <si>
    <t>სახელმწიფო ობიექტების მოვლა-შენახვა</t>
  </si>
  <si>
    <t>40 03</t>
  </si>
  <si>
    <t>სსიპ სახელისუფლებო სპეციალური კავშირგაბმულობის სააგენტო</t>
  </si>
  <si>
    <t>41 00</t>
  </si>
  <si>
    <t>საქართველოს სახალხო დამცველის აპარატი</t>
  </si>
  <si>
    <t>42 00</t>
  </si>
  <si>
    <t>სსიპ – საზოგადოებრივი მაუწყებელი</t>
  </si>
  <si>
    <t>43 00</t>
  </si>
  <si>
    <t>44 00</t>
  </si>
  <si>
    <t>ყოფილი სამხრეთ ოსეთის ავტონომიური ოლქის ტერიტორიაზე დროებითი ადმინისტრაციულ-ტერიტორიული ერთეულის ადმინისტრაცია - სამხრეთ ოსეთის ადმინისტრაცია</t>
  </si>
  <si>
    <t>45 00</t>
  </si>
  <si>
    <t>საქართველოს საპატრიარქო</t>
  </si>
  <si>
    <t>45 01</t>
  </si>
  <si>
    <t>სასულიერო განათლების ხელშეწყობის გრანტი</t>
  </si>
  <si>
    <t>45 02</t>
  </si>
  <si>
    <t>ა(ა)იპ – საქართველოს საპატრიარქოს წმიდა სვიმონ კანანელის სახელობის სასულიერო სწავლების ცენტრი</t>
  </si>
  <si>
    <t>45 03</t>
  </si>
  <si>
    <t>ა(ა)იპ – ბათუმისა და ლაზეთის ეპარქიის საგანმანათლებლო ცენტრისათვის გადასაცემი გრანტი</t>
  </si>
  <si>
    <t>45 04</t>
  </si>
  <si>
    <t>ა(ა)იპ – საქართველოს საპატრიარქოს ქ. ნინოწმინდის წმიდა ნინოს მზრუნველობამოკლებულ ბავშვთა პანსიონი</t>
  </si>
  <si>
    <t>45 05</t>
  </si>
  <si>
    <t>ა(ა)იპ – ბათუმის წმიდა მოწამე ეკატერინეს სახელობის სათნოების სავანისათვის გადასაცემი გრანტი</t>
  </si>
  <si>
    <t>45 06</t>
  </si>
  <si>
    <t>ა(ა)იპ – საქართველოს საპატრიარქოს წმიდა ანდრია პირველწოდებულის სახელობის სასულიერო სწავლების ცენტრი</t>
  </si>
  <si>
    <t>45 07</t>
  </si>
  <si>
    <t>ა(ა)იპ – წმინდა გიორგი მთაწმინდელის მონასტერთან არსებული სარეაბილიტაციო ცენტრისათვის გადასაცემი გრანტი</t>
  </si>
  <si>
    <t>45 08</t>
  </si>
  <si>
    <t>ა(ა)იპ – საქართველოს საპატრიარქოს წმიდა ანდრია პირველწოდებულის სახელობის ქართული უნივერსიტეტისათვის გადასაცემი გრანტი</t>
  </si>
  <si>
    <t>45 09</t>
  </si>
  <si>
    <t>ა(ა)იპ – საქართველოს საპატრიარქოს წმიდა ტბელ აბუსერისძის სახელობის სასწავლო უნივერსიტეტისათვის გადასაცემი გრანტი</t>
  </si>
  <si>
    <t>45 10</t>
  </si>
  <si>
    <t>ა(ა)იპ – სმენადაქვეითებულ ბავშვთა რეაბილიტაციის და ადაპტაციის ცენტრისათვის გადასაცემი გრანტი</t>
  </si>
  <si>
    <t>45 11</t>
  </si>
  <si>
    <t>საქართველოს საპატრიარქოს ტელევიზიის სუბსიდირების ღონისძიებები</t>
  </si>
  <si>
    <t>45 12</t>
  </si>
  <si>
    <t>ა(ა)იპ – ახალქალაქისა და კუმურდოს ეპარქიის სასწავლო ცენტრისათვის გადასაცემი გრანტი</t>
  </si>
  <si>
    <t>45 13</t>
  </si>
  <si>
    <t>ა(ა)იპ – ფოთის საგანმანათლებლო და კულტურულ-გამაჯანსაღებელი ცენტრი</t>
  </si>
  <si>
    <t>46 00</t>
  </si>
  <si>
    <t>სსიპ – ლევან სამხარაულის სახელობის სასამართლო ექსპერტიზის ეროვნული ბიურო</t>
  </si>
  <si>
    <t>47 00</t>
  </si>
  <si>
    <t>სსიპ – საქართველოს სტატისტიკის ეროვნული სამსახური – საქსტატი</t>
  </si>
  <si>
    <t>47 01</t>
  </si>
  <si>
    <t>სტატისტიკური სამუშაოების დაგეგმვა და მართვა</t>
  </si>
  <si>
    <t>47 02</t>
  </si>
  <si>
    <t>სტატისტიკური სამუშაოების სახელმწიფო პროგრამა</t>
  </si>
  <si>
    <t>47 03</t>
  </si>
  <si>
    <t>მოსახლეობისა და საცხოვრისების საყოველთაო აღწერა</t>
  </si>
  <si>
    <t>48 00</t>
  </si>
  <si>
    <t>49 00</t>
  </si>
  <si>
    <t>საქართველოს სავაჭრო-სამრეწველო პალატა</t>
  </si>
  <si>
    <t>50 00</t>
  </si>
  <si>
    <t>51 00</t>
  </si>
  <si>
    <t>სპეციალური საგამოძიებო სამსახური</t>
  </si>
  <si>
    <t>52 00</t>
  </si>
  <si>
    <t>53 00</t>
  </si>
  <si>
    <t>სსიპ - საჯარო  და  კერძო თანამშრომლობის სააგენტო</t>
  </si>
  <si>
    <t>54 00</t>
  </si>
  <si>
    <t>ეროვნული უსაფრთხოების საბჭოს აპარატი</t>
  </si>
  <si>
    <t>55 00</t>
  </si>
  <si>
    <t>საერთო-სახელმწიფოებრივი მნიშვნელობის გადასახდელები</t>
  </si>
  <si>
    <t>55 01</t>
  </si>
  <si>
    <t>საგარეო სახელმწიფო ვალდებულებების მომსახურება და დაფარვა</t>
  </si>
  <si>
    <t>55 02</t>
  </si>
  <si>
    <t>საშინაო სახელმწიფო ვალდებულებების მომსახურება და დაფარვა</t>
  </si>
  <si>
    <t>55 03</t>
  </si>
  <si>
    <t>საერთაშორისო საფინანსო ორგანიზაციებთან თანამშრომლობიდან გამომდინარე ვალდებულებები</t>
  </si>
  <si>
    <t>55 04</t>
  </si>
  <si>
    <t>ავტონომიური რესპუბლიკებისა და მუნიციპალიტეტებისათვის გადასაცემი ტრანსფერები</t>
  </si>
  <si>
    <t>55 04 01</t>
  </si>
  <si>
    <t>ავტონომიური რესპუბლიკებისათვის გადასაცემი ტრანსფერები</t>
  </si>
  <si>
    <t>55 04 02</t>
  </si>
  <si>
    <t>მუნიციპალიტეტებისათვის გადასაცემი ტრანსფერები</t>
  </si>
  <si>
    <t>55 05</t>
  </si>
  <si>
    <t>საქართველოს მთავრობის სარეზერვო ფონდი</t>
  </si>
  <si>
    <t>55 06</t>
  </si>
  <si>
    <t>წინა წლებში წარმოქმნილი დავალიანების დაფარვისა და სასამართლო გადაწყვეტილებების აღსრულების ფონდი</t>
  </si>
  <si>
    <t>55 07</t>
  </si>
  <si>
    <t>საქართველოს რეგიონებში განსახორციელებელი პროექტების ფონდი</t>
  </si>
  <si>
    <t>55 08</t>
  </si>
  <si>
    <t>55 09</t>
  </si>
  <si>
    <t>საქართველოს სახელმწიფო ჯილდოებისათვის დაწესებული ერთდროული ფულადი პრემიების გაცემის ფინანსური უზრუნველყოფა</t>
  </si>
  <si>
    <t>55 10</t>
  </si>
  <si>
    <t>საერთაშორისო ხელშეკრულებებიდან გამომდინარე საოპერაციო ხარჯებისა და სხვა ვალდებულებების თანადაფინანსება</t>
  </si>
  <si>
    <t>55 11</t>
  </si>
  <si>
    <t>დაგროვებითი საპენსიო სქემის თანადაფინანსება</t>
  </si>
  <si>
    <t>55 12</t>
  </si>
  <si>
    <t>საერთაშორისო პარტნიორებთან თანამშრომლობით მუნიციპალიტეტებში დაგეგმილი რეფორმების ფინანსური მხარდაჭერა</t>
  </si>
  <si>
    <t>55 13</t>
  </si>
  <si>
    <t>დონორების მიერ დაფინანსებული საერთო-სახელმწიფოებრივი მნიშვნელობის გადასახდელები</t>
  </si>
  <si>
    <t>55 13 01</t>
  </si>
  <si>
    <t>აჭარის მყარი ნარჩენების პროექტი (EBRD, SIDA)</t>
  </si>
  <si>
    <t>55 13 02</t>
  </si>
  <si>
    <t>ბათუმის ავტობუსების პროექტი (E5P, EBRD)</t>
  </si>
  <si>
    <t>55 13 03</t>
  </si>
  <si>
    <t>თბილისის მყარი ნარჩენების მართვა</t>
  </si>
  <si>
    <t>55 13 04</t>
  </si>
  <si>
    <t>აჭარის სოფლების წყალმომარაგებისა და წყალარინების პროგრამა, საქართველო (EU, KfW)</t>
  </si>
  <si>
    <t>55 13 05</t>
  </si>
  <si>
    <t>55 13 07</t>
  </si>
  <si>
    <t>მდგრადი ურბანული მობილობა (KfW)</t>
  </si>
  <si>
    <t>55 13 08</t>
  </si>
  <si>
    <t>საქართველოს მიკრო, მცირე და საშუალო ზომის საწარმოების დახმარებისა და აღდგენის პროექტი (ეროვნული ბანკის კომპონენტი) (WB)</t>
  </si>
  <si>
    <t>55 13 09</t>
  </si>
  <si>
    <t>თბილისის ავტობუსების პროექტი (ფაზა II) (EBRD)</t>
  </si>
  <si>
    <t>55 13 13</t>
  </si>
  <si>
    <t>ბიომრავალფეროვნება და მდგრადი ადგილობრივი განვითარება საქართველოში (აჭარის სატყეო სააგენტოს კომპონენტი) (KfW)</t>
  </si>
  <si>
    <t>55 13 14</t>
  </si>
  <si>
    <t>თბილისის მეტროს მოდერნიზაციის პროექტი (EBRD)</t>
  </si>
  <si>
    <t>55 13 15</t>
  </si>
  <si>
    <t>ბათუმის მუნიციპალური ინფრასტრუქტურა (ფაზა V) (KfW)</t>
  </si>
  <si>
    <t>56 00</t>
  </si>
  <si>
    <t>57 00</t>
  </si>
  <si>
    <t xml:space="preserve"> სსიპ - საპენსიო სააგენტო</t>
  </si>
  <si>
    <t>58 00</t>
  </si>
  <si>
    <t>59 00</t>
  </si>
  <si>
    <t>სსიპ - საქართველოს ინტელექტუალური საკუთრების ეროვნული ცენტრი - "საქპატენტი"</t>
  </si>
  <si>
    <t>60 00</t>
  </si>
  <si>
    <t>61 00</t>
  </si>
  <si>
    <t>62 00</t>
  </si>
  <si>
    <t>63 00</t>
  </si>
  <si>
    <t>კოდი</t>
  </si>
  <si>
    <t xml:space="preserve">შესრულება
% </t>
  </si>
  <si>
    <t>a</t>
  </si>
  <si>
    <t xml:space="preserve">დასახელება
</t>
  </si>
  <si>
    <t>შესრულება %-ში</t>
  </si>
  <si>
    <t>მათ შორის, კაპიტალური</t>
  </si>
  <si>
    <t xml:space="preserve">    მათ შორის,  კაპიტალური </t>
  </si>
  <si>
    <t>საოპერაციო სალდო</t>
  </si>
  <si>
    <t>არაფინანსური აქტივების ცვლილება</t>
  </si>
  <si>
    <t>ზრდა</t>
  </si>
  <si>
    <t>კლება</t>
  </si>
  <si>
    <t>მთლიანი სალდო</t>
  </si>
  <si>
    <t>ფინასური აქტივების ცვლილება</t>
  </si>
  <si>
    <t>ვალდებულებების ცვლილება</t>
  </si>
  <si>
    <t>საშინაო</t>
  </si>
  <si>
    <t>საგარეო</t>
  </si>
  <si>
    <t>აქციები და სხვა კაპიტალი (მხოლოდ
სახელმწიფო საწარმოები და ორგანიზაციები)</t>
  </si>
  <si>
    <t>ბალანსი</t>
  </si>
  <si>
    <t>ფინანსური აქტივების ცვლილება</t>
  </si>
  <si>
    <t>2023 წლის ცენტრალური ბიუჯეტი ფაქტი</t>
  </si>
  <si>
    <t xml:space="preserve">მათ შორის სახელმწიფო ბიუჯეტი </t>
  </si>
  <si>
    <t>მათ შორის სსიპების/ა(ა)იპების კანონმდებლობით ნებადართული შემოსავლები</t>
  </si>
  <si>
    <t>2023 წლის ცენტრალური ბიუჯეტის ფაქტი</t>
  </si>
  <si>
    <t>მათ შორის სამთავრობო სექტორს მიკუთვნებული სახელმწიფო საწარმოები</t>
  </si>
  <si>
    <t>მ.შ. კაპიტალური</t>
  </si>
  <si>
    <t>მ.შ. კაპიტალური ტრანსფერები, რომელიც სხვაგან არ არის კლასიფიცირებული</t>
  </si>
  <si>
    <t>მ.შ. ვალუტა და დეპოზიტები (ნაშთი)</t>
  </si>
  <si>
    <t>A</t>
  </si>
  <si>
    <t>ათას ლარებში</t>
  </si>
  <si>
    <t>2023 წლის 12 თვის ფაქტი</t>
  </si>
  <si>
    <t>სს ესკო</t>
  </si>
  <si>
    <t xml:space="preserve">სს  ბიზნეს ცენტრი  აგრომონტაჟი  </t>
  </si>
  <si>
    <t>შპს დეზინფექციის, დეზინსექციის, დერატიზაციის და სტერილიზაციის სპეციალიზირებული ეპიდზედამხედველობის ცენტრი</t>
  </si>
  <si>
    <t>შპს საქართველოს მყარი ნარჩენების მართვის კომპანია</t>
  </si>
  <si>
    <t xml:space="preserve">სს ინფექციური პათოლოგიის შიდსისა და კლინიკური იმუნოლოგიის
 სამეცნიერო-პრაქტიკული ცენტრი </t>
  </si>
  <si>
    <t xml:space="preserve">შპს ბლექ სი არენა ჯორჯია  </t>
  </si>
  <si>
    <t>შპს ფსიქიკური ჯანმრთელობის და ნარკომანიის პრევენციის ცენტრი</t>
  </si>
  <si>
    <t>შპს ქართული კვების კომპანია</t>
  </si>
  <si>
    <t>სს ტუბერკულოზისა და ფილტვის დაავადებათა ეროვნული ცენტრი</t>
  </si>
  <si>
    <t>შპს საკვების წარმოების კომპანია</t>
  </si>
  <si>
    <t>სს საქართველოს ენერგეტიკული ბირჟა</t>
  </si>
  <si>
    <t>შპს გარდაბნის თბოსადგური 3</t>
  </si>
  <si>
    <t>შპს საქართველოს ბუნებრივი გაზის გადამცემი ქსელის მესაკუთრე</t>
  </si>
  <si>
    <t>შპს მანგლისის საავადმყოფო პოლიკლინიკა</t>
  </si>
  <si>
    <t>შპს ახალგორის რაიონული პოლიკლინიკა</t>
  </si>
  <si>
    <t>შპს კუმისის ამბულატორია</t>
  </si>
  <si>
    <t>შპს ბორჯომჰესი</t>
  </si>
  <si>
    <t>შპს ბიომას ენერჯი</t>
  </si>
  <si>
    <t>სს ნამახვანი</t>
  </si>
  <si>
    <t>შპს ენგური ატრაქცია</t>
  </si>
  <si>
    <t>შპს პერსპექტივა</t>
  </si>
  <si>
    <t>შპს თოლია 2020</t>
  </si>
  <si>
    <t>შპს სამედიცინო ამბულატორია ფონიჭალა</t>
  </si>
  <si>
    <t>შპს თბილისის სახელმწიფო საკონცერტო დარბაზი</t>
  </si>
  <si>
    <t>შპს თამკერა</t>
  </si>
  <si>
    <t>შპს მოსავლის მართვის კომპანია</t>
  </si>
  <si>
    <t>შპს სოფლის მეურნეობის ლოჯისტიკის და სერვისების კომპანია</t>
  </si>
  <si>
    <t>შპს საქსპეცტრანსი</t>
  </si>
  <si>
    <t>შპს ქურთის საავადმყოფო</t>
  </si>
  <si>
    <t>შპს წყალტუბოს თერმული წყლები</t>
  </si>
  <si>
    <t>შპს გაზეთი ვრასტანი</t>
  </si>
  <si>
    <t>შპს გაზეთი გურჯისტანი</t>
  </si>
  <si>
    <t>შპს საქწიგნი</t>
  </si>
  <si>
    <t xml:space="preserve"> </t>
  </si>
  <si>
    <t>შპს ახალგორის რაიონული საავადმყოფო</t>
  </si>
  <si>
    <t>შპს გრიგოლ ორმოცაძის სახელობის ცენტრი ნევრონი</t>
  </si>
  <si>
    <t>შპს თელავის ფსიქონევროლოგიური დისპანსერი</t>
  </si>
  <si>
    <t>შპს ლარგვისის საექიმო ამბულატორია</t>
  </si>
  <si>
    <t>სს  ნ.მახვილაძის სახელობის შრომის მედიცინისა და ეკოლოგიის სამეცნიერო კვ.ინსტიტუტი</t>
  </si>
  <si>
    <t>შპს სენაკის ფსიქიკური ჯანმრთელობის ცენტრი</t>
  </si>
  <si>
    <t>შპს ქუთაისის მოზრდილთა N 5 პოლიკლინიკა</t>
  </si>
  <si>
    <t>შპს შიდა ქართლის პირველადი ჯანდაცვის ცენტრი</t>
  </si>
  <si>
    <t>შპს წინაგრის საექიმო ამბულატორია</t>
  </si>
  <si>
    <t>შპს სპორტმშენსერვისი</t>
  </si>
  <si>
    <t>შპს დელტა მშენებელი</t>
  </si>
  <si>
    <t xml:space="preserve">შპს დელტა ტექსტილი </t>
  </si>
  <si>
    <t xml:space="preserve"> შპს სახელმწიფო კვებითი უზრუნველყოფა</t>
  </si>
  <si>
    <t xml:space="preserve">შპს რუსთავის ფსიქიკური ჯანმრთელობის ცენტრი </t>
  </si>
  <si>
    <t>შპს სამედიცინო რეაბილიტაციის ამბულატორიული ცენტრი</t>
  </si>
  <si>
    <t>შპს ქალაქ თბილისის ფსიქიკური ჯანმრთელობის ცენტრი</t>
  </si>
  <si>
    <t>შპს ქუთაისის დ.ნაზარიშვილის სახ. საოჯახო მედიცინისა და საოჯახო მედიცინის რეგიონალური სასწავლო ცენტრი</t>
  </si>
  <si>
    <t>შპს სახელმწიფო სამშენებლო კომპანია</t>
  </si>
  <si>
    <t>შპს საქართველოს ტელერადიოცენტრი</t>
  </si>
  <si>
    <t>სს საქართველოს ენერგეტიკის განვითარების ფონდი</t>
  </si>
  <si>
    <t xml:space="preserve"> შპს აქტივების მართვისა და განვითარების კომპანია</t>
  </si>
  <si>
    <t>შპს საქართველოს მელიორაცია</t>
  </si>
  <si>
    <t>შპს ემ თი ეი</t>
  </si>
  <si>
    <t>შპს აღმოსავლეთ საქ.ფსიქიკური ჯანმრთელობის ცენტრი</t>
  </si>
  <si>
    <t xml:space="preserve">შპს რეგიონული ჯანდაცვის ცენტრი    </t>
  </si>
  <si>
    <t xml:space="preserve">შპს ქუთაისის რეგიონალური სისხლის ბანკი       </t>
  </si>
  <si>
    <t>შპს საქართველოს გაერთიანებული წყალმომარაგების კომპანია</t>
  </si>
  <si>
    <t>სამთავრობო სექტორისათვის მიკუთვნებული საწარმოები</t>
  </si>
  <si>
    <t>საჯარო სამართლის იურიდიული პირები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</si>
</sst>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[$-10409]#,##0.0;\-#,##0.0"/>
    <numFmt numFmtId="167" formatCode="0.0%"/>
    <numFmt numFmtId="168" formatCode="#,##0.000000"/>
    <numFmt numFmtId="169" formatCode="0.000000E+00"/>
    <numFmt numFmtId="170" formatCode="_(* #,##0.0_);_(* \(#,##0.0\);_(* &quot;-&quot;?_);_(@_)"/>
    <numFmt numFmtId="171" formatCode="0.00000"/>
    <numFmt numFmtId="172" formatCode="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Sylfaen"/>
      <family val="1"/>
    </font>
    <font>
      <sz val="10"/>
      <color indexed="12"/>
      <name val="Sylfaen"/>
      <family val="1"/>
    </font>
    <font>
      <b/>
      <sz val="10"/>
      <color indexed="11"/>
      <name val="Sylfaen"/>
      <family val="1"/>
    </font>
    <font>
      <sz val="10"/>
      <color indexed="11"/>
      <name val="Sylfaen"/>
      <family val="1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sz val="10"/>
      <color theme="1"/>
      <name val="Sylfaen"/>
      <family val="1"/>
    </font>
    <font>
      <sz val="10"/>
      <color rgb="FFE26B0A"/>
      <name val="Sylfaen"/>
      <family val="1"/>
    </font>
    <font>
      <sz val="11"/>
      <color rgb="FF000000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</font>
    <font>
      <b/>
      <sz val="6"/>
      <color rgb="FF000000"/>
      <name val="Sylfaen"/>
      <family val="1"/>
    </font>
    <font>
      <b/>
      <sz val="11"/>
      <color rgb="FF000000"/>
      <name val="Sylfaen"/>
      <family val="1"/>
    </font>
    <font>
      <sz val="11"/>
      <name val="Sylfaen"/>
      <family val="1"/>
    </font>
    <font>
      <b/>
      <sz val="12"/>
      <color rgb="FF000000"/>
      <name val="Sylfaen"/>
      <family val="1"/>
    </font>
    <font>
      <sz val="10"/>
      <color rgb="FF1E1E96"/>
      <name val="Sylfaen"/>
      <family val="1"/>
    </font>
    <font>
      <sz val="10"/>
      <color rgb="FF86008A"/>
      <name val="Sylfaen"/>
      <family val="1"/>
    </font>
    <font>
      <b/>
      <sz val="10"/>
      <color rgb="FF1E1E96"/>
      <name val="Arial"/>
      <family val="2"/>
    </font>
    <font>
      <sz val="10"/>
      <color rgb="FF1E1E96"/>
      <name val="Sylfaen"/>
      <family val="2"/>
    </font>
    <font>
      <b/>
      <sz val="10"/>
      <color rgb="FF86008A"/>
      <name val="Arial"/>
      <family val="2"/>
    </font>
    <font>
      <sz val="10"/>
      <color rgb="FF86008A"/>
      <name val="Sylfaen"/>
      <family val="2"/>
    </font>
    <font>
      <i/>
      <sz val="10"/>
      <color rgb="FF86008A"/>
      <name val="Sylfaen"/>
      <family val="1"/>
    </font>
    <font>
      <b/>
      <sz val="10"/>
      <color rgb="FF000000"/>
      <name val="Sylfaen"/>
      <family val="1"/>
    </font>
    <font>
      <sz val="10"/>
      <color rgb="FF000000"/>
      <name val="Sylfaen"/>
      <family val="1"/>
    </font>
    <font>
      <b/>
      <sz val="9"/>
      <color rgb="FF000000"/>
      <name val="Sylfaen"/>
      <family val="1"/>
    </font>
    <font>
      <sz val="9"/>
      <color rgb="FF000000"/>
      <name val="Sylfaen"/>
      <family val="1"/>
    </font>
    <font>
      <sz val="9"/>
      <color rgb="FF86008A"/>
      <name val="Sylfaen"/>
      <family val="1"/>
    </font>
    <font>
      <sz val="8"/>
      <color rgb="FF000000"/>
      <name val="Sylfaen"/>
      <family val="1"/>
    </font>
    <font>
      <b/>
      <sz val="10"/>
      <color rgb="FF2C2C90"/>
      <name val="Sylfaen"/>
      <family val="1"/>
    </font>
    <font>
      <sz val="10"/>
      <color rgb="FF2C2C90"/>
      <name val="Sylfaen"/>
      <family val="1"/>
    </font>
    <font>
      <b/>
      <sz val="14"/>
      <name val="Sylfaen"/>
      <family val="1"/>
    </font>
    <font>
      <b/>
      <sz val="14"/>
      <color theme="1"/>
      <name val="Sylfaen"/>
      <family val="1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B2B2B2"/>
        <bgColor indexed="64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double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medium">
        <color rgb="FFD3D3D3"/>
      </left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/>
      <right style="medium">
        <color rgb="FFD3D3D3"/>
      </right>
      <top style="medium">
        <color rgb="FFD3D3D3"/>
      </top>
      <bottom style="medium">
        <color rgb="FFD3D3D3"/>
      </bottom>
      <diagonal/>
    </border>
    <border>
      <left style="medium">
        <color rgb="FFD3D3D3"/>
      </left>
      <right style="medium">
        <color rgb="FFD3D3D3"/>
      </right>
      <top/>
      <bottom style="medium">
        <color rgb="FFD3D3D3"/>
      </bottom>
      <diagonal/>
    </border>
    <border>
      <left/>
      <right style="medium">
        <color rgb="FFD3D3D3"/>
      </right>
      <top/>
      <bottom style="medium">
        <color rgb="FFD3D3D3"/>
      </bottom>
      <diagonal/>
    </border>
    <border>
      <left style="medium">
        <color rgb="FFD3D3D3"/>
      </left>
      <right/>
      <top style="medium">
        <color rgb="FFD3D3D3"/>
      </top>
      <bottom/>
      <diagonal/>
    </border>
    <border>
      <left/>
      <right/>
      <top style="medium">
        <color rgb="FFD3D3D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14996795556505021"/>
      </left>
      <right style="thin">
        <color theme="2" tint="-0.14996795556505021"/>
      </right>
      <top style="thin">
        <color theme="2" tint="-0.14996795556505021"/>
      </top>
      <bottom style="thin">
        <color theme="2" tint="-0.14996795556505021"/>
      </bottom>
      <diagonal/>
    </border>
    <border>
      <left/>
      <right/>
      <top/>
      <bottom style="thin">
        <color theme="2" tint="-0.14996795556505021"/>
      </bottom>
      <diagonal/>
    </border>
  </borders>
  <cellStyleXfs count="20">
    <xf numFmtId="0" fontId="0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14" fillId="0" borderId="0"/>
    <xf numFmtId="9" fontId="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4" fillId="0" borderId="0"/>
    <xf numFmtId="43" fontId="1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134">
    <xf numFmtId="0" fontId="0" fillId="0" borderId="0" xfId="0"/>
    <xf numFmtId="0" fontId="7" fillId="0" borderId="0" xfId="6"/>
    <xf numFmtId="164" fontId="9" fillId="0" borderId="1" xfId="0" applyNumberFormat="1" applyFont="1" applyBorder="1" applyAlignment="1">
      <alignment horizontal="center" vertical="center" wrapText="1" readingOrder="1"/>
    </xf>
    <xf numFmtId="164" fontId="10" fillId="0" borderId="1" xfId="0" applyNumberFormat="1" applyFont="1" applyBorder="1" applyAlignment="1">
      <alignment horizontal="center" vertical="center" wrapText="1" readingOrder="1"/>
    </xf>
    <xf numFmtId="164" fontId="0" fillId="0" borderId="1" xfId="0" applyNumberForma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 readingOrder="1"/>
    </xf>
    <xf numFmtId="164" fontId="11" fillId="0" borderId="1" xfId="0" applyNumberFormat="1" applyFont="1" applyBorder="1" applyAlignment="1">
      <alignment horizontal="center" vertical="center" wrapText="1" readingOrder="1"/>
    </xf>
    <xf numFmtId="0" fontId="11" fillId="0" borderId="1" xfId="0" applyFont="1" applyBorder="1" applyAlignment="1">
      <alignment vertical="top" wrapText="1" indent="1" readingOrder="1"/>
    </xf>
    <xf numFmtId="164" fontId="4" fillId="0" borderId="1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vertical="top" wrapText="1" readingOrder="1"/>
    </xf>
    <xf numFmtId="164" fontId="5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top" wrapText="1" readingOrder="1"/>
    </xf>
    <xf numFmtId="0" fontId="12" fillId="0" borderId="1" xfId="0" applyFont="1" applyBorder="1" applyAlignment="1">
      <alignment vertical="top" wrapText="1" readingOrder="1"/>
    </xf>
    <xf numFmtId="164" fontId="12" fillId="0" borderId="1" xfId="0" applyNumberFormat="1" applyFont="1" applyBorder="1" applyAlignment="1">
      <alignment horizontal="center" vertical="center" wrapText="1" readingOrder="1"/>
    </xf>
    <xf numFmtId="164" fontId="6" fillId="0" borderId="1" xfId="0" applyNumberFormat="1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 indent="1" readingOrder="1"/>
    </xf>
    <xf numFmtId="0" fontId="11" fillId="0" borderId="1" xfId="0" applyFont="1" applyBorder="1" applyAlignment="1">
      <alignment horizontal="left" vertical="top" wrapText="1" indent="1" readingOrder="1"/>
    </xf>
    <xf numFmtId="0" fontId="6" fillId="0" borderId="1" xfId="0" applyFont="1" applyBorder="1" applyAlignment="1">
      <alignment horizontal="left" vertical="top" wrapText="1" indent="1" readingOrder="1"/>
    </xf>
    <xf numFmtId="0" fontId="13" fillId="0" borderId="1" xfId="0" applyFont="1" applyBorder="1" applyAlignment="1">
      <alignment horizontal="left" vertical="top" wrapText="1" readingOrder="1"/>
    </xf>
    <xf numFmtId="164" fontId="13" fillId="0" borderId="1" xfId="0" applyNumberFormat="1" applyFont="1" applyBorder="1" applyAlignment="1">
      <alignment horizontal="center" vertical="center" wrapText="1" readingOrder="1"/>
    </xf>
    <xf numFmtId="0" fontId="12" fillId="0" borderId="1" xfId="0" applyFont="1" applyBorder="1" applyAlignment="1">
      <alignment horizontal="left" vertical="top" wrapText="1" readingOrder="1"/>
    </xf>
    <xf numFmtId="0" fontId="12" fillId="0" borderId="1" xfId="0" applyFont="1" applyBorder="1" applyAlignment="1">
      <alignment horizontal="left" vertical="top" wrapText="1" indent="1" readingOrder="1"/>
    </xf>
    <xf numFmtId="0" fontId="12" fillId="0" borderId="1" xfId="0" applyFont="1" applyBorder="1" applyAlignment="1">
      <alignment vertical="top" wrapText="1" indent="1" readingOrder="1"/>
    </xf>
    <xf numFmtId="0" fontId="13" fillId="0" borderId="1" xfId="0" applyFont="1" applyBorder="1" applyAlignment="1">
      <alignment vertical="top" wrapText="1" readingOrder="1"/>
    </xf>
    <xf numFmtId="164" fontId="0" fillId="0" borderId="0" xfId="1" applyNumberFormat="1" applyFont="1" applyAlignment="1">
      <alignment horizontal="center" vertical="center"/>
    </xf>
    <xf numFmtId="4" fontId="7" fillId="0" borderId="0" xfId="6" applyNumberFormat="1"/>
    <xf numFmtId="0" fontId="7" fillId="0" borderId="0" xfId="6" applyAlignment="1">
      <alignment horizontal="center" vertical="center"/>
    </xf>
    <xf numFmtId="164" fontId="7" fillId="0" borderId="0" xfId="6" applyNumberFormat="1" applyAlignment="1">
      <alignment horizontal="center" vertical="center"/>
    </xf>
    <xf numFmtId="2" fontId="7" fillId="0" borderId="0" xfId="6" applyNumberFormat="1" applyAlignment="1">
      <alignment horizontal="center" vertical="center"/>
    </xf>
    <xf numFmtId="165" fontId="16" fillId="0" borderId="0" xfId="15" applyNumberFormat="1" applyFont="1" applyFill="1" applyBorder="1"/>
    <xf numFmtId="164" fontId="7" fillId="0" borderId="0" xfId="6" applyNumberFormat="1"/>
    <xf numFmtId="0" fontId="16" fillId="0" borderId="0" xfId="13" applyFont="1"/>
    <xf numFmtId="0" fontId="17" fillId="0" borderId="5" xfId="13" applyFont="1" applyBorder="1" applyAlignment="1">
      <alignment horizontal="center" vertical="center" wrapText="1" readingOrder="1"/>
    </xf>
    <xf numFmtId="0" fontId="18" fillId="0" borderId="5" xfId="13" applyFont="1" applyBorder="1" applyAlignment="1">
      <alignment horizontal="center" vertical="center" wrapText="1" readingOrder="1"/>
    </xf>
    <xf numFmtId="0" fontId="18" fillId="0" borderId="5" xfId="13" applyFont="1" applyBorder="1" applyAlignment="1">
      <alignment horizontal="center" vertical="center" wrapText="1"/>
    </xf>
    <xf numFmtId="0" fontId="19" fillId="0" borderId="0" xfId="13" applyFont="1" applyAlignment="1">
      <alignment horizontal="center" vertical="center"/>
    </xf>
    <xf numFmtId="0" fontId="20" fillId="0" borderId="6" xfId="13" applyFont="1" applyBorder="1" applyAlignment="1">
      <alignment horizontal="center" vertical="center" wrapText="1" readingOrder="1"/>
    </xf>
    <xf numFmtId="0" fontId="20" fillId="0" borderId="6" xfId="13" applyFont="1" applyBorder="1" applyAlignment="1">
      <alignment vertical="center" wrapText="1" readingOrder="1"/>
    </xf>
    <xf numFmtId="166" fontId="20" fillId="0" borderId="6" xfId="13" applyNumberFormat="1" applyFont="1" applyBorder="1" applyAlignment="1">
      <alignment horizontal="center" vertical="center" wrapText="1" readingOrder="1"/>
    </xf>
    <xf numFmtId="167" fontId="20" fillId="0" borderId="6" xfId="8" applyNumberFormat="1" applyFont="1" applyBorder="1" applyAlignment="1">
      <alignment horizontal="center" vertical="center" wrapText="1" readingOrder="1"/>
    </xf>
    <xf numFmtId="167" fontId="16" fillId="0" borderId="0" xfId="8" applyNumberFormat="1" applyFont="1" applyFill="1" applyBorder="1" applyAlignment="1">
      <alignment horizontal="center" vertical="center"/>
    </xf>
    <xf numFmtId="0" fontId="16" fillId="0" borderId="0" xfId="13" applyFont="1" applyAlignment="1">
      <alignment horizontal="center" vertical="center"/>
    </xf>
    <xf numFmtId="164" fontId="21" fillId="0" borderId="7" xfId="13" applyNumberFormat="1" applyFont="1" applyBorder="1" applyAlignment="1">
      <alignment horizontal="left" vertical="center" wrapText="1" indent="1" readingOrder="1"/>
    </xf>
    <xf numFmtId="164" fontId="21" fillId="0" borderId="7" xfId="13" applyNumberFormat="1" applyFont="1" applyBorder="1" applyAlignment="1">
      <alignment horizontal="center" vertical="center" wrapText="1" readingOrder="1"/>
    </xf>
    <xf numFmtId="167" fontId="21" fillId="0" borderId="7" xfId="8" applyNumberFormat="1" applyFont="1" applyBorder="1" applyAlignment="1">
      <alignment horizontal="center" vertical="center" wrapText="1" readingOrder="1"/>
    </xf>
    <xf numFmtId="0" fontId="22" fillId="0" borderId="7" xfId="13" applyFont="1" applyBorder="1" applyAlignment="1">
      <alignment vertical="center" wrapText="1" indent="2" readingOrder="1"/>
    </xf>
    <xf numFmtId="164" fontId="22" fillId="0" borderId="7" xfId="13" applyNumberFormat="1" applyFont="1" applyBorder="1" applyAlignment="1">
      <alignment horizontal="center" vertical="center" wrapText="1" readingOrder="1"/>
    </xf>
    <xf numFmtId="167" fontId="22" fillId="0" borderId="7" xfId="8" applyNumberFormat="1" applyFont="1" applyBorder="1" applyAlignment="1">
      <alignment horizontal="center" vertical="center" wrapText="1" readingOrder="1"/>
    </xf>
    <xf numFmtId="164" fontId="20" fillId="0" borderId="6" xfId="13" applyNumberFormat="1" applyFont="1" applyBorder="1" applyAlignment="1">
      <alignment horizontal="center" vertical="center" wrapText="1" readingOrder="1"/>
    </xf>
    <xf numFmtId="167" fontId="20" fillId="0" borderId="6" xfId="8" applyNumberFormat="1" applyFont="1" applyFill="1" applyBorder="1" applyAlignment="1">
      <alignment horizontal="center" vertical="center" wrapText="1" readingOrder="1"/>
    </xf>
    <xf numFmtId="0" fontId="23" fillId="0" borderId="7" xfId="13" applyFont="1" applyBorder="1" applyAlignment="1">
      <alignment horizontal="center" vertical="center" wrapText="1" readingOrder="1"/>
    </xf>
    <xf numFmtId="0" fontId="24" fillId="0" borderId="7" xfId="13" applyFont="1" applyBorder="1" applyAlignment="1">
      <alignment horizontal="left" vertical="center" wrapText="1" indent="1" readingOrder="1"/>
    </xf>
    <xf numFmtId="164" fontId="24" fillId="0" borderId="7" xfId="13" applyNumberFormat="1" applyFont="1" applyBorder="1" applyAlignment="1">
      <alignment horizontal="center" vertical="center" wrapText="1" readingOrder="1"/>
    </xf>
    <xf numFmtId="167" fontId="24" fillId="0" borderId="7" xfId="8" applyNumberFormat="1" applyFont="1" applyFill="1" applyBorder="1" applyAlignment="1">
      <alignment horizontal="center" vertical="center" wrapText="1" readingOrder="1"/>
    </xf>
    <xf numFmtId="0" fontId="25" fillId="0" borderId="7" xfId="13" applyFont="1" applyBorder="1" applyAlignment="1">
      <alignment horizontal="center" vertical="center" wrapText="1" readingOrder="1"/>
    </xf>
    <xf numFmtId="0" fontId="26" fillId="0" borderId="7" xfId="13" applyFont="1" applyBorder="1" applyAlignment="1">
      <alignment horizontal="left" vertical="center" wrapText="1" indent="2" readingOrder="1"/>
    </xf>
    <xf numFmtId="164" fontId="26" fillId="0" borderId="7" xfId="13" applyNumberFormat="1" applyFont="1" applyBorder="1" applyAlignment="1">
      <alignment horizontal="center" vertical="center" wrapText="1" readingOrder="1"/>
    </xf>
    <xf numFmtId="167" fontId="26" fillId="0" borderId="7" xfId="8" applyNumberFormat="1" applyFont="1" applyFill="1" applyBorder="1" applyAlignment="1">
      <alignment horizontal="center" vertical="center" wrapText="1" readingOrder="1"/>
    </xf>
    <xf numFmtId="0" fontId="7" fillId="0" borderId="0" xfId="6" applyAlignment="1">
      <alignment horizontal="center"/>
    </xf>
    <xf numFmtId="0" fontId="11" fillId="0" borderId="8" xfId="6" applyFont="1" applyBorder="1" applyAlignment="1" applyProtection="1">
      <alignment horizontal="center" vertical="center" wrapText="1" readingOrder="1"/>
      <protection locked="0"/>
    </xf>
    <xf numFmtId="0" fontId="11" fillId="0" borderId="9" xfId="6" applyFont="1" applyBorder="1" applyAlignment="1" applyProtection="1">
      <alignment horizontal="left" vertical="center" wrapText="1" readingOrder="1"/>
      <protection locked="0"/>
    </xf>
    <xf numFmtId="164" fontId="11" fillId="0" borderId="9" xfId="6" applyNumberFormat="1" applyFont="1" applyBorder="1" applyAlignment="1" applyProtection="1">
      <alignment horizontal="center" vertical="center" wrapText="1" readingOrder="1"/>
      <protection locked="0"/>
    </xf>
    <xf numFmtId="167" fontId="11" fillId="0" borderId="9" xfId="9" applyNumberFormat="1" applyFont="1" applyBorder="1" applyAlignment="1" applyProtection="1">
      <alignment horizontal="center" vertical="center" wrapText="1" readingOrder="1"/>
      <protection locked="0"/>
    </xf>
    <xf numFmtId="0" fontId="22" fillId="0" borderId="10" xfId="6" applyFont="1" applyBorder="1" applyAlignment="1" applyProtection="1">
      <alignment horizontal="left" vertical="center" wrapText="1" indent="1" readingOrder="1"/>
      <protection locked="0"/>
    </xf>
    <xf numFmtId="167" fontId="22" fillId="0" borderId="7" xfId="9" applyNumberFormat="1" applyFont="1" applyFill="1" applyBorder="1" applyAlignment="1">
      <alignment horizontal="center" vertical="center" wrapText="1" readingOrder="1"/>
    </xf>
    <xf numFmtId="0" fontId="27" fillId="0" borderId="10" xfId="6" applyFont="1" applyBorder="1" applyAlignment="1" applyProtection="1">
      <alignment horizontal="left" vertical="center" wrapText="1" indent="2" readingOrder="1"/>
      <protection locked="0"/>
    </xf>
    <xf numFmtId="0" fontId="11" fillId="0" borderId="9" xfId="6" applyFont="1" applyBorder="1" applyAlignment="1" applyProtection="1">
      <alignment horizontal="left" vertical="center" wrapText="1" indent="1" readingOrder="1"/>
      <protection locked="0"/>
    </xf>
    <xf numFmtId="168" fontId="7" fillId="0" borderId="0" xfId="6" applyNumberFormat="1"/>
    <xf numFmtId="167" fontId="7" fillId="0" borderId="0" xfId="8" applyNumberFormat="1" applyFont="1"/>
    <xf numFmtId="0" fontId="11" fillId="0" borderId="9" xfId="6" applyFont="1" applyBorder="1" applyAlignment="1" applyProtection="1">
      <alignment horizontal="left" vertical="center" wrapText="1" indent="2" readingOrder="1"/>
      <protection locked="0"/>
    </xf>
    <xf numFmtId="0" fontId="22" fillId="0" borderId="10" xfId="6" applyFont="1" applyBorder="1" applyAlignment="1" applyProtection="1">
      <alignment horizontal="left" vertical="center" wrapText="1" indent="3" readingOrder="1"/>
      <protection locked="0"/>
    </xf>
    <xf numFmtId="0" fontId="11" fillId="0" borderId="8" xfId="6" applyFont="1" applyBorder="1" applyAlignment="1" applyProtection="1">
      <alignment horizontal="left" vertical="center" wrapText="1" readingOrder="1"/>
      <protection locked="0"/>
    </xf>
    <xf numFmtId="164" fontId="11" fillId="0" borderId="8" xfId="6" applyNumberFormat="1" applyFont="1" applyBorder="1" applyAlignment="1" applyProtection="1">
      <alignment horizontal="center" vertical="center" wrapText="1" readingOrder="1"/>
      <protection locked="0"/>
    </xf>
    <xf numFmtId="167" fontId="11" fillId="0" borderId="8" xfId="9" applyNumberFormat="1" applyFont="1" applyBorder="1" applyAlignment="1" applyProtection="1">
      <alignment horizontal="center" vertical="center" wrapText="1" readingOrder="1"/>
      <protection locked="0"/>
    </xf>
    <xf numFmtId="167" fontId="11" fillId="0" borderId="9" xfId="10" applyNumberFormat="1" applyFont="1" applyBorder="1" applyAlignment="1" applyProtection="1">
      <alignment horizontal="center" vertical="center" wrapText="1" readingOrder="1"/>
      <protection locked="0"/>
    </xf>
    <xf numFmtId="164" fontId="22" fillId="0" borderId="10" xfId="6" applyNumberFormat="1" applyFont="1" applyBorder="1" applyAlignment="1" applyProtection="1">
      <alignment horizontal="center" vertical="center" wrapText="1" readingOrder="1"/>
      <protection locked="0"/>
    </xf>
    <xf numFmtId="167" fontId="22" fillId="0" borderId="10" xfId="10" applyNumberFormat="1" applyFont="1" applyFill="1" applyBorder="1" applyAlignment="1" applyProtection="1">
      <alignment horizontal="center" vertical="center" wrapText="1" readingOrder="1"/>
      <protection locked="0"/>
    </xf>
    <xf numFmtId="169" fontId="7" fillId="0" borderId="0" xfId="6" applyNumberFormat="1"/>
    <xf numFmtId="164" fontId="19" fillId="0" borderId="0" xfId="13" applyNumberFormat="1" applyFont="1" applyAlignment="1">
      <alignment horizontal="center" vertical="center"/>
    </xf>
    <xf numFmtId="0" fontId="30" fillId="0" borderId="11" xfId="13" applyFont="1" applyBorder="1" applyAlignment="1">
      <alignment horizontal="center" vertical="center" wrapText="1"/>
    </xf>
    <xf numFmtId="164" fontId="30" fillId="0" borderId="12" xfId="13" applyNumberFormat="1" applyFont="1" applyBorder="1" applyAlignment="1">
      <alignment horizontal="center" vertical="center" wrapText="1"/>
    </xf>
    <xf numFmtId="0" fontId="30" fillId="0" borderId="13" xfId="13" applyFont="1" applyBorder="1" applyAlignment="1">
      <alignment vertical="center" wrapText="1"/>
    </xf>
    <xf numFmtId="164" fontId="30" fillId="0" borderId="14" xfId="13" applyNumberFormat="1" applyFont="1" applyBorder="1" applyAlignment="1">
      <alignment horizontal="center" vertical="center" wrapText="1"/>
    </xf>
    <xf numFmtId="0" fontId="32" fillId="0" borderId="13" xfId="13" applyFont="1" applyBorder="1" applyAlignment="1">
      <alignment horizontal="left" vertical="center" wrapText="1" indent="1"/>
    </xf>
    <xf numFmtId="164" fontId="32" fillId="0" borderId="14" xfId="13" applyNumberFormat="1" applyFont="1" applyBorder="1" applyAlignment="1">
      <alignment horizontal="center" vertical="center" wrapText="1"/>
    </xf>
    <xf numFmtId="164" fontId="16" fillId="0" borderId="0" xfId="13" applyNumberFormat="1" applyFont="1"/>
    <xf numFmtId="43" fontId="16" fillId="0" borderId="0" xfId="13" applyNumberFormat="1" applyFont="1"/>
    <xf numFmtId="4" fontId="16" fillId="0" borderId="0" xfId="13" applyNumberFormat="1" applyFont="1"/>
    <xf numFmtId="0" fontId="33" fillId="0" borderId="13" xfId="13" applyFont="1" applyBorder="1" applyAlignment="1">
      <alignment horizontal="left" vertical="center" wrapText="1" indent="3"/>
    </xf>
    <xf numFmtId="164" fontId="31" fillId="0" borderId="14" xfId="13" applyNumberFormat="1" applyFont="1" applyBorder="1" applyAlignment="1">
      <alignment horizontal="center" vertical="center" wrapText="1"/>
    </xf>
    <xf numFmtId="0" fontId="31" fillId="0" borderId="13" xfId="13" applyFont="1" applyBorder="1" applyAlignment="1">
      <alignment horizontal="left" vertical="center" wrapText="1" indent="3"/>
    </xf>
    <xf numFmtId="0" fontId="30" fillId="0" borderId="12" xfId="13" applyFont="1" applyBorder="1" applyAlignment="1">
      <alignment horizontal="center" vertical="center" wrapText="1"/>
    </xf>
    <xf numFmtId="165" fontId="16" fillId="0" borderId="0" xfId="13" applyNumberFormat="1" applyFont="1"/>
    <xf numFmtId="170" fontId="16" fillId="0" borderId="0" xfId="13" applyNumberFormat="1" applyFont="1"/>
    <xf numFmtId="10" fontId="16" fillId="0" borderId="0" xfId="5" applyNumberFormat="1" applyFont="1"/>
    <xf numFmtId="0" fontId="28" fillId="0" borderId="17" xfId="19" applyFont="1" applyBorder="1" applyAlignment="1">
      <alignment horizontal="center" vertical="center" wrapText="1"/>
    </xf>
    <xf numFmtId="2" fontId="28" fillId="0" borderId="18" xfId="19" applyNumberFormat="1" applyFont="1" applyBorder="1" applyAlignment="1">
      <alignment horizontal="center" vertical="center" wrapText="1"/>
    </xf>
    <xf numFmtId="0" fontId="1" fillId="0" borderId="0" xfId="19"/>
    <xf numFmtId="164" fontId="9" fillId="3" borderId="19" xfId="19" applyNumberFormat="1" applyFont="1" applyFill="1" applyBorder="1" applyAlignment="1">
      <alignment horizontal="center" vertical="center" wrapText="1" readingOrder="1"/>
    </xf>
    <xf numFmtId="0" fontId="11" fillId="0" borderId="19" xfId="19" applyFont="1" applyBorder="1" applyAlignment="1">
      <alignment vertical="top" wrapText="1" readingOrder="1"/>
    </xf>
    <xf numFmtId="164" fontId="11" fillId="0" borderId="19" xfId="19" applyNumberFormat="1" applyFont="1" applyBorder="1" applyAlignment="1">
      <alignment horizontal="center" vertical="center" wrapText="1" readingOrder="1"/>
    </xf>
    <xf numFmtId="0" fontId="11" fillId="0" borderId="19" xfId="19" applyFont="1" applyBorder="1" applyAlignment="1">
      <alignment vertical="top" wrapText="1" indent="1" readingOrder="1"/>
    </xf>
    <xf numFmtId="4" fontId="1" fillId="0" borderId="0" xfId="19" applyNumberFormat="1"/>
    <xf numFmtId="171" fontId="1" fillId="0" borderId="0" xfId="19" applyNumberFormat="1"/>
    <xf numFmtId="172" fontId="1" fillId="0" borderId="0" xfId="19" applyNumberFormat="1"/>
    <xf numFmtId="0" fontId="9" fillId="0" borderId="19" xfId="19" applyFont="1" applyBorder="1" applyAlignment="1">
      <alignment vertical="top" wrapText="1" readingOrder="1"/>
    </xf>
    <xf numFmtId="164" fontId="9" fillId="0" borderId="19" xfId="19" applyNumberFormat="1" applyFont="1" applyBorder="1" applyAlignment="1">
      <alignment horizontal="center" vertical="center" wrapText="1" readingOrder="1"/>
    </xf>
    <xf numFmtId="0" fontId="4" fillId="0" borderId="19" xfId="19" applyFont="1" applyBorder="1" applyAlignment="1">
      <alignment vertical="top" wrapText="1" readingOrder="1"/>
    </xf>
    <xf numFmtId="164" fontId="4" fillId="0" borderId="19" xfId="19" applyNumberFormat="1" applyFont="1" applyBorder="1" applyAlignment="1">
      <alignment horizontal="center" vertical="center" wrapText="1" readingOrder="1"/>
    </xf>
    <xf numFmtId="0" fontId="12" fillId="0" borderId="19" xfId="19" applyFont="1" applyBorder="1" applyAlignment="1">
      <alignment vertical="top" wrapText="1" readingOrder="1"/>
    </xf>
    <xf numFmtId="164" fontId="12" fillId="0" borderId="19" xfId="19" applyNumberFormat="1" applyFont="1" applyBorder="1" applyAlignment="1">
      <alignment horizontal="center" vertical="center" wrapText="1" readingOrder="1"/>
    </xf>
    <xf numFmtId="0" fontId="11" fillId="0" borderId="19" xfId="19" applyFont="1" applyBorder="1" applyAlignment="1">
      <alignment horizontal="left" vertical="top" wrapText="1" indent="1" readingOrder="1"/>
    </xf>
    <xf numFmtId="0" fontId="13" fillId="0" borderId="19" xfId="19" applyFont="1" applyBorder="1" applyAlignment="1">
      <alignment horizontal="left" vertical="top" wrapText="1" readingOrder="1"/>
    </xf>
    <xf numFmtId="164" fontId="13" fillId="0" borderId="19" xfId="19" applyNumberFormat="1" applyFont="1" applyBorder="1" applyAlignment="1">
      <alignment horizontal="center" vertical="center" wrapText="1" readingOrder="1"/>
    </xf>
    <xf numFmtId="0" fontId="34" fillId="0" borderId="17" xfId="19" applyFont="1" applyBorder="1" applyAlignment="1">
      <alignment vertical="center" wrapText="1"/>
    </xf>
    <xf numFmtId="172" fontId="34" fillId="0" borderId="18" xfId="19" applyNumberFormat="1" applyFont="1" applyBorder="1" applyAlignment="1">
      <alignment horizontal="center" vertical="center" wrapText="1"/>
    </xf>
    <xf numFmtId="0" fontId="12" fillId="0" borderId="17" xfId="19" applyFont="1" applyBorder="1" applyAlignment="1">
      <alignment horizontal="left" vertical="center" wrapText="1" indent="1"/>
    </xf>
    <xf numFmtId="172" fontId="12" fillId="0" borderId="18" xfId="19" applyNumberFormat="1" applyFont="1" applyBorder="1" applyAlignment="1">
      <alignment horizontal="center" vertical="center" wrapText="1"/>
    </xf>
    <xf numFmtId="0" fontId="28" fillId="0" borderId="17" xfId="19" applyFont="1" applyBorder="1" applyAlignment="1">
      <alignment vertical="center" wrapText="1"/>
    </xf>
    <xf numFmtId="172" fontId="28" fillId="0" borderId="18" xfId="19" applyNumberFormat="1" applyFont="1" applyBorder="1" applyAlignment="1">
      <alignment horizontal="center" vertical="center" wrapText="1"/>
    </xf>
    <xf numFmtId="0" fontId="35" fillId="0" borderId="17" xfId="19" applyFont="1" applyBorder="1" applyAlignment="1">
      <alignment vertical="center" wrapText="1"/>
    </xf>
    <xf numFmtId="1" fontId="35" fillId="0" borderId="18" xfId="19" applyNumberFormat="1" applyFont="1" applyBorder="1" applyAlignment="1">
      <alignment horizontal="center" vertical="center" wrapText="1"/>
    </xf>
    <xf numFmtId="172" fontId="35" fillId="0" borderId="18" xfId="19" applyNumberFormat="1" applyFont="1" applyBorder="1" applyAlignment="1">
      <alignment horizontal="center" vertical="center" wrapText="1"/>
    </xf>
    <xf numFmtId="0" fontId="29" fillId="0" borderId="17" xfId="19" applyFont="1" applyBorder="1" applyAlignment="1">
      <alignment horizontal="left" vertical="center" wrapText="1" indent="1"/>
    </xf>
    <xf numFmtId="172" fontId="29" fillId="0" borderId="18" xfId="19" applyNumberFormat="1" applyFont="1" applyBorder="1" applyAlignment="1">
      <alignment horizontal="center" vertical="center" wrapText="1"/>
    </xf>
    <xf numFmtId="0" fontId="29" fillId="0" borderId="17" xfId="19" applyFont="1" applyBorder="1" applyAlignment="1">
      <alignment horizontal="left" vertical="center" wrapText="1" indent="2"/>
    </xf>
    <xf numFmtId="0" fontId="13" fillId="0" borderId="17" xfId="19" applyFont="1" applyBorder="1" applyAlignment="1">
      <alignment horizontal="left" vertical="center" wrapText="1" indent="1"/>
    </xf>
    <xf numFmtId="172" fontId="13" fillId="0" borderId="18" xfId="19" applyNumberFormat="1" applyFont="1" applyBorder="1" applyAlignment="1">
      <alignment horizontal="center" vertical="center" wrapText="1"/>
    </xf>
    <xf numFmtId="0" fontId="37" fillId="0" borderId="20" xfId="19" applyFont="1" applyBorder="1" applyAlignment="1">
      <alignment horizontal="center" vertical="center" wrapText="1"/>
    </xf>
    <xf numFmtId="0" fontId="32" fillId="0" borderId="15" xfId="13" applyFont="1" applyBorder="1" applyAlignment="1">
      <alignment horizontal="center" vertical="center" wrapText="1"/>
    </xf>
    <xf numFmtId="0" fontId="32" fillId="0" borderId="16" xfId="13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wrapText="1" readingOrder="1"/>
    </xf>
  </cellXfs>
  <cellStyles count="20">
    <cellStyle name="Comma" xfId="1" xr:uid="{00000000-0005-0000-0000-000000000000}"/>
    <cellStyle name="Comma [0]" xfId="2" xr:uid="{00000000-0005-0000-0000-000001000000}"/>
    <cellStyle name="Comma 2" xfId="12" xr:uid="{00000000-0005-0000-0000-000002000000}"/>
    <cellStyle name="Comma 2 2" xfId="14" xr:uid="{00000000-0005-0000-0000-000003000000}"/>
    <cellStyle name="Comma 2 2 2" xfId="15" xr:uid="{00000000-0005-0000-0000-000004000000}"/>
    <cellStyle name="Currency" xfId="3" xr:uid="{00000000-0005-0000-0000-000005000000}"/>
    <cellStyle name="Currency [0]" xfId="4" xr:uid="{00000000-0005-0000-0000-000006000000}"/>
    <cellStyle name="Normal" xfId="0" builtinId="0"/>
    <cellStyle name="Normal 2" xfId="6" xr:uid="{00000000-0005-0000-0000-000008000000}"/>
    <cellStyle name="Normal 2 2" xfId="13" xr:uid="{00000000-0005-0000-0000-000009000000}"/>
    <cellStyle name="Normal 2 3" xfId="19" xr:uid="{00000000-0005-0000-0000-00000A000000}"/>
    <cellStyle name="Normal 3" xfId="7" xr:uid="{00000000-0005-0000-0000-00000B000000}"/>
    <cellStyle name="Normal 3 2" xfId="11" xr:uid="{00000000-0005-0000-0000-00000C000000}"/>
    <cellStyle name="Normal 4" xfId="16" xr:uid="{00000000-0005-0000-0000-00000D000000}"/>
    <cellStyle name="Normal 5" xfId="18" xr:uid="{00000000-0005-0000-0000-00000E000000}"/>
    <cellStyle name="Percent" xfId="5" xr:uid="{00000000-0005-0000-0000-00000F000000}"/>
    <cellStyle name="Percent 2" xfId="8" xr:uid="{00000000-0005-0000-0000-000010000000}"/>
    <cellStyle name="Percent 2 2" xfId="9" xr:uid="{00000000-0005-0000-0000-000011000000}"/>
    <cellStyle name="Percent 2 2 2" xfId="10" xr:uid="{00000000-0005-0000-0000-000012000000}"/>
    <cellStyle name="Percent 3" xfId="17" xr:uid="{00000000-0005-0000-0000-00001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D3D3D3"/>
      <rgbColor rgb="00000000"/>
      <rgbColor rgb="002C2C90"/>
      <rgbColor rgb="008A3A0C"/>
      <rgbColor rgb="0086008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9" Type="http://schemas.openxmlformats.org/officeDocument/2006/relationships/externalLink" Target="externalLinks/externalLink33.xml"/><Relationship Id="rId21" Type="http://schemas.openxmlformats.org/officeDocument/2006/relationships/externalLink" Target="externalLinks/externalLink15.xml"/><Relationship Id="rId34" Type="http://schemas.openxmlformats.org/officeDocument/2006/relationships/externalLink" Target="externalLinks/externalLink28.xml"/><Relationship Id="rId42" Type="http://schemas.openxmlformats.org/officeDocument/2006/relationships/externalLink" Target="externalLinks/externalLink36.xml"/><Relationship Id="rId47" Type="http://schemas.openxmlformats.org/officeDocument/2006/relationships/externalLink" Target="externalLinks/externalLink41.xml"/><Relationship Id="rId50" Type="http://schemas.openxmlformats.org/officeDocument/2006/relationships/externalLink" Target="externalLinks/externalLink44.xml"/><Relationship Id="rId55" Type="http://schemas.openxmlformats.org/officeDocument/2006/relationships/externalLink" Target="externalLinks/externalLink49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9" Type="http://schemas.openxmlformats.org/officeDocument/2006/relationships/externalLink" Target="externalLinks/externalLink23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32" Type="http://schemas.openxmlformats.org/officeDocument/2006/relationships/externalLink" Target="externalLinks/externalLink26.xml"/><Relationship Id="rId37" Type="http://schemas.openxmlformats.org/officeDocument/2006/relationships/externalLink" Target="externalLinks/externalLink31.xml"/><Relationship Id="rId40" Type="http://schemas.openxmlformats.org/officeDocument/2006/relationships/externalLink" Target="externalLinks/externalLink34.xml"/><Relationship Id="rId45" Type="http://schemas.openxmlformats.org/officeDocument/2006/relationships/externalLink" Target="externalLinks/externalLink39.xml"/><Relationship Id="rId53" Type="http://schemas.openxmlformats.org/officeDocument/2006/relationships/externalLink" Target="externalLinks/externalLink47.xml"/><Relationship Id="rId58" Type="http://schemas.openxmlformats.org/officeDocument/2006/relationships/externalLink" Target="externalLinks/externalLink52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externalLink" Target="externalLinks/externalLink1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externalLink" Target="externalLinks/externalLink24.xml"/><Relationship Id="rId35" Type="http://schemas.openxmlformats.org/officeDocument/2006/relationships/externalLink" Target="externalLinks/externalLink29.xml"/><Relationship Id="rId43" Type="http://schemas.openxmlformats.org/officeDocument/2006/relationships/externalLink" Target="externalLinks/externalLink37.xml"/><Relationship Id="rId48" Type="http://schemas.openxmlformats.org/officeDocument/2006/relationships/externalLink" Target="externalLinks/externalLink42.xml"/><Relationship Id="rId56" Type="http://schemas.openxmlformats.org/officeDocument/2006/relationships/externalLink" Target="externalLinks/externalLink50.xml"/><Relationship Id="rId8" Type="http://schemas.openxmlformats.org/officeDocument/2006/relationships/externalLink" Target="externalLinks/externalLink2.xml"/><Relationship Id="rId51" Type="http://schemas.openxmlformats.org/officeDocument/2006/relationships/externalLink" Target="externalLinks/externalLink45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33" Type="http://schemas.openxmlformats.org/officeDocument/2006/relationships/externalLink" Target="externalLinks/externalLink27.xml"/><Relationship Id="rId38" Type="http://schemas.openxmlformats.org/officeDocument/2006/relationships/externalLink" Target="externalLinks/externalLink32.xml"/><Relationship Id="rId46" Type="http://schemas.openxmlformats.org/officeDocument/2006/relationships/externalLink" Target="externalLinks/externalLink40.xml"/><Relationship Id="rId59" Type="http://schemas.openxmlformats.org/officeDocument/2006/relationships/theme" Target="theme/theme1.xml"/><Relationship Id="rId20" Type="http://schemas.openxmlformats.org/officeDocument/2006/relationships/externalLink" Target="externalLinks/externalLink14.xml"/><Relationship Id="rId41" Type="http://schemas.openxmlformats.org/officeDocument/2006/relationships/externalLink" Target="externalLinks/externalLink35.xml"/><Relationship Id="rId54" Type="http://schemas.openxmlformats.org/officeDocument/2006/relationships/externalLink" Target="externalLinks/externalLink48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36" Type="http://schemas.openxmlformats.org/officeDocument/2006/relationships/externalLink" Target="externalLinks/externalLink30.xml"/><Relationship Id="rId49" Type="http://schemas.openxmlformats.org/officeDocument/2006/relationships/externalLink" Target="externalLinks/externalLink43.xml"/><Relationship Id="rId57" Type="http://schemas.openxmlformats.org/officeDocument/2006/relationships/externalLink" Target="externalLinks/externalLink51.xml"/><Relationship Id="rId10" Type="http://schemas.openxmlformats.org/officeDocument/2006/relationships/externalLink" Target="externalLinks/externalLink4.xml"/><Relationship Id="rId31" Type="http://schemas.openxmlformats.org/officeDocument/2006/relationships/externalLink" Target="externalLinks/externalLink25.xml"/><Relationship Id="rId44" Type="http://schemas.openxmlformats.org/officeDocument/2006/relationships/externalLink" Target="externalLinks/externalLink38.xml"/><Relationship Id="rId52" Type="http://schemas.openxmlformats.org/officeDocument/2006/relationships/externalLink" Target="externalLinks/externalLink46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EMartin/AppData/Local/Microsoft/Windows/Temporary%20Internet%20Files/Content.Outlook/SPBBMSQF/DATA/KEN/current/External/KenBOP(current)base%20May%20mission%20rev.2%20.xls" TargetMode="External"/><Relationship Id="rId1" Type="http://schemas.openxmlformats.org/officeDocument/2006/relationships/externalLinkPath" Target="/Users/EMartin/AppData/Local/Microsoft/Windows/Temporary%20Internet%20Files/Content.Outlook/SPBBMSQF/DATA/KEN/current/External/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My%20Documents\moldova\Oct2000mission\data\eff9911b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DATA/PA/CHL/SECTORS/BOP/Bop0209.xls" TargetMode="External"/><Relationship Id="rId1" Type="http://schemas.openxmlformats.org/officeDocument/2006/relationships/externalLinkPath" Target="/Users/aluca/My%20Local%20Documents/0%20GEO/14%20Article%20IV/scenarios/normative%20Feb%206/DATA/PA/CHL/SECTORS/BOP/Bop02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ocuments%20and%20Settings\LABREGO\My%20Local%20Documents\Ecuador\ecubopLates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USERS\Irina%20Dolinskaya\FPmode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US\MDA\WEO\Templates\wrs921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EMartin/AppData/Local/Microsoft/Windows/Temporary%20Internet%20Files/Content.Outlook/SPBBMSQF/WIN/TEMP/MFLOW96.XLS" TargetMode="External"/><Relationship Id="rId1" Type="http://schemas.openxmlformats.org/officeDocument/2006/relationships/externalLinkPath" Target="/Users/EMartin/AppData/Local/Microsoft/Windows/Temporary%20Internet%20Files/Content.Outlook/SPBBMSQF/WIN/TEMP/MFLOW9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WIN\TEMP\MFLOW9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OCUME~1\bud67\LOCALS~1\Temp\Rar$DI01.562\WIN\TEMP\MFLOW9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DD\GEO\BOP\GeoBop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\dsimard\AppData\Local\Microsoft\Windows\Temporary%20Internet%20Files\Content.Outlook\VUMFOKLA\BOP\Documents%20and%20Settings\llipscomb\Desktop\Georgia%20Backup%20files\WIN\TEMP\MFLOW9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llipscomb\Desktop\Georgia%20Backup%20files\Documents%20and%20Settings\LABREGO\My%20Local%20Documents\Ecuador\ecubopLatest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shota/Downloads/PMCG%20DATA%20INPUT%20TEMPLATE/IMF%20PPT/SOE_HealthCheck_Case_Study_Developia.xlsm" TargetMode="External"/><Relationship Id="rId1" Type="http://schemas.openxmlformats.org/officeDocument/2006/relationships/externalLinkPath" Target="/Users/shota/Downloads/PMCG%20DATA%20INPUT%20TEMPLATE/IMF%20PPT/SOE_HealthCheck_Case_Study_Developia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g-file01\Users\ggrigolava\AppData\Local\Microsoft\Windows\Temporary%20Internet%20Files\Content.Outlook\WNWVM2ZI\Copy%20of%20CD_Issue_CalendarUPD%202%20(2)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Budget_2012/City%20Hall/Fund/Fund_2012.xls" TargetMode="External"/><Relationship Id="rId1" Type="http://schemas.openxmlformats.org/officeDocument/2006/relationships/externalLinkPath" Target="/Budget_2012/City%20Hall/Fund/Fund_2012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ela/ZEDAMXEDVELOBA/STATISTIKA/Consolidate%20Report/2010/Consolidate_Report_09-2010.xls" TargetMode="External"/><Relationship Id="rId1" Type="http://schemas.openxmlformats.org/officeDocument/2006/relationships/externalLinkPath" Target="/ela/ZEDAMXEDVELOBA/STATISTIKA/Consolidate%20Report/2010/Consolidate_Report_09-2010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\dsimard\AppData\Local\Microsoft\Windows\Temporary%20Internet%20Files\Content.Outlook\VUMFOKLA\BOP\GEOMon%20(SBA)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Users\aluca\AppData\Local\Microsoft\Windows\Temporary%20Internet%20Files\Content.Outlook\FCXU550O\IMF%20projections%20fifth%20review%20Feb%202%2010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r.sulakadze/Desktop/kanoni%20bizne%20gegmebze/&#4330;&#4304;&#4320;&#4312;&#4308;&#4314;&#4312;%20&#4324;&#4317;&#4320;&#4315;&#4308;&#4305;&#4312;%20(1).xlsx" TargetMode="External"/><Relationship Id="rId1" Type="http://schemas.openxmlformats.org/officeDocument/2006/relationships/externalLinkPath" Target="/Users/r.sulakadze/Desktop/kanoni%20bizne%20gegmebze/&#4330;&#4304;&#4320;&#4312;&#4308;&#4314;&#4312;%20&#4324;&#4317;&#4320;&#4315;&#4308;&#4305;&#4312;%20(1).xlsx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DATA/SV/VULNERABILITIES/VULNERABILITIES%202005-09/working-files/Master%20Cross%20Country%20MSG.xls" TargetMode="External"/><Relationship Id="rId1" Type="http://schemas.openxmlformats.org/officeDocument/2006/relationships/externalLinkPath" Target="/Users/aluca/My%20Local%20Documents/0%20GEO/14%20Article%20IV/scenarios/normative%20Feb%206/DATA/SV/VULNERABILITIES/VULNERABILITIES%202005-09/working-files/Master%20Cross%20Country%20MSG.xls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Users/leyraud/Desktop/Eyraud%20business%20files/Georgia/REVIEWS/5%20review%20February%202010/GEO%20vulnerability.xls" TargetMode="External"/><Relationship Id="rId1" Type="http://schemas.openxmlformats.org/officeDocument/2006/relationships/externalLinkPath" Target="/Users/aluca/My%20Local%20Documents/0%20GEO/14%20Article%20IV/scenarios/normative%20Feb%206/Users/leyraud/Desktop/Eyraud%20business%20files/Georgia/REVIEWS/5%20review%20February%202010/GEO%20vulnerability.xls" TargetMode="External"/></Relationships>
</file>

<file path=xl/externalLinks/_rels/externalLink2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Colombia/WEO/GEEColombiaOct2001.xls" TargetMode="External"/><Relationship Id="rId1" Type="http://schemas.openxmlformats.org/officeDocument/2006/relationships/externalLinkPath" Target="/Users/aluca/My%20Local%20Documents/0%20GEO/14%20Article%20IV/scenarios/normative%20Feb%206/Colombia/WEO/GEEColombiaOct20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ro331-08-w\net\USERS\Irina%20Dolinskaya\FPmodel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ocuments%20and%20Settings\BCLEMENTS\Local%20Settings\Temporary%20Internet%20Files\OLK5\External%20DSA%20Template_country.xls" TargetMode="External"/></Relationships>
</file>

<file path=xl/externalLinks/_rels/externalLink3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9.%20Supervision/_Analysis/Analysis-MF.xlsx" TargetMode="External"/><Relationship Id="rId1" Type="http://schemas.openxmlformats.org/officeDocument/2006/relationships/externalLinkPath" Target="/9.%20Supervision/_Analysis/Analysis-MF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1s\vol1\data\wrs\eu2\system2000\WRSTAB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26A7736\deadlink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DD\FSU\FSU_DATABASE.xls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WINDOWS/TEMP/CRI-BOP-01.xls" TargetMode="External"/><Relationship Id="rId1" Type="http://schemas.openxmlformats.org/officeDocument/2006/relationships/externalLinkPath" Target="/Users/aluca/My%20Local%20Documents/0%20GEO/14%20Article%20IV/scenarios/normative%20Feb%206/WINDOWS/TEMP/CRI-BOP-01.xls" TargetMode="External"/></Relationships>
</file>

<file path=xl/externalLinks/_rels/externalLink3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DATA/CA/CRI/EXTERNAL/Output/CRI-BOP-01.xls" TargetMode="External"/><Relationship Id="rId1" Type="http://schemas.openxmlformats.org/officeDocument/2006/relationships/externalLinkPath" Target="/Users/aluca/My%20Local%20Documents/0%20GEO/14%20Article%20IV/scenarios/normative%20Feb%206/DATA/CA/CRI/EXTERNAL/Output/CRI-BOP-01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101%20&#1044;&#1077;&#1085;&#1077;&#1078;&#1085;&#1099;&#1077;%20&#1089;&#1088;&#1077;&#1076;&#1089;&#1090;&#1074;&#1072;%20Combined%20Leadsheet" TargetMode="External"/></Relationships>
</file>

<file path=xl/externalLinks/_rels/externalLink3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../aCikosgan/REPORT_2005_Ikv/07_2005_report/CPI_By_import_and_Domestic_goods_achiko+regulirebadi%20fasebi%20(es%20aris%20bolo%20varianti).xls" TargetMode="External"/><Relationship Id="rId1" Type="http://schemas.openxmlformats.org/officeDocument/2006/relationships/externalLinkPath" Target="/aCikosgan/REPORT_2005_Ikv/07_2005_report/CPI_By_import_and_Domestic_goods_achiko+regulirebadi%20fasebi%20(es%20aris%20bolo%20varianti).xls" TargetMode="External"/></Relationships>
</file>

<file path=xl/externalLinks/_rels/externalLink3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DATA/CA/CRI/Dbase/Dinput/CRI-INPUT-ABOP.xls" TargetMode="External"/><Relationship Id="rId1" Type="http://schemas.openxmlformats.org/officeDocument/2006/relationships/externalLinkPath" Target="/Users/aluca/My%20Local%20Documents/0%20GEO/14%20Article%20IV/scenarios/normative%20Feb%206/DATA/CA/CRI/Dbase/Dinput/CRI-INPUT-A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cro331-08-w\net\DATA\US\MDA\WEO\Templates\wrs921.xls" TargetMode="External"/></Relationships>
</file>

<file path=xl/externalLinks/_rels/externalLink4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DATA/CA/CRI/EXTERNAL/Output/Other-2002/CRI-INPUT-ABOP-4.xls" TargetMode="External"/><Relationship Id="rId1" Type="http://schemas.openxmlformats.org/officeDocument/2006/relationships/externalLinkPath" Target="/Users/aluca/My%20Local%20Documents/0%20GEO/14%20Article%20IV/scenarios/normative%20Feb%206/DATA/CA/CRI/EXTERNAL/Output/Other-2002/CRI-INPUT-ABOP-4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WIN\Temporary%20Internet%20Files\OLKA1E5\wrs9151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ATA\DH\GEO\BOP\Data\FLOW2004a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S1\ECU\SECTORS\External\PERUMF97.XLS" TargetMode="External"/></Relationships>
</file>

<file path=xl/externalLinks/_rels/externalLink4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luca/My%20Local%20Documents/0%20GEO/14%20Article%20IV/scenarios/normative%20Feb%206/CPLAZO/IMAE/PR/INF1-ALEX.xls" TargetMode="External"/><Relationship Id="rId1" Type="http://schemas.openxmlformats.org/officeDocument/2006/relationships/externalLinkPath" Target="/Users/aluca/My%20Local%20Documents/0%20GEO/14%20Article%20IV/scenarios/normative%20Feb%206/CPLAZO/IMAE/PR/INF1-ALEX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3\users3\users3\DATA\S1\ECU\SECTORS\External\ecuredtab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00%20Other%20assets%20EXAMPLE%20Combined%20Leadsheet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41%20Test%20of%20Investment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na-ts\net\Documents%20and%20Settings\inga\Desktop\ea_sabazo_det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na-ts\PRICE\Documents%20and%20Settings\cicino\Local%20Settings\Temporary%20Internet%20Files\Content.IE5\67NC4HI1\CPICalc04_mush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(C)%205321%20Account%20Receivables%20for%20Q3%202007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00%20Equity%20investments%20%20Combined%20Leadsheet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1.113\&#4305;&#4312;&#4310;&#4316;&#4308;&#4321;%20&#4307;&#4304;&#4306;&#4308;&#4306;&#4315;&#4304;&#4320;&#4308;&#4305;&#4304;%20(&#4321;&#4304;&#4308;&#4320;&#4311;&#4317;%20&#4307;&#4308;&#4318;&#4304;&#4320;&#4322;&#4304;&#4315;&#4308;&#4316;&#4322;&#4308;&#4305;&#4311;&#4304;&#4316;)\Users\user\AppData\Local\Microsoft\Windows\Temporary%20Internet%20Files\Content.IE5\6SOCZTIK\&#4330;&#4304;&#4320;&#4312;&#4308;&#4314;&#4312;%20&#4324;&#4317;&#4320;&#4315;&#4308;&#4305;&#4312;%20(1)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EMartin/AppData/Local/Microsoft/Windows/Temporary%20Internet%20Files/Content.Outlook/SPBBMSQF/Documents%20and%20Settings/LABREGO/My%20Local%20Documents/Ecuador/ecubopLatest.xls" TargetMode="External"/><Relationship Id="rId1" Type="http://schemas.openxmlformats.org/officeDocument/2006/relationships/externalLinkPath" Target="/Users/EMartin/AppData/Local/Microsoft/Windows/Temporary%20Internet%20Files/Content.Outlook/SPBBMSQF/Documents%20and%20Settings/LABREGO/My%20Local%20Documents/Ecuador/ecubopLatest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EMartin/AppData/Local/Microsoft/Windows/Temporary%20Internet%20Files/Content.Outlook/SPBBMSQF/USERS/Irina%20Dolinskaya/FPmodel.xls" TargetMode="External"/><Relationship Id="rId1" Type="http://schemas.openxmlformats.org/officeDocument/2006/relationships/externalLinkPath" Target="/Users/EMartin/AppData/Local/Microsoft/Windows/Temporary%20Internet%20Files/Content.Outlook/SPBBMSQF/USERS/Irina%20Dolinskaya/FPmodel.xls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EMartin/AppData/Local/Microsoft/Windows/Temporary%20Internet%20Files/Content.Outlook/SPBBMSQF/DATA/US/MDA/WEO/Templates/wrs921.xls" TargetMode="External"/><Relationship Id="rId1" Type="http://schemas.openxmlformats.org/officeDocument/2006/relationships/externalLinkPath" Target="/Users/EMartin/AppData/Local/Microsoft/Windows/Temporary%20Internet%20Files/Content.Outlook/SPBBMSQF/DATA/US/MDA/WEO/Templates/wrs9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n_o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J87">
            <v>3035.6234321400398</v>
          </cell>
          <cell r="K87">
            <v>2975.4851809060306</v>
          </cell>
          <cell r="L87">
            <v>2842.4999999999995</v>
          </cell>
          <cell r="M87">
            <v>2686.6</v>
          </cell>
          <cell r="N87">
            <v>2742.76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  <cell r="S87">
            <v>3997.5525546669683</v>
          </cell>
          <cell r="T87">
            <v>4340.9711679215779</v>
          </cell>
          <cell r="U87">
            <v>4796.4756673634238</v>
          </cell>
          <cell r="V87">
            <v>5281.4601257114955</v>
          </cell>
          <cell r="W87">
            <v>5727.8593794674289</v>
          </cell>
          <cell r="X87">
            <v>6135.9693201964728</v>
          </cell>
          <cell r="Y87">
            <v>6574.2910509682461</v>
          </cell>
          <cell r="Z87">
            <v>7047.464502227821</v>
          </cell>
          <cell r="AA87">
            <v>7558.4039469664458</v>
          </cell>
          <cell r="AB87">
            <v>8115.2960305978322</v>
          </cell>
          <cell r="AC87">
            <v>8717.4088695618993</v>
          </cell>
          <cell r="AD87">
            <v>9368.5837619655049</v>
          </cell>
          <cell r="AE87">
            <v>10072.996048207535</v>
          </cell>
          <cell r="AF87">
            <v>10835.184579013356</v>
          </cell>
          <cell r="AG87">
            <v>11660.083809198853</v>
          </cell>
          <cell r="AH87">
            <v>12553.058752923744</v>
          </cell>
          <cell r="AI87">
            <v>13519.943057493711</v>
          </cell>
        </row>
        <row r="88">
          <cell r="I88">
            <v>-5.7008965887577849</v>
          </cell>
          <cell r="J88">
            <v>-2.262789025169555</v>
          </cell>
          <cell r="K88">
            <v>-4.3665903895284961</v>
          </cell>
          <cell r="L88">
            <v>-4.9088658304071213</v>
          </cell>
          <cell r="M88">
            <v>-2.2073311801851254</v>
          </cell>
          <cell r="N88">
            <v>-3.5942403334183597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  <cell r="S88">
            <v>-6.2263885883577421</v>
          </cell>
          <cell r="T88">
            <v>-6.2255626662661223</v>
          </cell>
          <cell r="U88">
            <v>-5.9837800024204881</v>
          </cell>
          <cell r="V88">
            <v>-6.3148545225364892</v>
          </cell>
          <cell r="W88">
            <v>-5.6640620729483109</v>
          </cell>
          <cell r="X88">
            <v>-5.770379695348117</v>
          </cell>
          <cell r="Y88">
            <v>-5.8656788180317383</v>
          </cell>
          <cell r="Z88">
            <v>-5.9458120013883509</v>
          </cell>
          <cell r="AA88">
            <v>-6.0153445427542485</v>
          </cell>
          <cell r="AB88">
            <v>-6.0720663147381408</v>
          </cell>
          <cell r="AC88">
            <v>-6.1055027621634093</v>
          </cell>
          <cell r="AD88">
            <v>-6.0414700878857461</v>
          </cell>
          <cell r="AE88">
            <v>-5.9757445020741251</v>
          </cell>
          <cell r="AF88">
            <v>-5.9073314642238799</v>
          </cell>
          <cell r="AG88">
            <v>-5.8340944105542958</v>
          </cell>
          <cell r="AH88">
            <v>-5.7550306371400639</v>
          </cell>
          <cell r="AI88">
            <v>-5.670640930790757</v>
          </cell>
        </row>
        <row r="89">
          <cell r="I89">
            <v>-5.7494286526163032</v>
          </cell>
          <cell r="J89">
            <v>-2.1218026342702117</v>
          </cell>
          <cell r="K89">
            <v>-4.1884249660810804</v>
          </cell>
          <cell r="L89">
            <v>-4.9131650698546592</v>
          </cell>
          <cell r="M89">
            <v>-2.2225089968639038</v>
          </cell>
          <cell r="N89">
            <v>-2.721632742473318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  <cell r="S89">
            <v>-6.2263885883577421</v>
          </cell>
          <cell r="T89">
            <v>-6.2255626662661223</v>
          </cell>
          <cell r="U89">
            <v>-5.9837800024204881</v>
          </cell>
          <cell r="V89">
            <v>-6.3148545225364892</v>
          </cell>
          <cell r="W89">
            <v>-5.6640620729483109</v>
          </cell>
          <cell r="X89">
            <v>-5.770379695348117</v>
          </cell>
          <cell r="Y89">
            <v>-5.8656788180317383</v>
          </cell>
          <cell r="Z89">
            <v>-5.9458120013883509</v>
          </cell>
          <cell r="AA89">
            <v>-6.0153445427542485</v>
          </cell>
          <cell r="AB89">
            <v>-6.0720663147381408</v>
          </cell>
          <cell r="AC89">
            <v>-6.1055027621634093</v>
          </cell>
          <cell r="AD89">
            <v>-6.0414700878857461</v>
          </cell>
          <cell r="AE89">
            <v>-5.9757445020741251</v>
          </cell>
          <cell r="AF89">
            <v>-5.9073314642238799</v>
          </cell>
          <cell r="AG89">
            <v>-5.8340944105542958</v>
          </cell>
          <cell r="AH89">
            <v>-5.7550306371400639</v>
          </cell>
          <cell r="AI89">
            <v>-5.670640930790757</v>
          </cell>
        </row>
        <row r="90">
          <cell r="I90">
            <v>8860.1218619826504</v>
          </cell>
          <cell r="J90">
            <v>9257.4502319880976</v>
          </cell>
          <cell r="K90">
            <v>10745.432413793103</v>
          </cell>
          <cell r="L90">
            <v>11179.771844660194</v>
          </cell>
          <cell r="M90">
            <v>10541.700653409089</v>
          </cell>
          <cell r="N90">
            <v>10437.613624442696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  <cell r="S90">
            <v>16623.883753290145</v>
          </cell>
          <cell r="T90">
            <v>18595.175933470895</v>
          </cell>
          <cell r="U90">
            <v>20520.743227875995</v>
          </cell>
          <cell r="V90">
            <v>23171.776851544284</v>
          </cell>
          <cell r="W90">
            <v>28613.268595985974</v>
          </cell>
          <cell r="X90">
            <v>31156.193591397565</v>
          </cell>
          <cell r="Y90">
            <v>33932.670319593228</v>
          </cell>
          <cell r="Z90">
            <v>36969.180243954092</v>
          </cell>
          <cell r="AA90">
            <v>40295.869642819904</v>
          </cell>
          <cell r="AB90">
            <v>43941.460541134453</v>
          </cell>
          <cell r="AC90">
            <v>47949.007501957436</v>
          </cell>
          <cell r="AD90">
            <v>52354.484654090331</v>
          </cell>
          <cell r="AE90">
            <v>57164.729911948285</v>
          </cell>
          <cell r="AF90">
            <v>62416.932713531918</v>
          </cell>
          <cell r="AG90">
            <v>68151.699402174127</v>
          </cell>
          <cell r="AH90">
            <v>74413.367166268086</v>
          </cell>
          <cell r="AI90">
            <v>81250.346823269065</v>
          </cell>
        </row>
        <row r="91">
          <cell r="I91">
            <v>1.5169463703024839</v>
          </cell>
          <cell r="J91">
            <v>1.4517604564649236</v>
          </cell>
          <cell r="K91">
            <v>1.3760205607320266</v>
          </cell>
          <cell r="L91">
            <v>1.3564401943863649</v>
          </cell>
          <cell r="M91">
            <v>1.3673157631540001</v>
          </cell>
          <cell r="N91">
            <v>1.3187915192507518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  <cell r="S91">
            <v>1.2686955202842984</v>
          </cell>
          <cell r="T91">
            <v>1.270951522213567</v>
          </cell>
          <cell r="U91">
            <v>1.2732543111406767</v>
          </cell>
          <cell r="V91">
            <v>1.2732543111406767</v>
          </cell>
          <cell r="W91">
            <v>1.2732543111406767</v>
          </cell>
          <cell r="X91">
            <v>1.2732543111406767</v>
          </cell>
          <cell r="Y91">
            <v>1.2732543111406767</v>
          </cell>
          <cell r="Z91">
            <v>1.2732543111406767</v>
          </cell>
          <cell r="AA91">
            <v>1.2732543111406767</v>
          </cell>
          <cell r="AB91">
            <v>1.2732543111406767</v>
          </cell>
          <cell r="AC91">
            <v>1.2732543111406767</v>
          </cell>
          <cell r="AD91">
            <v>1.2732543111406767</v>
          </cell>
          <cell r="AE91">
            <v>1.2732543111406767</v>
          </cell>
          <cell r="AF91">
            <v>1.2732543111406767</v>
          </cell>
          <cell r="AG91">
            <v>1.2732543111406767</v>
          </cell>
          <cell r="AH91">
            <v>1.2732543111406767</v>
          </cell>
          <cell r="AI91">
            <v>1.2732543111406767</v>
          </cell>
          <cell r="AJ91">
            <v>1.2732543111406767</v>
          </cell>
        </row>
        <row r="92">
          <cell r="I92">
            <v>2623.2951947879574</v>
          </cell>
          <cell r="J92">
            <v>2565.1806821232158</v>
          </cell>
          <cell r="K92">
            <v>2746.8790348026741</v>
          </cell>
          <cell r="L92">
            <v>3213.8732025940108</v>
          </cell>
          <cell r="M92">
            <v>2623.2918784033122</v>
          </cell>
          <cell r="N92">
            <v>2397.3497462079349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  <cell r="S92">
            <v>3593.4352622187776</v>
          </cell>
          <cell r="T92">
            <v>4019.5517424303075</v>
          </cell>
          <cell r="U92">
            <v>4435.7842858106133</v>
          </cell>
          <cell r="V92">
            <v>5008.8343531711862</v>
          </cell>
          <cell r="W92">
            <v>6185.0726259923094</v>
          </cell>
          <cell r="X92">
            <v>6734.7538246400682</v>
          </cell>
          <cell r="Y92">
            <v>7334.9197983616714</v>
          </cell>
          <cell r="Z92">
            <v>7991.2948066455228</v>
          </cell>
          <cell r="AA92">
            <v>8710.3952990300331</v>
          </cell>
          <cell r="AB92">
            <v>9498.4298570216069</v>
          </cell>
          <cell r="AC92">
            <v>10364.705197834721</v>
          </cell>
          <cell r="AD92">
            <v>11316.997524965578</v>
          </cell>
          <cell r="AE92">
            <v>12356.784928801722</v>
          </cell>
          <cell r="AF92">
            <v>13492.106315285762</v>
          </cell>
          <cell r="AG92">
            <v>14731.739192018671</v>
          </cell>
          <cell r="AH92">
            <v>16085.267529783938</v>
          </cell>
          <cell r="AI92">
            <v>17563.155859078666</v>
          </cell>
        </row>
        <row r="93">
          <cell r="I93">
            <v>29.607890677487099</v>
          </cell>
          <cell r="J93">
            <v>27.709365082617644</v>
          </cell>
          <cell r="K93">
            <v>25.56322471747821</v>
          </cell>
          <cell r="L93">
            <v>28.747216376594093</v>
          </cell>
          <cell r="M93">
            <v>24.884902015833315</v>
          </cell>
          <cell r="N93">
            <v>22.968370285271394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  <cell r="S93">
            <v>21.616099556203743</v>
          </cell>
          <cell r="T93">
            <v>21.616099556203743</v>
          </cell>
          <cell r="U93">
            <v>21.616099556203743</v>
          </cell>
          <cell r="V93">
            <v>21.616099556203743</v>
          </cell>
          <cell r="W93">
            <v>21.616099556203743</v>
          </cell>
          <cell r="X93">
            <v>21.616099556203743</v>
          </cell>
          <cell r="Y93">
            <v>21.616099556203743</v>
          </cell>
          <cell r="Z93">
            <v>21.616099556203743</v>
          </cell>
          <cell r="AA93">
            <v>21.616099556203743</v>
          </cell>
          <cell r="AB93">
            <v>21.616099556203743</v>
          </cell>
          <cell r="AC93">
            <v>21.616099556203743</v>
          </cell>
          <cell r="AD93">
            <v>21.616099556203743</v>
          </cell>
          <cell r="AE93">
            <v>21.616099556203743</v>
          </cell>
          <cell r="AF93">
            <v>21.616099556203743</v>
          </cell>
          <cell r="AG93">
            <v>21.616099556203743</v>
          </cell>
          <cell r="AH93">
            <v>21.616099556203743</v>
          </cell>
          <cell r="AI93">
            <v>21.616099556203743</v>
          </cell>
        </row>
        <row r="96">
          <cell r="I96">
            <v>4.8</v>
          </cell>
          <cell r="J96">
            <v>4.5999999999999996</v>
          </cell>
          <cell r="K96">
            <v>2.2999999999999998</v>
          </cell>
          <cell r="L96">
            <v>1.8</v>
          </cell>
          <cell r="M96">
            <v>1.4168819014069856</v>
          </cell>
          <cell r="N96">
            <v>-0.23683360414266108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  <cell r="S96">
            <v>3.5</v>
          </cell>
          <cell r="T96">
            <v>4</v>
          </cell>
          <cell r="U96">
            <v>4</v>
          </cell>
          <cell r="V96">
            <v>4</v>
          </cell>
          <cell r="W96">
            <v>6.0370069569610996</v>
          </cell>
          <cell r="X96">
            <v>6.0592976880875726</v>
          </cell>
          <cell r="Y96">
            <v>6.0750564946457919</v>
          </cell>
          <cell r="Z96">
            <v>6.0975518054972921</v>
          </cell>
          <cell r="AA96">
            <v>6.1199045148971454</v>
          </cell>
          <cell r="AB96">
            <v>6.1199045148971454</v>
          </cell>
          <cell r="AC96">
            <v>6.1199045148971454</v>
          </cell>
          <cell r="AD96">
            <v>6.1199045148971454</v>
          </cell>
          <cell r="AE96">
            <v>6.1199045148971454</v>
          </cell>
          <cell r="AF96">
            <v>6.1199045148971454</v>
          </cell>
          <cell r="AG96">
            <v>6.1199045148971454</v>
          </cell>
          <cell r="AH96">
            <v>6.1199045148971454</v>
          </cell>
          <cell r="AI96">
            <v>6.1199045148971454</v>
          </cell>
        </row>
        <row r="97">
          <cell r="I97">
            <v>16.120635221711165</v>
          </cell>
          <cell r="J97">
            <v>13.641140324671031</v>
          </cell>
          <cell r="K97">
            <v>17.871910667804158</v>
          </cell>
          <cell r="L97">
            <v>10.858634594188743</v>
          </cell>
          <cell r="M97">
            <v>7.4142556069901389</v>
          </cell>
          <cell r="N97">
            <v>7.2542915148650522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  <cell r="S97">
            <v>9.4816478087076597</v>
          </cell>
          <cell r="T97">
            <v>10.260218580781522</v>
          </cell>
          <cell r="U97">
            <v>10.658653588716716</v>
          </cell>
          <cell r="V97">
            <v>10.73572963073255</v>
          </cell>
          <cell r="W97">
            <v>10.65968842028855</v>
          </cell>
          <cell r="X97">
            <v>10.673909086624045</v>
          </cell>
          <cell r="Y97">
            <v>10.701879402305892</v>
          </cell>
          <cell r="Z97">
            <v>10.738637362140269</v>
          </cell>
          <cell r="AA97">
            <v>10.729239119755519</v>
          </cell>
          <cell r="AB97">
            <v>10.755457517750845</v>
          </cell>
          <cell r="AC97">
            <v>10.792084446898432</v>
          </cell>
          <cell r="AD97">
            <v>10.792084446898432</v>
          </cell>
          <cell r="AE97">
            <v>10.7920844468984</v>
          </cell>
          <cell r="AF97">
            <v>10.7920844468984</v>
          </cell>
          <cell r="AG97">
            <v>10.7920844468984</v>
          </cell>
          <cell r="AH97">
            <v>10.7920844468984</v>
          </cell>
          <cell r="AI97">
            <v>10.7920844468984</v>
          </cell>
        </row>
        <row r="98">
          <cell r="I98">
            <v>1.5543281604567083</v>
          </cell>
          <cell r="J98">
            <v>8.8640874133584457</v>
          </cell>
          <cell r="K98">
            <v>11.922445604379028</v>
          </cell>
          <cell r="L98">
            <v>6.7156312147644615</v>
          </cell>
          <cell r="M98">
            <v>5.7525258552448388</v>
          </cell>
          <cell r="N98">
            <v>9.9551211797630934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  <cell r="S98">
            <v>3.5360460753407263</v>
          </cell>
          <cell r="T98">
            <v>3.499999999999992</v>
          </cell>
          <cell r="U98">
            <v>3.499999999999992</v>
          </cell>
          <cell r="V98">
            <v>3.499999999999992</v>
          </cell>
          <cell r="W98">
            <v>3.499999999999992</v>
          </cell>
          <cell r="X98">
            <v>3.499999999999992</v>
          </cell>
          <cell r="Y98">
            <v>3.499999999999992</v>
          </cell>
          <cell r="Z98">
            <v>3.499999999999992</v>
          </cell>
          <cell r="AA98">
            <v>3.499999999999992</v>
          </cell>
          <cell r="AB98">
            <v>3.499999999999992</v>
          </cell>
          <cell r="AC98">
            <v>3.499999999999992</v>
          </cell>
          <cell r="AD98">
            <v>3.499999999999992</v>
          </cell>
          <cell r="AE98">
            <v>3.499999999999992</v>
          </cell>
          <cell r="AF98">
            <v>3.499999999999992</v>
          </cell>
          <cell r="AG98">
            <v>3.499999999999992</v>
          </cell>
          <cell r="AH98">
            <v>3.499999999999992</v>
          </cell>
          <cell r="AI98">
            <v>3.499999999999992</v>
          </cell>
        </row>
        <row r="99">
          <cell r="I99">
            <v>-3.1990492332164706</v>
          </cell>
          <cell r="J99">
            <v>2.5526002919110482</v>
          </cell>
          <cell r="K99">
            <v>1.9959283876567184</v>
          </cell>
          <cell r="L99">
            <v>-5.0164081398214506</v>
          </cell>
          <cell r="M99">
            <v>-1.2756022630734662</v>
          </cell>
          <cell r="N99">
            <v>-0.63360627126952807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  <cell r="S99">
            <v>2.1338908731291184</v>
          </cell>
          <cell r="T99">
            <v>1.2136926200879969</v>
          </cell>
          <cell r="U99">
            <v>0.22568345998415396</v>
          </cell>
          <cell r="V99">
            <v>7.5328154469929132E-3</v>
          </cell>
          <cell r="W99">
            <v>1.358536780145414E-2</v>
          </cell>
          <cell r="X99">
            <v>2.0123168909250921E-2</v>
          </cell>
          <cell r="Y99">
            <v>2.4417455743773075E-2</v>
          </cell>
          <cell r="Z99">
            <v>2.8491137064861505E-2</v>
          </cell>
          <cell r="AA99">
            <v>3.240251154335283E-2</v>
          </cell>
          <cell r="AB99">
            <v>3.6153952914190768E-2</v>
          </cell>
          <cell r="AC99">
            <v>3.973586671166629E-2</v>
          </cell>
          <cell r="AD99">
            <v>3.0556656955283756E-2</v>
          </cell>
          <cell r="AE99">
            <v>3.3773463366017609E-2</v>
          </cell>
          <cell r="AF99">
            <v>3.6832023217954202E-2</v>
          </cell>
          <cell r="AG99">
            <v>3.9736056448930412E-2</v>
          </cell>
          <cell r="AH99">
            <v>4.2489379532995031E-2</v>
          </cell>
          <cell r="AI99">
            <v>4.5095888252745908E-2</v>
          </cell>
        </row>
        <row r="100">
          <cell r="I100">
            <v>16.601125186066227</v>
          </cell>
          <cell r="J100">
            <v>10.853883310696986</v>
          </cell>
          <cell r="K100">
            <v>-10.008515917858801</v>
          </cell>
          <cell r="L100">
            <v>-2.0458540975644866</v>
          </cell>
          <cell r="M100">
            <v>-5.2154864968859727</v>
          </cell>
          <cell r="N100">
            <v>-4.925490958453608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  <cell r="S100">
            <v>5.1784399072836607</v>
          </cell>
          <cell r="T100">
            <v>8.2687146656534196</v>
          </cell>
          <cell r="U100">
            <v>10.504640091559338</v>
          </cell>
          <cell r="V100">
            <v>10.294834287382585</v>
          </cell>
          <cell r="W100">
            <v>8.1890644091239437</v>
          </cell>
          <cell r="X100">
            <v>6.5983738095860787</v>
          </cell>
          <cell r="Y100">
            <v>6.5911086059011694</v>
          </cell>
          <cell r="Z100">
            <v>6.6258612284010923</v>
          </cell>
          <cell r="AA100">
            <v>6.659919428052703</v>
          </cell>
          <cell r="AB100">
            <v>6.6932838210606178</v>
          </cell>
          <cell r="AC100">
            <v>6.7259562075667532</v>
          </cell>
          <cell r="AD100">
            <v>6.757939500159523</v>
          </cell>
          <cell r="AE100">
            <v>6.7892376519652373</v>
          </cell>
          <cell r="AF100">
            <v>6.8198555848138795</v>
          </cell>
          <cell r="AG100">
            <v>6.8497991179326476</v>
          </cell>
          <cell r="AH100">
            <v>6.8790748975734175</v>
          </cell>
          <cell r="AI100">
            <v>6.9076903279373028</v>
          </cell>
        </row>
        <row r="101">
          <cell r="I101">
            <v>32.068983995641908</v>
          </cell>
          <cell r="J101">
            <v>2.1631182556494322</v>
          </cell>
          <cell r="K101">
            <v>1.3126025966192945</v>
          </cell>
          <cell r="L101">
            <v>-3.2813266921797646</v>
          </cell>
          <cell r="M101">
            <v>-7.0147068229978409</v>
          </cell>
          <cell r="N101">
            <v>6.7594945215878166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  <cell r="S101">
            <v>14.415003093989331</v>
          </cell>
          <cell r="T101">
            <v>8.4916428324804727</v>
          </cell>
          <cell r="U101">
            <v>8.2004150534380926</v>
          </cell>
          <cell r="V101">
            <v>10.567623519156966</v>
          </cell>
          <cell r="W101">
            <v>6.5913982216584399</v>
          </cell>
          <cell r="X101">
            <v>6.5669256104404994</v>
          </cell>
          <cell r="Y101">
            <v>6.583607324290619</v>
          </cell>
          <cell r="Z101">
            <v>6.6049376893587919</v>
          </cell>
          <cell r="AA101">
            <v>6.6257731151688315</v>
          </cell>
          <cell r="AB101">
            <v>6.6317866869618713</v>
          </cell>
          <cell r="AC101">
            <v>6.6378200628408157</v>
          </cell>
          <cell r="AD101">
            <v>6.64311832904938</v>
          </cell>
          <cell r="AE101">
            <v>6.6485225979563634</v>
          </cell>
          <cell r="AF101">
            <v>6.6538445967303961</v>
          </cell>
          <cell r="AG101">
            <v>6.6590895506643211</v>
          </cell>
          <cell r="AH101">
            <v>6.6642623871396856</v>
          </cell>
          <cell r="AI101">
            <v>6.6693677513723015</v>
          </cell>
        </row>
        <row r="102">
          <cell r="I102">
            <v>1.59076557657214</v>
          </cell>
          <cell r="J102">
            <v>2.721209709510545</v>
          </cell>
          <cell r="K102">
            <v>2.5304396692445614</v>
          </cell>
          <cell r="L102">
            <v>2.8368476723721763</v>
          </cell>
          <cell r="M102">
            <v>2.5262956181067149</v>
          </cell>
          <cell r="N102">
            <v>2.689982935747615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  <cell r="S102">
            <v>4.0616178142886179</v>
          </cell>
          <cell r="T102">
            <v>4.8660922952152106</v>
          </cell>
          <cell r="U102">
            <v>4.9409759690189645</v>
          </cell>
          <cell r="V102">
            <v>5.1412786636166379</v>
          </cell>
          <cell r="W102">
            <v>5</v>
          </cell>
          <cell r="X102">
            <v>5</v>
          </cell>
          <cell r="Y102">
            <v>5</v>
          </cell>
          <cell r="Z102">
            <v>5</v>
          </cell>
          <cell r="AA102">
            <v>5</v>
          </cell>
          <cell r="AB102">
            <v>4.68</v>
          </cell>
          <cell r="AC102">
            <v>4.83</v>
          </cell>
          <cell r="AD102">
            <v>4.92</v>
          </cell>
          <cell r="AE102">
            <v>4.97</v>
          </cell>
          <cell r="AF102">
            <v>5</v>
          </cell>
          <cell r="AG102">
            <v>5.04</v>
          </cell>
          <cell r="AH102">
            <v>5.08</v>
          </cell>
          <cell r="AI102">
            <v>5.12</v>
          </cell>
        </row>
        <row r="103">
          <cell r="I103">
            <v>29.64405547389822</v>
          </cell>
          <cell r="J103">
            <v>8.2831143139220416</v>
          </cell>
          <cell r="K103">
            <v>-1.1346959173614124</v>
          </cell>
          <cell r="L103">
            <v>-2.3152808316990132</v>
          </cell>
          <cell r="M103">
            <v>-12.778965157313976</v>
          </cell>
          <cell r="N103">
            <v>1.0633690449054001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  <cell r="S103">
            <v>6.6837398188345247</v>
          </cell>
          <cell r="T103">
            <v>9.6385600841983461</v>
          </cell>
          <cell r="U103">
            <v>11.786366011832399</v>
          </cell>
          <cell r="V103">
            <v>11.233608462562074</v>
          </cell>
          <cell r="W103">
            <v>9.1203878688707078</v>
          </cell>
          <cell r="X103">
            <v>7.5243250397238199</v>
          </cell>
          <cell r="Y103">
            <v>7.5228885054384591</v>
          </cell>
          <cell r="Z103">
            <v>7.5635889132794176</v>
          </cell>
          <cell r="AA103">
            <v>7.6034015496454543</v>
          </cell>
          <cell r="AB103">
            <v>7.6423298166772042</v>
          </cell>
          <cell r="AC103">
            <v>7.6803785324307796</v>
          </cell>
          <cell r="AD103">
            <v>7.7175538368513372</v>
          </cell>
          <cell r="AE103">
            <v>7.753863097794266</v>
          </cell>
          <cell r="AF103">
            <v>7.7893148176966065</v>
          </cell>
          <cell r="AG103">
            <v>7.8239185414470001</v>
          </cell>
          <cell r="AH103">
            <v>7.857684765942679</v>
          </cell>
          <cell r="AI103">
            <v>7.8906248517637465</v>
          </cell>
        </row>
        <row r="104">
          <cell r="I104">
            <v>51.694935134223357</v>
          </cell>
          <cell r="J104">
            <v>-2.6900409118356379</v>
          </cell>
          <cell r="K104">
            <v>9.1247166725049453</v>
          </cell>
          <cell r="L104">
            <v>1.5466386359381801</v>
          </cell>
          <cell r="M104">
            <v>-13.329037116469294</v>
          </cell>
          <cell r="N104">
            <v>14.208035374995703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  <cell r="S104">
            <v>13.627802175446945</v>
          </cell>
          <cell r="T104">
            <v>8.546883287427832</v>
          </cell>
          <cell r="U104">
            <v>9.208948097640075</v>
          </cell>
          <cell r="V104">
            <v>11.500320425763277</v>
          </cell>
          <cell r="W104">
            <v>7.4943649935567294</v>
          </cell>
          <cell r="X104">
            <v>7.4709771041310091</v>
          </cell>
          <cell r="Y104">
            <v>7.4890755529563506</v>
          </cell>
          <cell r="Z104">
            <v>7.5118500123400054</v>
          </cell>
          <cell r="AA104">
            <v>7.5341094363473786</v>
          </cell>
          <cell r="AB104">
            <v>7.5414051912509734</v>
          </cell>
          <cell r="AC104">
            <v>7.5487187936541744</v>
          </cell>
          <cell r="AD104">
            <v>7.5688311347708321</v>
          </cell>
          <cell r="AE104">
            <v>7.5755449797180177</v>
          </cell>
          <cell r="AF104">
            <v>7.5821724818474507</v>
          </cell>
          <cell r="AG104">
            <v>7.588718814906187</v>
          </cell>
          <cell r="AH104">
            <v>7.5951888536477412</v>
          </cell>
          <cell r="AI104">
            <v>7.6015871896935465</v>
          </cell>
        </row>
        <row r="113">
          <cell r="I113">
            <v>-2.8024884925772118</v>
          </cell>
          <cell r="J113">
            <v>0.16552540662969362</v>
          </cell>
          <cell r="K113">
            <v>-2.882238770553518</v>
          </cell>
          <cell r="L113">
            <v>-3.5859408006745905</v>
          </cell>
          <cell r="M113">
            <v>-0.6524287033271301</v>
          </cell>
          <cell r="N113">
            <v>-2.4485827300479324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  <cell r="S113">
            <v>-5.7202836940435429</v>
          </cell>
          <cell r="T113">
            <v>-5.739474590522601</v>
          </cell>
          <cell r="U113">
            <v>-5.5217933720658152</v>
          </cell>
          <cell r="V113">
            <v>-5.8739761238790491</v>
          </cell>
          <cell r="W113">
            <v>-5.2869708052947795</v>
          </cell>
          <cell r="X113">
            <v>-5.4021143347747342</v>
          </cell>
          <cell r="Y113">
            <v>-5.5032287887593485</v>
          </cell>
          <cell r="Z113">
            <v>-5.5915140550030005</v>
          </cell>
          <cell r="AA113">
            <v>-5.6663557682287689</v>
          </cell>
          <cell r="AB113">
            <v>-5.7287029837309289</v>
          </cell>
          <cell r="AC113">
            <v>-5.7680793014527936</v>
          </cell>
          <cell r="AD113">
            <v>-5.7098742141723484</v>
          </cell>
          <cell r="AE113">
            <v>-5.6501115191091591</v>
          </cell>
          <cell r="AF113">
            <v>-5.5882565696864628</v>
          </cell>
          <cell r="AG113">
            <v>-5.5205102088610483</v>
          </cell>
          <cell r="AH113">
            <v>-5.4466831925432473</v>
          </cell>
          <cell r="AI113">
            <v>-5.3677100372222935</v>
          </cell>
        </row>
        <row r="114">
          <cell r="I114">
            <v>116.93383235292333</v>
          </cell>
          <cell r="J114">
            <v>-3.3193184332817038</v>
          </cell>
          <cell r="K114">
            <v>21.88143739986268</v>
          </cell>
          <cell r="L114">
            <v>-2.6103286384976498</v>
          </cell>
          <cell r="M114">
            <v>22.464327034323173</v>
          </cell>
          <cell r="N114">
            <v>24.853786075069493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  <cell r="S114">
            <v>0</v>
          </cell>
          <cell r="T114">
            <v>1.0000000000000009</v>
          </cell>
          <cell r="U114">
            <v>1.0000000000000009</v>
          </cell>
          <cell r="V114">
            <v>1.0000000000000009</v>
          </cell>
          <cell r="W114">
            <v>1.0000000000000009</v>
          </cell>
          <cell r="X114">
            <v>1.0000000000000009</v>
          </cell>
          <cell r="Y114">
            <v>1.0000000000000009</v>
          </cell>
          <cell r="Z114">
            <v>1.0000000000000009</v>
          </cell>
          <cell r="AA114">
            <v>1.0000000000000009</v>
          </cell>
          <cell r="AB114">
            <v>1.0000000000000009</v>
          </cell>
          <cell r="AC114">
            <v>1.0000000000000009</v>
          </cell>
          <cell r="AD114">
            <v>1.0000000000000009</v>
          </cell>
          <cell r="AE114">
            <v>1.0000000000000009</v>
          </cell>
          <cell r="AF114">
            <v>1.0000000000000009</v>
          </cell>
          <cell r="AG114">
            <v>1.0000000000000009</v>
          </cell>
          <cell r="AH114">
            <v>1.0000000000000009</v>
          </cell>
          <cell r="AI114">
            <v>1.0000000000000009</v>
          </cell>
        </row>
        <row r="115">
          <cell r="I115">
            <v>457.65</v>
          </cell>
          <cell r="J115">
            <v>854.8</v>
          </cell>
          <cell r="K115">
            <v>788</v>
          </cell>
          <cell r="L115">
            <v>783</v>
          </cell>
          <cell r="M115">
            <v>791</v>
          </cell>
          <cell r="N115">
            <v>897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  <cell r="S115">
            <v>2003.73</v>
          </cell>
          <cell r="T115">
            <v>2621</v>
          </cell>
          <cell r="U115">
            <v>2962</v>
          </cell>
          <cell r="V115">
            <v>3344</v>
          </cell>
          <cell r="W115">
            <v>3497.4892188610124</v>
          </cell>
          <cell r="X115">
            <v>3762.167983656464</v>
          </cell>
          <cell r="Y115">
            <v>4047.9196314828018</v>
          </cell>
          <cell r="Z115">
            <v>4356.5231888279231</v>
          </cell>
          <cell r="AA115">
            <v>4689.2960711868873</v>
          </cell>
          <cell r="AB115">
            <v>4725.1974436954224</v>
          </cell>
          <cell r="AC115">
            <v>5236.5446318641852</v>
          </cell>
          <cell r="AD115">
            <v>5728.8984690744146</v>
          </cell>
          <cell r="AE115">
            <v>6216.5975601518739</v>
          </cell>
          <cell r="AF115">
            <v>6719.485912808891</v>
          </cell>
          <cell r="AG115">
            <v>7278.5193800928255</v>
          </cell>
          <cell r="AH115">
            <v>7884.915074417283</v>
          </cell>
          <cell r="AI115">
            <v>8542.7179307424431</v>
          </cell>
        </row>
        <row r="116">
          <cell r="I116">
            <v>55.938899999999997</v>
          </cell>
          <cell r="J116">
            <v>55.02</v>
          </cell>
          <cell r="K116">
            <v>62.677799999999998</v>
          </cell>
          <cell r="L116">
            <v>61.79</v>
          </cell>
          <cell r="M116">
            <v>72.67</v>
          </cell>
          <cell r="N116">
            <v>78.959999999999994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  <cell r="S116">
            <v>69.5</v>
          </cell>
          <cell r="T116">
            <v>68.5</v>
          </cell>
          <cell r="U116">
            <v>67</v>
          </cell>
          <cell r="V116">
            <v>65</v>
          </cell>
          <cell r="W116">
            <v>64.470161199911132</v>
          </cell>
          <cell r="X116">
            <v>65.417391460792857</v>
          </cell>
          <cell r="Y116">
            <v>66.378538937801068</v>
          </cell>
          <cell r="Z116">
            <v>67.353808110155597</v>
          </cell>
          <cell r="AA116">
            <v>68.343406461394835</v>
          </cell>
          <cell r="AB116">
            <v>69.347544523516831</v>
          </cell>
          <cell r="AC116">
            <v>70.366435921768954</v>
          </cell>
          <cell r="AD116">
            <v>71.400297420095484</v>
          </cell>
          <cell r="AE116">
            <v>72.44934896725313</v>
          </cell>
          <cell r="AF116">
            <v>73.51381374360389</v>
          </cell>
          <cell r="AG116">
            <v>74.593918208595667</v>
          </cell>
          <cell r="AH116">
            <v>75.689892148940245</v>
          </cell>
          <cell r="AI116">
            <v>76.801968727499315</v>
          </cell>
        </row>
        <row r="117">
          <cell r="I117">
            <v>0</v>
          </cell>
          <cell r="J117">
            <v>0</v>
          </cell>
          <cell r="K117">
            <v>0</v>
          </cell>
          <cell r="L117" t="str">
            <v>...</v>
          </cell>
          <cell r="M117" t="str">
            <v>...</v>
          </cell>
          <cell r="N117" t="str">
            <v>…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222</v>
          </cell>
          <cell r="U117">
            <v>286</v>
          </cell>
          <cell r="V117">
            <v>400</v>
          </cell>
          <cell r="W117">
            <v>162</v>
          </cell>
          <cell r="X117">
            <v>175</v>
          </cell>
          <cell r="Y117">
            <v>184</v>
          </cell>
          <cell r="Z117">
            <v>200</v>
          </cell>
          <cell r="AA117">
            <v>200</v>
          </cell>
          <cell r="AB117">
            <v>200</v>
          </cell>
          <cell r="AC117">
            <v>200</v>
          </cell>
          <cell r="AD117">
            <v>200</v>
          </cell>
          <cell r="AE117">
            <v>200</v>
          </cell>
          <cell r="AF117">
            <v>200</v>
          </cell>
          <cell r="AG117">
            <v>200</v>
          </cell>
          <cell r="AH117">
            <v>200</v>
          </cell>
          <cell r="AI117">
            <v>200</v>
          </cell>
        </row>
        <row r="118">
          <cell r="I118">
            <v>92.241148413715621</v>
          </cell>
          <cell r="J118">
            <v>67.341148413715615</v>
          </cell>
          <cell r="K118">
            <v>104.34114841371562</v>
          </cell>
          <cell r="L118">
            <v>25.341148413715615</v>
          </cell>
          <cell r="M118">
            <v>112.74114841371562</v>
          </cell>
          <cell r="N118">
            <v>59.301148413715616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  <cell r="S118">
            <v>0.40114841371561027</v>
          </cell>
          <cell r="T118">
            <v>0.40114841371561027</v>
          </cell>
          <cell r="U118">
            <v>0.40114841371561027</v>
          </cell>
          <cell r="V118">
            <v>0.40114841371561027</v>
          </cell>
          <cell r="W118">
            <v>0.40114841371561027</v>
          </cell>
          <cell r="X118">
            <v>0.40114841371561027</v>
          </cell>
          <cell r="Y118">
            <v>0.40114841371561027</v>
          </cell>
          <cell r="Z118">
            <v>0.40114841371561027</v>
          </cell>
          <cell r="AA118">
            <v>0.40114841371561027</v>
          </cell>
          <cell r="AB118">
            <v>0.40114841371561027</v>
          </cell>
          <cell r="AC118">
            <v>0.40114841371561027</v>
          </cell>
          <cell r="AD118">
            <v>0.40114841371561027</v>
          </cell>
          <cell r="AE118">
            <v>0.40114841371561027</v>
          </cell>
          <cell r="AF118">
            <v>0.40114841371561027</v>
          </cell>
          <cell r="AG118">
            <v>0.40114841371561027</v>
          </cell>
          <cell r="AH118">
            <v>0.40114841371561027</v>
          </cell>
          <cell r="AI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  <sheetName val="SimInp1"/>
      <sheetName val="ModD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Notes"/>
      <sheetName val="X-Ranges"/>
      <sheetName val="M-Ranges"/>
      <sheetName val="WEO Ass"/>
      <sheetName val="SR-Tab5-bop"/>
      <sheetName val="SR-Tabs7&amp;8-mt"/>
      <sheetName val="vul-ind SRversion"/>
      <sheetName val="vul-ind PDRversion"/>
      <sheetName val="Indicators"/>
      <sheetName val="BOP Stress "/>
      <sheetName val="BOPdetail"/>
      <sheetName val="Trade"/>
      <sheetName val="Debt"/>
      <sheetName val="G"/>
      <sheetName val="Profits"/>
      <sheetName val="Inv. Income"/>
      <sheetName val="NIR"/>
      <sheetName val="SA-Tab 27"/>
      <sheetName val="SA-Tab 28"/>
      <sheetName val="SA Tab 29"/>
      <sheetName val="SA Tab 30"/>
      <sheetName val="Oper.Budg."/>
      <sheetName val="OilShock"/>
      <sheetName val="K"/>
      <sheetName val="J"/>
      <sheetName val="cobra"/>
      <sheetName val="OldTab28"/>
      <sheetName val="OldTab35"/>
      <sheetName val="OldTab36"/>
      <sheetName val="Old Summ BoP"/>
      <sheetName val="Old Brf-Tbl"/>
      <sheetName val="OldSR-Tbl"/>
      <sheetName val="WE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Quarterly Program"/>
      <sheetName val="Ugan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  <sheetName val="RES"/>
      <sheetName val="Ugan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SimInp1"/>
      <sheetName val="ModDef"/>
      <sheetName val="BoP"/>
      <sheetName val="RES"/>
      <sheetName val="Input"/>
      <sheetName val="OUTPUT"/>
      <sheetName val="Tra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  <cell r="F63">
            <v>1.00000004749745E-3</v>
          </cell>
          <cell r="G63">
            <v>1.00000004749745E-3</v>
          </cell>
          <cell r="H63">
            <v>1.00000004749745E-3</v>
          </cell>
          <cell r="I63">
            <v>1.00000004749745E-3</v>
          </cell>
          <cell r="J63">
            <v>1.00000004749745E-3</v>
          </cell>
          <cell r="K63">
            <v>1.00000004749745E-3</v>
          </cell>
          <cell r="L63">
            <v>1.00000004749745E-3</v>
          </cell>
          <cell r="M63">
            <v>1.00000004749745E-3</v>
          </cell>
          <cell r="N63">
            <v>1.00000004749745E-3</v>
          </cell>
          <cell r="O63">
            <v>1.00000004749745E-3</v>
          </cell>
          <cell r="P63">
            <v>1.00000004749745E-3</v>
          </cell>
          <cell r="Q63">
            <v>1.00000004749745E-3</v>
          </cell>
          <cell r="R63">
            <v>1.00000004749745E-3</v>
          </cell>
          <cell r="S63">
            <v>1.00000004749745E-3</v>
          </cell>
          <cell r="T63">
            <v>1.00000004749745E-3</v>
          </cell>
          <cell r="U63">
            <v>1.00000004749745E-3</v>
          </cell>
          <cell r="V63">
            <v>1.00000004749745E-3</v>
          </cell>
          <cell r="W63">
            <v>1.00000004749745E-3</v>
          </cell>
          <cell r="X63">
            <v>1.00000004749745E-3</v>
          </cell>
          <cell r="Y63">
            <v>1.00000004749745E-3</v>
          </cell>
          <cell r="Z63">
            <v>1.00000004749745E-3</v>
          </cell>
          <cell r="AA63">
            <v>1.00000004749745E-3</v>
          </cell>
          <cell r="AB63">
            <v>1.00000004749745E-3</v>
          </cell>
          <cell r="AC63">
            <v>1.00000004749745E-3</v>
          </cell>
          <cell r="AD63">
            <v>1.00000004749745E-3</v>
          </cell>
          <cell r="AE63">
            <v>1.00000004749745E-3</v>
          </cell>
          <cell r="AF63">
            <v>1.00000004749745E-3</v>
          </cell>
          <cell r="AG63">
            <v>1.00000004749745E-3</v>
          </cell>
          <cell r="AH63">
            <v>1.00000004749745E-3</v>
          </cell>
        </row>
        <row r="64">
          <cell r="E64" t="str">
            <v/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Imp"/>
      <sheetName val="DSA output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  <sheetName val="Out-A"/>
      <sheetName val="BoP-worksheet"/>
      <sheetName val="Inputs"/>
      <sheetName val="out_fiscal"/>
      <sheetName val="out_main"/>
      <sheetName val="Imp"/>
      <sheetName val="DSA output"/>
      <sheetName val="in-out"/>
      <sheetName val="Structure"/>
      <sheetName val="IR-6SR"/>
      <sheetName val="CB-1SR_Bridge"/>
      <sheetName val="CB-1SR"/>
      <sheetName val="STA-1SG"/>
      <sheetName val="AD-CB"/>
      <sheetName val="DMB"/>
      <sheetName val="Comb_Bridge"/>
      <sheetName val="ODC-2SR_Bridge_banks"/>
      <sheetName val="ODC-2SR_Bridge_CRU"/>
      <sheetName val="ODC-2SR"/>
      <sheetName val="STA-2SG"/>
      <sheetName val="AD-ODC"/>
      <sheetName val="STA-3SG"/>
      <sheetName val="AD-DC"/>
      <sheetName val="OFC-4SR"/>
      <sheetName val="STA-4SG"/>
      <sheetName val="AD-OFC"/>
      <sheetName val="STA-5SG"/>
      <sheetName val="AD-FC"/>
      <sheetName val="MA-5SR_Bridge"/>
      <sheetName val="MA-5SR"/>
      <sheetName val="ER-01R"/>
      <sheetName val="Out-F"/>
      <sheetName val="Out-M"/>
      <sheetName val="Out-BoP"/>
      <sheetName val="Trade"/>
      <sheetName val="Finance"/>
      <sheetName val="Pledge"/>
      <sheetName val="Finreq"/>
      <sheetName val="FundSR"/>
      <sheetName val="Input_external"/>
      <sheetName val="Inp_Outp_debt"/>
      <sheetName val="BoP-GDP"/>
      <sheetName val="NPC Debt"/>
      <sheetName val="Flow"/>
      <sheetName val="Oil shock"/>
      <sheetName val="Fiscal1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OUTREO_History"/>
      <sheetName val="A 11"/>
      <sheetName val="GeoBop"/>
      <sheetName val="A-II.3"/>
      <sheetName val="CY BOT CASHFLOW"/>
      <sheetName val="Growth&amp;Price Assump"/>
      <sheetName val="GeoBop.xls"/>
      <sheetName val="Prg-A"/>
      <sheetName val="Control"/>
      <sheetName val="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\\data3\users3\Users\dsimard\Ap"/>
      <sheetName val="ER"/>
      <sheetName val="WB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  <sheetName val="IS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ADME"/>
      <sheetName val="Ratio Metadata"/>
      <sheetName val="Financial Statement Metadata"/>
      <sheetName val="Main"/>
      <sheetName val="Input Forms"/>
      <sheetName val="Parameters"/>
      <sheetName val="Data"/>
      <sheetName val="Companies"/>
      <sheetName val="Risk Tables"/>
      <sheetName val="Ratios"/>
      <sheetName val="Aggregates"/>
      <sheetName val="Aggregate_Level"/>
      <sheetName val="SingleCompany_Level"/>
      <sheetName val="GDP"/>
      <sheetName val="Aggregate_BalanceSheet"/>
      <sheetName val="Company Summary"/>
      <sheetName val="PSBS_Input_NFFCT"/>
      <sheetName val="PSBS_Consolidation"/>
    </sheetNames>
    <sheetDataSet>
      <sheetData sheetId="0"/>
      <sheetData sheetId="1"/>
      <sheetData sheetId="2"/>
      <sheetData sheetId="3">
        <row r="12">
          <cell r="E12">
            <v>2017</v>
          </cell>
        </row>
      </sheetData>
      <sheetData sheetId="4"/>
      <sheetData sheetId="5"/>
      <sheetData sheetId="6"/>
      <sheetData sheetId="7">
        <row r="3">
          <cell r="W3">
            <v>2019</v>
          </cell>
        </row>
      </sheetData>
      <sheetData sheetId="8"/>
      <sheetData sheetId="9"/>
      <sheetData sheetId="10">
        <row r="19">
          <cell r="C19">
            <v>37824284.399999999</v>
          </cell>
          <cell r="D19">
            <v>59299280.050000004</v>
          </cell>
          <cell r="E19">
            <v>55067752.149999999</v>
          </cell>
          <cell r="F19">
            <v>0</v>
          </cell>
          <cell r="G19">
            <v>0</v>
          </cell>
        </row>
      </sheetData>
      <sheetData sheetId="11">
        <row r="1">
          <cell r="A1">
            <v>2</v>
          </cell>
        </row>
        <row r="5">
          <cell r="B5">
            <v>0.78024667607439835</v>
          </cell>
          <cell r="F5" t="e">
            <v>#N/A</v>
          </cell>
          <cell r="AI5" t="str">
            <v/>
          </cell>
          <cell r="AL5" t="str">
            <v>Water Utility</v>
          </cell>
          <cell r="AU5" t="str">
            <v>Electricity Generator</v>
          </cell>
          <cell r="AV5">
            <v>3.1181951182614621E-2</v>
          </cell>
          <cell r="AW5">
            <v>-0.2337043528121289</v>
          </cell>
          <cell r="AX5">
            <v>-0.20252240162951426</v>
          </cell>
          <cell r="AY5">
            <v>1</v>
          </cell>
        </row>
        <row r="6">
          <cell r="B6">
            <v>6.3379900857128788E-2</v>
          </cell>
          <cell r="F6" t="e">
            <v>#N/A</v>
          </cell>
          <cell r="AL6" t="str">
            <v>Airline</v>
          </cell>
          <cell r="AU6" t="str">
            <v>Rail Company</v>
          </cell>
        </row>
        <row r="7">
          <cell r="B7">
            <v>2.1055934919551135E-2</v>
          </cell>
          <cell r="F7" t="e">
            <v>#N/A</v>
          </cell>
          <cell r="AL7" t="str">
            <v>Electricity Generator</v>
          </cell>
          <cell r="AU7" t="str">
            <v>Airline</v>
          </cell>
        </row>
        <row r="8">
          <cell r="B8">
            <v>0.61740263341576951</v>
          </cell>
          <cell r="F8" t="e">
            <v>#N/A</v>
          </cell>
          <cell r="AL8" t="str">
            <v>Rail Company</v>
          </cell>
          <cell r="AU8" t="str">
            <v>Electricity GridCo</v>
          </cell>
        </row>
        <row r="9">
          <cell r="B9">
            <v>0.50067511195940939</v>
          </cell>
          <cell r="F9" t="e">
            <v>#N/A</v>
          </cell>
          <cell r="AL9" t="str">
            <v>Electricity GridCo</v>
          </cell>
          <cell r="AU9" t="str">
            <v>Post Office</v>
          </cell>
        </row>
        <row r="10">
          <cell r="B10">
            <v>5.7022754689762317E-3</v>
          </cell>
          <cell r="F10" t="e">
            <v>#N/A</v>
          </cell>
          <cell r="AL10" t="str">
            <v>Post Office</v>
          </cell>
          <cell r="AU10" t="str">
            <v>Airport</v>
          </cell>
        </row>
        <row r="11">
          <cell r="B11">
            <v>5.1634392586063137E-2</v>
          </cell>
          <cell r="F11" t="e">
            <v>#N/A</v>
          </cell>
          <cell r="AL11" t="str">
            <v>Port Company</v>
          </cell>
          <cell r="AU11" t="str">
            <v>Port Company</v>
          </cell>
        </row>
        <row r="12">
          <cell r="B12">
            <v>0.31857448413864536</v>
          </cell>
          <cell r="F12" t="e">
            <v>#N/A</v>
          </cell>
          <cell r="AL12" t="e">
            <v>#N/A</v>
          </cell>
          <cell r="AU12" t="str">
            <v>Water Utility</v>
          </cell>
        </row>
        <row r="13">
          <cell r="B13">
            <v>0.21193280486256635</v>
          </cell>
          <cell r="F13" t="e">
            <v>#N/A</v>
          </cell>
          <cell r="AL13" t="e">
            <v>#N/A</v>
          </cell>
          <cell r="AU13" t="str">
            <v>Oil Producer</v>
          </cell>
        </row>
        <row r="14">
          <cell r="B14">
            <v>9.5380868754750436E-2</v>
          </cell>
          <cell r="F14" t="e">
            <v>#N/A</v>
          </cell>
          <cell r="AL14" t="e">
            <v>#N/A</v>
          </cell>
          <cell r="AU14" t="e">
            <v>#N/A</v>
          </cell>
        </row>
        <row r="15">
          <cell r="B15">
            <v>0.20368592590305776</v>
          </cell>
          <cell r="F15" t="e">
            <v>#N/A</v>
          </cell>
          <cell r="AL15" t="e">
            <v>#N/A</v>
          </cell>
          <cell r="AU15" t="e">
            <v>#N/A</v>
          </cell>
        </row>
        <row r="16">
          <cell r="B16" t="e">
            <v>#N/A</v>
          </cell>
          <cell r="F16" t="e">
            <v>#N/A</v>
          </cell>
          <cell r="AL16" t="e">
            <v>#N/A</v>
          </cell>
          <cell r="AU16" t="e">
            <v>#N/A</v>
          </cell>
        </row>
        <row r="17">
          <cell r="B17" t="e">
            <v>#N/A</v>
          </cell>
          <cell r="F17" t="e">
            <v>#N/A</v>
          </cell>
          <cell r="AL17" t="e">
            <v>#N/A</v>
          </cell>
          <cell r="AU17" t="e">
            <v>#N/A</v>
          </cell>
        </row>
        <row r="18">
          <cell r="B18" t="e">
            <v>#N/A</v>
          </cell>
          <cell r="F18" t="e">
            <v>#N/A</v>
          </cell>
          <cell r="AL18" t="e">
            <v>#N/A</v>
          </cell>
          <cell r="AU18" t="e">
            <v>#N/A</v>
          </cell>
        </row>
        <row r="19">
          <cell r="B19" t="e">
            <v>#N/A</v>
          </cell>
          <cell r="F19" t="e">
            <v>#N/A</v>
          </cell>
          <cell r="AL19" t="e">
            <v>#N/A</v>
          </cell>
          <cell r="AU19" t="e">
            <v>#N/A</v>
          </cell>
        </row>
        <row r="20">
          <cell r="B20" t="e">
            <v>#N/A</v>
          </cell>
          <cell r="F20" t="e">
            <v>#N/A</v>
          </cell>
          <cell r="AL20" t="e">
            <v>#N/A</v>
          </cell>
          <cell r="AU20" t="e">
            <v>#N/A</v>
          </cell>
        </row>
        <row r="21">
          <cell r="B21" t="e">
            <v>#N/A</v>
          </cell>
          <cell r="F21" t="e">
            <v>#N/A</v>
          </cell>
          <cell r="AL21" t="e">
            <v>#N/A</v>
          </cell>
          <cell r="AU21" t="e">
            <v>#N/A</v>
          </cell>
        </row>
        <row r="22">
          <cell r="B22" t="e">
            <v>#N/A</v>
          </cell>
          <cell r="F22" t="e">
            <v>#N/A</v>
          </cell>
          <cell r="AL22" t="e">
            <v>#N/A</v>
          </cell>
          <cell r="AU22" t="e">
            <v>#N/A</v>
          </cell>
        </row>
        <row r="23">
          <cell r="B23" t="e">
            <v>#N/A</v>
          </cell>
          <cell r="F23" t="e">
            <v>#N/A</v>
          </cell>
          <cell r="AL23" t="e">
            <v>#N/A</v>
          </cell>
          <cell r="AU23" t="e">
            <v>#N/A</v>
          </cell>
        </row>
        <row r="24">
          <cell r="B24" t="e">
            <v>#N/A</v>
          </cell>
          <cell r="F24" t="e">
            <v>#N/A</v>
          </cell>
          <cell r="AL24" t="e">
            <v>#N/A</v>
          </cell>
          <cell r="AU24" t="e">
            <v>#N/A</v>
          </cell>
        </row>
        <row r="25">
          <cell r="B25" t="e">
            <v>#N/A</v>
          </cell>
          <cell r="F25" t="e">
            <v>#N/A</v>
          </cell>
          <cell r="AL25" t="e">
            <v>#N/A</v>
          </cell>
          <cell r="AU25" t="e">
            <v>#N/A</v>
          </cell>
        </row>
        <row r="26">
          <cell r="B26" t="e">
            <v>#N/A</v>
          </cell>
          <cell r="F26" t="e">
            <v>#N/A</v>
          </cell>
          <cell r="AL26" t="e">
            <v>#N/A</v>
          </cell>
          <cell r="AU26" t="e">
            <v>#N/A</v>
          </cell>
        </row>
        <row r="27">
          <cell r="B27" t="e">
            <v>#N/A</v>
          </cell>
          <cell r="F27" t="e">
            <v>#N/A</v>
          </cell>
          <cell r="AL27" t="e">
            <v>#N/A</v>
          </cell>
          <cell r="AU27" t="e">
            <v>#N/A</v>
          </cell>
        </row>
        <row r="28">
          <cell r="B28" t="e">
            <v>#N/A</v>
          </cell>
          <cell r="F28" t="e">
            <v>#N/A</v>
          </cell>
          <cell r="AL28" t="e">
            <v>#N/A</v>
          </cell>
          <cell r="AU28" t="e">
            <v>#N/A</v>
          </cell>
        </row>
        <row r="29">
          <cell r="B29" t="e">
            <v>#N/A</v>
          </cell>
          <cell r="F29" t="e">
            <v>#N/A</v>
          </cell>
          <cell r="AL29" t="e">
            <v>#N/A</v>
          </cell>
          <cell r="AU29" t="e">
            <v>#N/A</v>
          </cell>
        </row>
        <row r="30">
          <cell r="B30" t="e">
            <v>#N/A</v>
          </cell>
          <cell r="F30" t="e">
            <v>#N/A</v>
          </cell>
          <cell r="AL30" t="e">
            <v>#N/A</v>
          </cell>
          <cell r="AU30" t="e">
            <v>#N/A</v>
          </cell>
        </row>
        <row r="31">
          <cell r="B31" t="e">
            <v>#N/A</v>
          </cell>
          <cell r="F31" t="e">
            <v>#N/A</v>
          </cell>
          <cell r="AL31" t="e">
            <v>#N/A</v>
          </cell>
          <cell r="AU31" t="e">
            <v>#N/A</v>
          </cell>
        </row>
        <row r="32">
          <cell r="B32" t="e">
            <v>#N/A</v>
          </cell>
          <cell r="F32" t="e">
            <v>#N/A</v>
          </cell>
          <cell r="AL32" t="e">
            <v>#N/A</v>
          </cell>
          <cell r="AU32" t="e">
            <v>#N/A</v>
          </cell>
        </row>
        <row r="33">
          <cell r="B33" t="e">
            <v>#N/A</v>
          </cell>
          <cell r="F33" t="e">
            <v>#N/A</v>
          </cell>
          <cell r="AL33" t="e">
            <v>#N/A</v>
          </cell>
          <cell r="AU33" t="e">
            <v>#N/A</v>
          </cell>
        </row>
        <row r="34">
          <cell r="B34" t="e">
            <v>#N/A</v>
          </cell>
          <cell r="F34" t="e">
            <v>#N/A</v>
          </cell>
          <cell r="AL34" t="e">
            <v>#N/A</v>
          </cell>
          <cell r="AU34" t="e">
            <v>#N/A</v>
          </cell>
        </row>
        <row r="35">
          <cell r="B35" t="e">
            <v>#N/A</v>
          </cell>
          <cell r="F35" t="e">
            <v>#N/A</v>
          </cell>
          <cell r="AL35" t="e">
            <v>#N/A</v>
          </cell>
          <cell r="AU35" t="e">
            <v>#N/A</v>
          </cell>
        </row>
        <row r="36">
          <cell r="B36" t="e">
            <v>#N/A</v>
          </cell>
          <cell r="F36" t="e">
            <v>#N/A</v>
          </cell>
          <cell r="AL36" t="e">
            <v>#N/A</v>
          </cell>
          <cell r="AU36" t="e">
            <v>#N/A</v>
          </cell>
        </row>
        <row r="37">
          <cell r="B37" t="e">
            <v>#N/A</v>
          </cell>
          <cell r="F37" t="e">
            <v>#N/A</v>
          </cell>
          <cell r="AL37" t="e">
            <v>#N/A</v>
          </cell>
          <cell r="AU37" t="e">
            <v>#N/A</v>
          </cell>
        </row>
        <row r="38">
          <cell r="B38" t="e">
            <v>#N/A</v>
          </cell>
          <cell r="F38" t="e">
            <v>#N/A</v>
          </cell>
          <cell r="AL38" t="e">
            <v>#N/A</v>
          </cell>
          <cell r="AU38" t="e">
            <v>#N/A</v>
          </cell>
        </row>
        <row r="39">
          <cell r="B39" t="e">
            <v>#N/A</v>
          </cell>
          <cell r="F39" t="e">
            <v>#N/A</v>
          </cell>
          <cell r="AL39" t="e">
            <v>#N/A</v>
          </cell>
          <cell r="AU39" t="e">
            <v>#N/A</v>
          </cell>
        </row>
        <row r="40">
          <cell r="B40" t="e">
            <v>#N/A</v>
          </cell>
          <cell r="F40" t="e">
            <v>#N/A</v>
          </cell>
          <cell r="AL40" t="e">
            <v>#N/A</v>
          </cell>
          <cell r="AU40" t="e">
            <v>#N/A</v>
          </cell>
        </row>
        <row r="41">
          <cell r="B41" t="e">
            <v>#N/A</v>
          </cell>
          <cell r="F41" t="e">
            <v>#N/A</v>
          </cell>
          <cell r="AL41" t="e">
            <v>#N/A</v>
          </cell>
          <cell r="AU41" t="e">
            <v>#N/A</v>
          </cell>
        </row>
        <row r="42">
          <cell r="B42" t="e">
            <v>#N/A</v>
          </cell>
          <cell r="F42" t="e">
            <v>#N/A</v>
          </cell>
          <cell r="AL42" t="e">
            <v>#N/A</v>
          </cell>
          <cell r="AU42" t="e">
            <v>#N/A</v>
          </cell>
        </row>
        <row r="43">
          <cell r="B43" t="e">
            <v>#N/A</v>
          </cell>
          <cell r="F43" t="e">
            <v>#N/A</v>
          </cell>
          <cell r="AL43" t="e">
            <v>#N/A</v>
          </cell>
          <cell r="AU43" t="e">
            <v>#N/A</v>
          </cell>
        </row>
        <row r="44">
          <cell r="B44" t="e">
            <v>#N/A</v>
          </cell>
          <cell r="F44" t="e">
            <v>#N/A</v>
          </cell>
          <cell r="AL44" t="e">
            <v>#N/A</v>
          </cell>
          <cell r="AU44" t="e">
            <v>#N/A</v>
          </cell>
        </row>
        <row r="47">
          <cell r="B47" t="str">
            <v>--</v>
          </cell>
          <cell r="C47" t="str">
            <v>--</v>
          </cell>
          <cell r="D47">
            <v>1.1481290219810718</v>
          </cell>
          <cell r="E47">
            <v>1.2187215164960818</v>
          </cell>
          <cell r="F47">
            <v>1.3012403255419849</v>
          </cell>
          <cell r="AL47">
            <v>2018</v>
          </cell>
        </row>
        <row r="48">
          <cell r="B48" t="str">
            <v>--</v>
          </cell>
          <cell r="C48" t="str">
            <v>--</v>
          </cell>
          <cell r="D48">
            <v>0.44002269509235475</v>
          </cell>
          <cell r="E48">
            <v>0.47068544715652078</v>
          </cell>
          <cell r="F48">
            <v>0.52040847862628004</v>
          </cell>
          <cell r="AL48">
            <v>28824.366850433744</v>
          </cell>
        </row>
        <row r="49">
          <cell r="B49" t="str">
            <v>--</v>
          </cell>
          <cell r="C49" t="str">
            <v>--</v>
          </cell>
          <cell r="D49">
            <v>0.23534852780047177</v>
          </cell>
          <cell r="E49">
            <v>0.22834553623164694</v>
          </cell>
          <cell r="F49">
            <v>0.26065893080967856</v>
          </cell>
        </row>
        <row r="50">
          <cell r="B50" t="str">
            <v>--</v>
          </cell>
          <cell r="C50" t="str">
            <v>--</v>
          </cell>
          <cell r="D50">
            <v>5.8253459287443597E-2</v>
          </cell>
          <cell r="E50">
            <v>8.638770047996841E-2</v>
          </cell>
          <cell r="F50">
            <v>7.2963993568807659E-2</v>
          </cell>
        </row>
        <row r="51">
          <cell r="B51" t="str">
            <v>--</v>
          </cell>
          <cell r="C51" t="str">
            <v>--</v>
          </cell>
          <cell r="D51">
            <v>0</v>
          </cell>
          <cell r="E51">
            <v>0.11196853054038322</v>
          </cell>
          <cell r="F51">
            <v>0.12109785769492019</v>
          </cell>
        </row>
        <row r="52">
          <cell r="B52" t="str">
            <v>--</v>
          </cell>
          <cell r="C52" t="str">
            <v>--</v>
          </cell>
          <cell r="D52">
            <v>0.40716833628464894</v>
          </cell>
          <cell r="E52">
            <v>0.43210566999193517</v>
          </cell>
          <cell r="F52">
            <v>0.49413924203111065</v>
          </cell>
        </row>
        <row r="53">
          <cell r="B53" t="str">
            <v>--</v>
          </cell>
          <cell r="C53" t="str">
            <v>--</v>
          </cell>
          <cell r="D53">
            <v>2.2889220404459905</v>
          </cell>
          <cell r="E53">
            <v>2.5482144008965362</v>
          </cell>
          <cell r="F53">
            <v>2.7705088282727823</v>
          </cell>
        </row>
        <row r="59">
          <cell r="Q59" t="str">
            <v>--</v>
          </cell>
          <cell r="R59" t="str">
            <v>--</v>
          </cell>
          <cell r="S59">
            <v>0</v>
          </cell>
          <cell r="T59">
            <v>0</v>
          </cell>
          <cell r="U59">
            <v>0</v>
          </cell>
        </row>
        <row r="60">
          <cell r="Q60" t="str">
            <v>--</v>
          </cell>
          <cell r="R60" t="str">
            <v>--</v>
          </cell>
          <cell r="S60">
            <v>0</v>
          </cell>
          <cell r="T60">
            <v>0</v>
          </cell>
          <cell r="U60">
            <v>0</v>
          </cell>
        </row>
        <row r="61">
          <cell r="Q61" t="str">
            <v>--</v>
          </cell>
          <cell r="R61" t="str">
            <v>--</v>
          </cell>
          <cell r="S61">
            <v>0</v>
          </cell>
          <cell r="T61">
            <v>0</v>
          </cell>
          <cell r="U61">
            <v>0</v>
          </cell>
        </row>
        <row r="63">
          <cell r="Q63" t="str">
            <v>--</v>
          </cell>
          <cell r="R63" t="str">
            <v>--</v>
          </cell>
          <cell r="S63">
            <v>0</v>
          </cell>
          <cell r="T63">
            <v>0</v>
          </cell>
          <cell r="U63">
            <v>0</v>
          </cell>
        </row>
        <row r="64">
          <cell r="Q64" t="str">
            <v>--</v>
          </cell>
          <cell r="R64" t="str">
            <v>--</v>
          </cell>
          <cell r="S64">
            <v>0</v>
          </cell>
          <cell r="T64">
            <v>0</v>
          </cell>
          <cell r="U64">
            <v>0</v>
          </cell>
        </row>
        <row r="65">
          <cell r="Q65" t="str">
            <v>--</v>
          </cell>
          <cell r="R65" t="str">
            <v>--</v>
          </cell>
          <cell r="S65">
            <v>0</v>
          </cell>
          <cell r="T65">
            <v>0</v>
          </cell>
          <cell r="U65">
            <v>0</v>
          </cell>
        </row>
        <row r="67">
          <cell r="Q67" t="str">
            <v>--</v>
          </cell>
          <cell r="R67" t="str">
            <v>--</v>
          </cell>
          <cell r="S67">
            <v>0</v>
          </cell>
          <cell r="T67">
            <v>0</v>
          </cell>
          <cell r="U67">
            <v>0</v>
          </cell>
        </row>
        <row r="68">
          <cell r="Q68" t="str">
            <v>--</v>
          </cell>
          <cell r="R68" t="str">
            <v>--</v>
          </cell>
          <cell r="S68">
            <v>0</v>
          </cell>
          <cell r="T68">
            <v>0</v>
          </cell>
          <cell r="U68">
            <v>0</v>
          </cell>
        </row>
        <row r="69">
          <cell r="Q69" t="str">
            <v>--</v>
          </cell>
          <cell r="R69" t="str">
            <v>--</v>
          </cell>
          <cell r="S69">
            <v>0</v>
          </cell>
          <cell r="T69">
            <v>0</v>
          </cell>
          <cell r="U69">
            <v>0</v>
          </cell>
        </row>
        <row r="71">
          <cell r="Q71" t="str">
            <v>--</v>
          </cell>
          <cell r="R71" t="str">
            <v>--</v>
          </cell>
          <cell r="S71">
            <v>0</v>
          </cell>
          <cell r="T71">
            <v>0</v>
          </cell>
          <cell r="U71">
            <v>0</v>
          </cell>
        </row>
        <row r="72">
          <cell r="Q72" t="str">
            <v>--</v>
          </cell>
          <cell r="R72" t="str">
            <v>--</v>
          </cell>
          <cell r="S72">
            <v>0</v>
          </cell>
          <cell r="T72">
            <v>0</v>
          </cell>
          <cell r="U72">
            <v>0</v>
          </cell>
        </row>
        <row r="73">
          <cell r="Q73" t="str">
            <v>--</v>
          </cell>
          <cell r="R73" t="str">
            <v>--</v>
          </cell>
          <cell r="S73">
            <v>0</v>
          </cell>
          <cell r="T73">
            <v>0</v>
          </cell>
          <cell r="U73">
            <v>0</v>
          </cell>
        </row>
        <row r="86">
          <cell r="Q86" t="str">
            <v>--</v>
          </cell>
          <cell r="R86" t="str">
            <v>--</v>
          </cell>
          <cell r="S86">
            <v>14.012305085937996</v>
          </cell>
          <cell r="T86">
            <v>21.218776971283546</v>
          </cell>
          <cell r="U86">
            <v>34.121524048533239</v>
          </cell>
        </row>
        <row r="87">
          <cell r="Q87" t="str">
            <v>--</v>
          </cell>
          <cell r="R87" t="str">
            <v>--</v>
          </cell>
          <cell r="S87">
            <v>8.6183056795317956</v>
          </cell>
          <cell r="T87">
            <v>7.1162401916802747</v>
          </cell>
          <cell r="U87">
            <v>18.804360133147096</v>
          </cell>
        </row>
        <row r="88">
          <cell r="Q88" t="str">
            <v>--</v>
          </cell>
          <cell r="R88" t="str">
            <v>--</v>
          </cell>
          <cell r="S88">
            <v>1.5936364934133085</v>
          </cell>
          <cell r="T88">
            <v>1.6382074889105265</v>
          </cell>
          <cell r="U88">
            <v>5.29587863273174</v>
          </cell>
        </row>
        <row r="89">
          <cell r="Q89" t="str">
            <v>--</v>
          </cell>
          <cell r="R89" t="str">
            <v>--</v>
          </cell>
          <cell r="S89">
            <v>2.7439355376135657</v>
          </cell>
          <cell r="T89">
            <v>3.2981917165294985</v>
          </cell>
          <cell r="U89">
            <v>10.781407738793234</v>
          </cell>
        </row>
        <row r="92">
          <cell r="Q92" t="str">
            <v>--</v>
          </cell>
          <cell r="R92" t="str">
            <v>--</v>
          </cell>
          <cell r="S92">
            <v>1.3774886347737678</v>
          </cell>
          <cell r="T92">
            <v>1.0999739021013872</v>
          </cell>
          <cell r="U92">
            <v>1.0654002628371126</v>
          </cell>
        </row>
        <row r="97">
          <cell r="Q97" t="str">
            <v>--</v>
          </cell>
          <cell r="R97" t="str">
            <v>--</v>
          </cell>
          <cell r="S97">
            <v>0.41921503928648651</v>
          </cell>
          <cell r="T97">
            <v>0.50330131486888841</v>
          </cell>
          <cell r="U97">
            <v>0.50878596743936033</v>
          </cell>
        </row>
        <row r="98">
          <cell r="Q98" t="str">
            <v>--</v>
          </cell>
          <cell r="R98" t="str">
            <v>--</v>
          </cell>
          <cell r="S98">
            <v>0.72180767003929813</v>
          </cell>
          <cell r="T98">
            <v>1.0132930284203063</v>
          </cell>
          <cell r="U98">
            <v>1.0357920464485055</v>
          </cell>
        </row>
        <row r="100">
          <cell r="Q100" t="str">
            <v>--</v>
          </cell>
          <cell r="R100" t="str">
            <v>--</v>
          </cell>
          <cell r="S100">
            <v>1.477658268586302</v>
          </cell>
          <cell r="T100">
            <v>1.8675415044422519</v>
          </cell>
          <cell r="U100">
            <v>2.9012933711984625</v>
          </cell>
        </row>
        <row r="101">
          <cell r="Q101" t="str">
            <v>--</v>
          </cell>
          <cell r="R101" t="str">
            <v>--</v>
          </cell>
          <cell r="S101">
            <v>2.8655684997049335</v>
          </cell>
          <cell r="T101">
            <v>2.7221940945052276</v>
          </cell>
          <cell r="U101">
            <v>3.534258854655834</v>
          </cell>
        </row>
        <row r="105">
          <cell r="Q105" t="str">
            <v>--</v>
          </cell>
          <cell r="R105" t="str">
            <v>--</v>
          </cell>
          <cell r="S105">
            <v>3.8790613579258441E-2</v>
          </cell>
          <cell r="T105">
            <v>5.6407377485159955E-2</v>
          </cell>
          <cell r="U105">
            <v>4.7457157438909485E-2</v>
          </cell>
        </row>
        <row r="136">
          <cell r="Q136" t="str">
            <v>--</v>
          </cell>
          <cell r="R136" t="str">
            <v>--</v>
          </cell>
          <cell r="S136">
            <v>56509875.871999986</v>
          </cell>
          <cell r="T136">
            <v>105290748.65000001</v>
          </cell>
          <cell r="U136">
            <v>181251686.54999998</v>
          </cell>
        </row>
        <row r="137">
          <cell r="Q137" t="str">
            <v>-</v>
          </cell>
          <cell r="R137" t="str">
            <v>-</v>
          </cell>
          <cell r="S137">
            <v>0.19802926806744742</v>
          </cell>
          <cell r="T137">
            <v>0.36528382113765534</v>
          </cell>
          <cell r="U137">
            <v>0.66025481796362917</v>
          </cell>
        </row>
        <row r="138">
          <cell r="Q138" t="str">
            <v>--</v>
          </cell>
          <cell r="R138" t="str">
            <v>--</v>
          </cell>
          <cell r="S138">
            <v>17757970.776999995</v>
          </cell>
          <cell r="T138">
            <v>24034602.822000004</v>
          </cell>
          <cell r="U138">
            <v>81718030.806000009</v>
          </cell>
        </row>
        <row r="139">
          <cell r="Q139" t="str">
            <v>-</v>
          </cell>
          <cell r="R139" t="str">
            <v>-</v>
          </cell>
          <cell r="S139">
            <v>6.2229794369002757E-2</v>
          </cell>
          <cell r="T139">
            <v>8.3382934122066724E-2</v>
          </cell>
          <cell r="U139">
            <v>0.29767846347337501</v>
          </cell>
        </row>
        <row r="140">
          <cell r="Q140" t="str">
            <v>--</v>
          </cell>
          <cell r="R140" t="str">
            <v>--</v>
          </cell>
          <cell r="S140">
            <v>1124632449.5</v>
          </cell>
          <cell r="T140">
            <v>1478777152.0999999</v>
          </cell>
          <cell r="U140">
            <v>1548344026.3</v>
          </cell>
        </row>
        <row r="141">
          <cell r="Q141" t="str">
            <v>-</v>
          </cell>
          <cell r="R141" t="str">
            <v>-</v>
          </cell>
          <cell r="S141">
            <v>3.9410835253619076</v>
          </cell>
          <cell r="T141">
            <v>5.1303022882452236</v>
          </cell>
          <cell r="U141">
            <v>5.6402322245303225</v>
          </cell>
        </row>
        <row r="142">
          <cell r="Q142" t="str">
            <v>--</v>
          </cell>
          <cell r="R142" t="str">
            <v>--</v>
          </cell>
          <cell r="S142">
            <v>195598080.52000001</v>
          </cell>
          <cell r="T142">
            <v>220843231.10000002</v>
          </cell>
          <cell r="U142">
            <v>219571742.95000002</v>
          </cell>
        </row>
        <row r="143">
          <cell r="Q143" t="str">
            <v>-</v>
          </cell>
          <cell r="R143" t="str">
            <v>-</v>
          </cell>
          <cell r="S143">
            <v>0.68544027257305629</v>
          </cell>
          <cell r="T143">
            <v>0.76616854151881164</v>
          </cell>
          <cell r="U143">
            <v>0.79984525347529278</v>
          </cell>
        </row>
        <row r="144">
          <cell r="Q144" t="str">
            <v>--</v>
          </cell>
          <cell r="R144" t="str">
            <v>--</v>
          </cell>
          <cell r="S144">
            <v>471462836.50000006</v>
          </cell>
          <cell r="T144">
            <v>744270485.05000007</v>
          </cell>
          <cell r="U144">
            <v>787775713.3499999</v>
          </cell>
        </row>
        <row r="145">
          <cell r="Q145" t="str">
            <v>-</v>
          </cell>
          <cell r="R145" t="str">
            <v>-</v>
          </cell>
          <cell r="S145">
            <v>1.6521614849159167</v>
          </cell>
          <cell r="T145">
            <v>2.5820878873486879</v>
          </cell>
          <cell r="U145">
            <v>2.8696710089403159</v>
          </cell>
        </row>
        <row r="146">
          <cell r="Q146" t="str">
            <v>--</v>
          </cell>
          <cell r="R146" t="str">
            <v>--</v>
          </cell>
          <cell r="S146">
            <v>141996148.34</v>
          </cell>
          <cell r="T146">
            <v>200771337.09999999</v>
          </cell>
          <cell r="U146">
            <v>206093193.90000001</v>
          </cell>
        </row>
        <row r="147">
          <cell r="Q147" t="str">
            <v>-</v>
          </cell>
          <cell r="R147" t="str">
            <v>-</v>
          </cell>
          <cell r="S147">
            <v>0.49760139958296623</v>
          </cell>
          <cell r="T147">
            <v>0.69653338143307331</v>
          </cell>
          <cell r="U147">
            <v>0.75074625131529549</v>
          </cell>
        </row>
        <row r="148">
          <cell r="Q148" t="str">
            <v>--</v>
          </cell>
          <cell r="R148" t="str">
            <v>--</v>
          </cell>
          <cell r="S148">
            <v>653169613</v>
          </cell>
          <cell r="T148">
            <v>734506667.04999995</v>
          </cell>
          <cell r="U148">
            <v>760553931.69999993</v>
          </cell>
        </row>
        <row r="149">
          <cell r="Q149" t="str">
            <v>-</v>
          </cell>
          <cell r="R149" t="str">
            <v>-</v>
          </cell>
          <cell r="S149">
            <v>2.2889220404459909</v>
          </cell>
          <cell r="T149">
            <v>2.5482144008965366</v>
          </cell>
          <cell r="U149">
            <v>2.7705088282727814</v>
          </cell>
        </row>
      </sheetData>
      <sheetData sheetId="12">
        <row r="15">
          <cell r="X15">
            <v>75.739623337194189</v>
          </cell>
        </row>
        <row r="16">
          <cell r="X16">
            <v>4.9437284966080748</v>
          </cell>
        </row>
        <row r="17">
          <cell r="T17" t="str">
            <v>--</v>
          </cell>
          <cell r="U17" t="str">
            <v>--</v>
          </cell>
          <cell r="V17" t="str">
            <v>--</v>
          </cell>
          <cell r="W17">
            <v>0.80760381248680191</v>
          </cell>
          <cell r="X17">
            <v>0.51370440167947062</v>
          </cell>
        </row>
        <row r="18">
          <cell r="T18" t="str">
            <v>--</v>
          </cell>
          <cell r="U18" t="str">
            <v>--</v>
          </cell>
          <cell r="V18" t="str">
            <v>--</v>
          </cell>
          <cell r="W18">
            <v>5.6854975890974284</v>
          </cell>
          <cell r="X18">
            <v>3.8235577675826393</v>
          </cell>
        </row>
        <row r="19">
          <cell r="T19" t="str">
            <v>--</v>
          </cell>
          <cell r="U19" t="str">
            <v>--</v>
          </cell>
          <cell r="V19" t="str">
            <v>--</v>
          </cell>
          <cell r="W19">
            <v>4.0809514194127647</v>
          </cell>
          <cell r="X19">
            <v>4.1219475439271518</v>
          </cell>
        </row>
        <row r="21">
          <cell r="T21" t="str">
            <v>--</v>
          </cell>
          <cell r="U21" t="str">
            <v>--</v>
          </cell>
          <cell r="V21" t="str">
            <v>--</v>
          </cell>
          <cell r="W21">
            <v>0.47601770402960125</v>
          </cell>
          <cell r="X21">
            <v>0.61109906059504149</v>
          </cell>
        </row>
        <row r="22">
          <cell r="T22" t="str">
            <v>--</v>
          </cell>
          <cell r="U22" t="str">
            <v>--</v>
          </cell>
          <cell r="V22" t="str">
            <v>--</v>
          </cell>
          <cell r="W22" t="str">
            <v/>
          </cell>
          <cell r="X22" t="str">
            <v/>
          </cell>
        </row>
        <row r="26">
          <cell r="T26" t="str">
            <v>--</v>
          </cell>
          <cell r="U26" t="str">
            <v>--</v>
          </cell>
          <cell r="V26" t="str">
            <v>--</v>
          </cell>
          <cell r="W26">
            <v>0.85795371472226623</v>
          </cell>
          <cell r="X26">
            <v>0.86564753747548351</v>
          </cell>
        </row>
        <row r="27">
          <cell r="T27" t="str">
            <v>--</v>
          </cell>
          <cell r="U27" t="str">
            <v>--</v>
          </cell>
          <cell r="V27" t="str">
            <v>--</v>
          </cell>
          <cell r="W27">
            <v>6.0399588278198513</v>
          </cell>
          <cell r="X27">
            <v>6.443108828894899</v>
          </cell>
        </row>
        <row r="29">
          <cell r="X29">
            <v>1.0914668288349387</v>
          </cell>
        </row>
        <row r="30">
          <cell r="X30">
            <v>1.0914668288349387</v>
          </cell>
        </row>
        <row r="33">
          <cell r="T33" t="str">
            <v>--</v>
          </cell>
          <cell r="U33" t="str">
            <v>--</v>
          </cell>
          <cell r="V33" t="str">
            <v>--</v>
          </cell>
          <cell r="W33">
            <v>0</v>
          </cell>
          <cell r="X33">
            <v>0</v>
          </cell>
        </row>
        <row r="50">
          <cell r="AN50">
            <v>2019</v>
          </cell>
        </row>
        <row r="53">
          <cell r="AJ53" t="e">
            <v>#VALUE!</v>
          </cell>
          <cell r="AK53" t="e">
            <v>#VALUE!</v>
          </cell>
          <cell r="AL53" t="e">
            <v>#VALUE!</v>
          </cell>
          <cell r="AM53">
            <v>20743195</v>
          </cell>
          <cell r="AN53">
            <v>29263320</v>
          </cell>
        </row>
        <row r="54">
          <cell r="AJ54" t="e">
            <v>#VALUE!</v>
          </cell>
          <cell r="AK54" t="e">
            <v>#VALUE!</v>
          </cell>
          <cell r="AL54" t="e">
            <v>#VALUE!</v>
          </cell>
          <cell r="AM54">
            <v>-43576520</v>
          </cell>
          <cell r="AN54">
            <v>-47886377</v>
          </cell>
        </row>
        <row r="55">
          <cell r="AJ55" t="e">
            <v>#VALUE!</v>
          </cell>
          <cell r="AK55" t="e">
            <v>#VALUE!</v>
          </cell>
          <cell r="AL55" t="e">
            <v>#VALUE!</v>
          </cell>
          <cell r="AM55">
            <v>-22833325</v>
          </cell>
          <cell r="AN55">
            <v>-18623057</v>
          </cell>
        </row>
        <row r="56">
          <cell r="AJ56">
            <v>1</v>
          </cell>
          <cell r="AK56">
            <v>2</v>
          </cell>
          <cell r="AL56">
            <v>3</v>
          </cell>
          <cell r="AM56">
            <v>4</v>
          </cell>
          <cell r="AN56">
            <v>5</v>
          </cell>
        </row>
        <row r="58">
          <cell r="AJ58" t="str">
            <v/>
          </cell>
          <cell r="AK58" t="str">
            <v/>
          </cell>
          <cell r="AL58" t="str">
            <v/>
          </cell>
          <cell r="AM58">
            <v>0</v>
          </cell>
          <cell r="AN58">
            <v>0</v>
          </cell>
        </row>
        <row r="59">
          <cell r="AJ59" t="str">
            <v/>
          </cell>
          <cell r="AK59" t="str">
            <v/>
          </cell>
          <cell r="AL59" t="str">
            <v/>
          </cell>
          <cell r="AM59">
            <v>0</v>
          </cell>
          <cell r="AN59">
            <v>0</v>
          </cell>
        </row>
        <row r="61">
          <cell r="AK61" t="e">
            <v>#VALUE!</v>
          </cell>
          <cell r="AL61" t="e">
            <v>#VALUE!</v>
          </cell>
          <cell r="AM61" t="e">
            <v>#VALUE!</v>
          </cell>
          <cell r="AN61">
            <v>13.86451607446757</v>
          </cell>
        </row>
        <row r="62">
          <cell r="AK62" t="e">
            <v>#VALUE!</v>
          </cell>
          <cell r="AL62" t="e">
            <v>#VALUE!</v>
          </cell>
          <cell r="AM62" t="e">
            <v>#VALUE!</v>
          </cell>
          <cell r="AN62">
            <v>12.45686593373312</v>
          </cell>
        </row>
        <row r="64">
          <cell r="AJ64" t="e">
            <v>#VALUE!</v>
          </cell>
          <cell r="AK64" t="e">
            <v>#VALUE!</v>
          </cell>
          <cell r="AL64" t="e">
            <v>#VALUE!</v>
          </cell>
          <cell r="AM64">
            <v>3.8370514868407302</v>
          </cell>
          <cell r="AN64">
            <v>3.8850808003078106</v>
          </cell>
        </row>
        <row r="66">
          <cell r="T66" t="str">
            <v/>
          </cell>
          <cell r="U66" t="str">
            <v/>
          </cell>
          <cell r="V66" t="str">
            <v/>
          </cell>
          <cell r="W66">
            <v>21282820</v>
          </cell>
          <cell r="X66">
            <v>24233580</v>
          </cell>
        </row>
        <row r="72">
          <cell r="T72" t="str">
            <v/>
          </cell>
          <cell r="U72" t="str">
            <v/>
          </cell>
          <cell r="V72" t="str">
            <v/>
          </cell>
          <cell r="W72">
            <v>17088990</v>
          </cell>
          <cell r="X72">
            <v>19473460</v>
          </cell>
        </row>
        <row r="73">
          <cell r="T73" t="str">
            <v/>
          </cell>
          <cell r="U73" t="str">
            <v/>
          </cell>
          <cell r="V73" t="str">
            <v/>
          </cell>
          <cell r="W73">
            <v>15216085</v>
          </cell>
          <cell r="X73">
            <v>17841550</v>
          </cell>
        </row>
        <row r="85">
          <cell r="T85" t="str">
            <v/>
          </cell>
          <cell r="U85" t="str">
            <v/>
          </cell>
          <cell r="V85" t="str">
            <v/>
          </cell>
          <cell r="W85">
            <v>17088990</v>
          </cell>
          <cell r="X85">
            <v>19473460</v>
          </cell>
        </row>
        <row r="90">
          <cell r="T90" t="str">
            <v/>
          </cell>
          <cell r="U90" t="str">
            <v/>
          </cell>
          <cell r="V90" t="str">
            <v/>
          </cell>
          <cell r="W90">
            <v>227209179.99999997</v>
          </cell>
          <cell r="X90">
            <v>247435100</v>
          </cell>
        </row>
        <row r="91">
          <cell r="T91" t="str">
            <v/>
          </cell>
          <cell r="U91" t="str">
            <v/>
          </cell>
          <cell r="V91" t="str">
            <v/>
          </cell>
          <cell r="W91">
            <v>20743195</v>
          </cell>
          <cell r="X91">
            <v>29263320</v>
          </cell>
        </row>
        <row r="101">
          <cell r="T101" t="str">
            <v/>
          </cell>
          <cell r="U101" t="str">
            <v/>
          </cell>
          <cell r="V101" t="str">
            <v/>
          </cell>
          <cell r="W101">
            <v>194934960</v>
          </cell>
          <cell r="X101">
            <v>214191585</v>
          </cell>
        </row>
        <row r="105">
          <cell r="T105" t="str">
            <v/>
          </cell>
          <cell r="U105" t="str">
            <v/>
          </cell>
          <cell r="V105" t="str">
            <v/>
          </cell>
          <cell r="W105">
            <v>43576520</v>
          </cell>
          <cell r="X105">
            <v>47886377</v>
          </cell>
        </row>
        <row r="110">
          <cell r="T110" t="str">
            <v/>
          </cell>
          <cell r="U110" t="str">
            <v/>
          </cell>
          <cell r="V110" t="str">
            <v/>
          </cell>
          <cell r="W110">
            <v>32274219.99999997</v>
          </cell>
          <cell r="X110">
            <v>33243515</v>
          </cell>
        </row>
      </sheetData>
      <sheetData sheetId="13"/>
      <sheetData sheetId="14"/>
      <sheetData sheetId="15"/>
      <sheetData sheetId="16"/>
      <sheetData sheetId="1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წმინდა_ამოღება"/>
      <sheetName val="დაგეგმილი_ამოღება(თებერვალი)"/>
      <sheetName val="AbsorptionGraph"/>
      <sheetName val="Graphs"/>
      <sheetName val="PlannedAbsorption"/>
      <sheetName val="Copy of CD_Issue_CalendarUPD 2 "/>
    </sheetNames>
    <sheetDataSet>
      <sheetData sheetId="0" refreshError="1">
        <row r="1">
          <cell r="C1" t="str">
            <v xml:space="preserve">sadepozito sertifikatebis auqcionebis dinamika da saemisio kalendari </v>
          </cell>
        </row>
        <row r="3">
          <cell r="B3" t="str">
            <v>dafarvis TariRi</v>
          </cell>
          <cell r="C3" t="str">
            <v>განთავსება (ნომინალში)</v>
          </cell>
          <cell r="D3" t="str">
            <v>saangariSsworebo fasi</v>
          </cell>
        </row>
        <row r="5">
          <cell r="B5">
            <v>39006</v>
          </cell>
          <cell r="C5">
            <v>1100000</v>
          </cell>
          <cell r="D5">
            <v>1090737.398247648</v>
          </cell>
        </row>
        <row r="6">
          <cell r="B6">
            <v>39070</v>
          </cell>
          <cell r="C6">
            <v>412000</v>
          </cell>
          <cell r="D6">
            <v>400283.8560340968</v>
          </cell>
        </row>
        <row r="7">
          <cell r="B7">
            <v>39008</v>
          </cell>
          <cell r="C7">
            <v>600000</v>
          </cell>
          <cell r="D7">
            <v>594649.13528783736</v>
          </cell>
        </row>
        <row r="8">
          <cell r="B8">
            <v>39072</v>
          </cell>
          <cell r="C8">
            <v>400000</v>
          </cell>
          <cell r="D8">
            <v>388389.90835328266</v>
          </cell>
        </row>
        <row r="9">
          <cell r="B9">
            <v>39010</v>
          </cell>
          <cell r="C9">
            <v>1600000</v>
          </cell>
          <cell r="D9">
            <v>1585453.7872798825</v>
          </cell>
        </row>
        <row r="10">
          <cell r="C10">
            <v>4112000</v>
          </cell>
          <cell r="D10">
            <v>4059514.0852027475</v>
          </cell>
        </row>
        <row r="11">
          <cell r="C11">
            <v>4112000</v>
          </cell>
          <cell r="D11">
            <v>4059514.0852027475</v>
          </cell>
        </row>
        <row r="12">
          <cell r="B12">
            <v>39013</v>
          </cell>
          <cell r="C12">
            <v>1500000</v>
          </cell>
          <cell r="D12">
            <v>1486329.0306257077</v>
          </cell>
        </row>
        <row r="13">
          <cell r="B13">
            <v>39077</v>
          </cell>
          <cell r="C13">
            <v>525000</v>
          </cell>
          <cell r="D13">
            <v>509749.41476909985</v>
          </cell>
        </row>
        <row r="14">
          <cell r="B14">
            <v>39015</v>
          </cell>
          <cell r="C14">
            <v>2000000</v>
          </cell>
          <cell r="D14">
            <v>1981787.105027115</v>
          </cell>
        </row>
        <row r="15">
          <cell r="B15">
            <v>39079</v>
          </cell>
          <cell r="C15">
            <v>1000000</v>
          </cell>
          <cell r="D15">
            <v>971586.29163613264</v>
          </cell>
        </row>
        <row r="16">
          <cell r="B16">
            <v>39017</v>
          </cell>
          <cell r="C16">
            <v>2005000</v>
          </cell>
          <cell r="D16">
            <v>1986726.4709363626</v>
          </cell>
        </row>
        <row r="17">
          <cell r="C17">
            <v>7030000</v>
          </cell>
          <cell r="D17">
            <v>6936178.3129944177</v>
          </cell>
        </row>
        <row r="18">
          <cell r="C18">
            <v>11142000</v>
          </cell>
          <cell r="D18">
            <v>10995692.398197165</v>
          </cell>
        </row>
        <row r="19">
          <cell r="B19">
            <v>38992</v>
          </cell>
        </row>
        <row r="21">
          <cell r="B21">
            <v>38994</v>
          </cell>
          <cell r="C21">
            <v>0</v>
          </cell>
          <cell r="D21">
            <v>0</v>
          </cell>
        </row>
        <row r="23">
          <cell r="B23">
            <v>38996</v>
          </cell>
        </row>
        <row r="24">
          <cell r="C24">
            <v>0</v>
          </cell>
          <cell r="D24">
            <v>0</v>
          </cell>
        </row>
        <row r="25">
          <cell r="C25">
            <v>11142000</v>
          </cell>
          <cell r="D25">
            <v>10995692.398197165</v>
          </cell>
        </row>
        <row r="26">
          <cell r="B26">
            <v>39027</v>
          </cell>
          <cell r="C26">
            <v>1000000</v>
          </cell>
          <cell r="D26">
            <v>990878.48843522638</v>
          </cell>
        </row>
        <row r="27">
          <cell r="C27">
            <v>0</v>
          </cell>
          <cell r="D27">
            <v>0</v>
          </cell>
        </row>
        <row r="28">
          <cell r="B28">
            <v>39092</v>
          </cell>
          <cell r="C28">
            <v>0</v>
          </cell>
          <cell r="D28">
            <v>0</v>
          </cell>
        </row>
        <row r="29">
          <cell r="C29">
            <v>0</v>
          </cell>
          <cell r="D29">
            <v>0</v>
          </cell>
        </row>
        <row r="30">
          <cell r="B30">
            <v>39031</v>
          </cell>
          <cell r="C30">
            <v>0</v>
          </cell>
          <cell r="D30">
            <v>0</v>
          </cell>
        </row>
        <row r="31">
          <cell r="C31">
            <v>1000000</v>
          </cell>
          <cell r="D31">
            <v>990878.48843522638</v>
          </cell>
        </row>
        <row r="32">
          <cell r="C32">
            <v>12142000</v>
          </cell>
          <cell r="D32">
            <v>11986570.88663239</v>
          </cell>
        </row>
        <row r="33">
          <cell r="B33">
            <v>39034</v>
          </cell>
          <cell r="C33">
            <v>0</v>
          </cell>
          <cell r="D33">
            <v>0</v>
          </cell>
        </row>
        <row r="34">
          <cell r="C34">
            <v>0</v>
          </cell>
          <cell r="D34">
            <v>0</v>
          </cell>
        </row>
        <row r="35">
          <cell r="B35">
            <v>39099</v>
          </cell>
          <cell r="C35">
            <v>0</v>
          </cell>
          <cell r="D35">
            <v>0</v>
          </cell>
        </row>
        <row r="36">
          <cell r="C36">
            <v>0</v>
          </cell>
          <cell r="D36">
            <v>0</v>
          </cell>
        </row>
        <row r="37">
          <cell r="B37">
            <v>39038</v>
          </cell>
          <cell r="C37">
            <v>1000000</v>
          </cell>
          <cell r="D37">
            <v>990878.48843522638</v>
          </cell>
        </row>
        <row r="38">
          <cell r="C38">
            <v>1000000</v>
          </cell>
          <cell r="D38">
            <v>990878.48843522638</v>
          </cell>
        </row>
        <row r="39">
          <cell r="C39">
            <v>13142000</v>
          </cell>
          <cell r="D39">
            <v>12977449.375067616</v>
          </cell>
        </row>
        <row r="40">
          <cell r="B40">
            <v>39041</v>
          </cell>
          <cell r="C40">
            <v>1000000</v>
          </cell>
          <cell r="D40">
            <v>990886.02041713847</v>
          </cell>
        </row>
        <row r="41">
          <cell r="C41">
            <v>0</v>
          </cell>
          <cell r="D41">
            <v>0</v>
          </cell>
        </row>
        <row r="42">
          <cell r="B42">
            <v>39106</v>
          </cell>
          <cell r="C42">
            <v>0</v>
          </cell>
          <cell r="D42">
            <v>0</v>
          </cell>
        </row>
        <row r="43">
          <cell r="C43">
            <v>0</v>
          </cell>
          <cell r="D43">
            <v>0</v>
          </cell>
        </row>
        <row r="44">
          <cell r="B44">
            <v>39045</v>
          </cell>
          <cell r="C44">
            <v>1000000</v>
          </cell>
          <cell r="D44">
            <v>990886.02041713847</v>
          </cell>
        </row>
        <row r="45">
          <cell r="C45">
            <v>2000000</v>
          </cell>
          <cell r="D45">
            <v>1981772.0408342769</v>
          </cell>
        </row>
        <row r="46">
          <cell r="C46">
            <v>15142000</v>
          </cell>
          <cell r="D46">
            <v>14959221.415901892</v>
          </cell>
        </row>
        <row r="47">
          <cell r="B47">
            <v>39048</v>
          </cell>
          <cell r="C47">
            <v>1000000</v>
          </cell>
          <cell r="D47">
            <v>990886.02041713847</v>
          </cell>
        </row>
        <row r="48">
          <cell r="B48">
            <v>39021</v>
          </cell>
          <cell r="C48">
            <v>0</v>
          </cell>
          <cell r="D48">
            <v>0</v>
          </cell>
        </row>
        <row r="49">
          <cell r="B49">
            <v>39113</v>
          </cell>
          <cell r="C49">
            <v>0</v>
          </cell>
          <cell r="D49">
            <v>0</v>
          </cell>
        </row>
        <row r="50">
          <cell r="B50">
            <v>39023</v>
          </cell>
          <cell r="C50">
            <v>0</v>
          </cell>
          <cell r="D50">
            <v>0</v>
          </cell>
        </row>
        <row r="51">
          <cell r="B51">
            <v>39052</v>
          </cell>
          <cell r="C51">
            <v>0</v>
          </cell>
          <cell r="D51">
            <v>0</v>
          </cell>
        </row>
        <row r="52">
          <cell r="C52">
            <v>1000000</v>
          </cell>
          <cell r="D52">
            <v>990886.02041713847</v>
          </cell>
        </row>
        <row r="53">
          <cell r="C53">
            <v>16142000</v>
          </cell>
          <cell r="D53">
            <v>15950107.436319031</v>
          </cell>
        </row>
        <row r="54">
          <cell r="B54">
            <v>39055</v>
          </cell>
          <cell r="C54">
            <v>1000000</v>
          </cell>
          <cell r="D54">
            <v>990886.02041713847</v>
          </cell>
        </row>
        <row r="55">
          <cell r="B55">
            <v>39028</v>
          </cell>
          <cell r="C55">
            <v>0</v>
          </cell>
          <cell r="D55">
            <v>0</v>
          </cell>
        </row>
        <row r="56">
          <cell r="B56">
            <v>39120</v>
          </cell>
          <cell r="C56">
            <v>0</v>
          </cell>
          <cell r="D56">
            <v>0</v>
          </cell>
        </row>
        <row r="57">
          <cell r="B57">
            <v>39030</v>
          </cell>
          <cell r="C57">
            <v>0</v>
          </cell>
          <cell r="D57">
            <v>0</v>
          </cell>
        </row>
        <row r="58">
          <cell r="B58">
            <v>39059</v>
          </cell>
          <cell r="C58">
            <v>0</v>
          </cell>
          <cell r="D58">
            <v>0</v>
          </cell>
        </row>
        <row r="59">
          <cell r="C59">
            <v>1000000</v>
          </cell>
          <cell r="D59">
            <v>990886.02041713847</v>
          </cell>
        </row>
        <row r="60">
          <cell r="C60">
            <v>17142000</v>
          </cell>
          <cell r="D60">
            <v>16940993.45673617</v>
          </cell>
        </row>
        <row r="61">
          <cell r="B61">
            <v>39062</v>
          </cell>
          <cell r="C61">
            <v>0</v>
          </cell>
          <cell r="D61">
            <v>0</v>
          </cell>
        </row>
        <row r="62">
          <cell r="B62">
            <v>39035</v>
          </cell>
          <cell r="C62">
            <v>0</v>
          </cell>
          <cell r="D62">
            <v>0</v>
          </cell>
        </row>
        <row r="63">
          <cell r="B63">
            <v>39127</v>
          </cell>
          <cell r="C63">
            <v>0</v>
          </cell>
          <cell r="D63">
            <v>0</v>
          </cell>
        </row>
        <row r="64">
          <cell r="B64">
            <v>39037</v>
          </cell>
          <cell r="C64">
            <v>0</v>
          </cell>
          <cell r="D64">
            <v>0</v>
          </cell>
        </row>
        <row r="65">
          <cell r="B65">
            <v>39066</v>
          </cell>
          <cell r="C65">
            <v>1000000</v>
          </cell>
          <cell r="D65">
            <v>990886.02041713847</v>
          </cell>
        </row>
        <row r="66">
          <cell r="C66">
            <v>1000000</v>
          </cell>
          <cell r="D66">
            <v>990886.02041713847</v>
          </cell>
        </row>
        <row r="67">
          <cell r="C67">
            <v>18142000</v>
          </cell>
          <cell r="D67">
            <v>17931879.477153309</v>
          </cell>
        </row>
        <row r="68">
          <cell r="B68">
            <v>39069</v>
          </cell>
          <cell r="C68">
            <v>1000000</v>
          </cell>
          <cell r="D68">
            <v>990886.02041713847</v>
          </cell>
        </row>
        <row r="69">
          <cell r="B69">
            <v>39042</v>
          </cell>
          <cell r="C69">
            <v>0</v>
          </cell>
          <cell r="D69">
            <v>0</v>
          </cell>
        </row>
        <row r="70">
          <cell r="B70">
            <v>39134</v>
          </cell>
          <cell r="C70">
            <v>0</v>
          </cell>
          <cell r="D70">
            <v>0</v>
          </cell>
        </row>
        <row r="71">
          <cell r="B71">
            <v>39044</v>
          </cell>
          <cell r="C71">
            <v>0</v>
          </cell>
          <cell r="D71">
            <v>0</v>
          </cell>
        </row>
        <row r="72">
          <cell r="B72">
            <v>39073</v>
          </cell>
          <cell r="C72">
            <v>1000000</v>
          </cell>
          <cell r="D72">
            <v>990886.02041713847</v>
          </cell>
        </row>
        <row r="73">
          <cell r="C73">
            <v>2000000</v>
          </cell>
          <cell r="D73">
            <v>1981772.0408342769</v>
          </cell>
        </row>
        <row r="74">
          <cell r="C74">
            <v>20142000</v>
          </cell>
          <cell r="D74">
            <v>19913651.517987587</v>
          </cell>
        </row>
        <row r="75">
          <cell r="B75">
            <v>39076</v>
          </cell>
          <cell r="C75">
            <v>1000000</v>
          </cell>
          <cell r="D75">
            <v>990893.55251355749</v>
          </cell>
        </row>
        <row r="76">
          <cell r="B76">
            <v>39049</v>
          </cell>
          <cell r="C76">
            <v>0</v>
          </cell>
          <cell r="D76">
            <v>0</v>
          </cell>
        </row>
        <row r="77">
          <cell r="B77">
            <v>39141</v>
          </cell>
          <cell r="C77">
            <v>0</v>
          </cell>
          <cell r="D77">
            <v>0</v>
          </cell>
        </row>
        <row r="78">
          <cell r="B78">
            <v>39177</v>
          </cell>
          <cell r="C78">
            <v>5000000</v>
          </cell>
          <cell r="D78">
            <v>4801115.4372303486</v>
          </cell>
        </row>
        <row r="79">
          <cell r="B79">
            <v>39206</v>
          </cell>
          <cell r="C79">
            <v>5000000</v>
          </cell>
          <cell r="D79">
            <v>4759048.7117972253</v>
          </cell>
        </row>
        <row r="80">
          <cell r="C80">
            <v>11000000</v>
          </cell>
          <cell r="D80">
            <v>10551057.701541131</v>
          </cell>
        </row>
        <row r="81">
          <cell r="C81">
            <v>31142000</v>
          </cell>
          <cell r="D81">
            <v>30464709.21952872</v>
          </cell>
        </row>
        <row r="82">
          <cell r="B82">
            <v>39086</v>
          </cell>
          <cell r="C82">
            <v>5000000</v>
          </cell>
          <cell r="D82">
            <v>4949638.4458623463</v>
          </cell>
        </row>
        <row r="83">
          <cell r="B83">
            <v>39112</v>
          </cell>
          <cell r="C83">
            <v>5000000</v>
          </cell>
          <cell r="D83">
            <v>4909609.3834068654</v>
          </cell>
        </row>
        <row r="84">
          <cell r="B84">
            <v>39148</v>
          </cell>
          <cell r="C84">
            <v>5000000</v>
          </cell>
          <cell r="D84">
            <v>4854756.3311342839</v>
          </cell>
        </row>
        <row r="85">
          <cell r="B85">
            <v>39184</v>
          </cell>
          <cell r="C85">
            <v>4800000</v>
          </cell>
          <cell r="D85">
            <v>4609070.8197411345</v>
          </cell>
        </row>
        <row r="86">
          <cell r="B86">
            <v>39213</v>
          </cell>
          <cell r="C86">
            <v>4600000</v>
          </cell>
          <cell r="D86">
            <v>4378324.8148534475</v>
          </cell>
        </row>
        <row r="87">
          <cell r="C87">
            <v>24400000</v>
          </cell>
          <cell r="D87">
            <v>23701399.79499808</v>
          </cell>
        </row>
        <row r="88">
          <cell r="C88">
            <v>55542000</v>
          </cell>
          <cell r="D88">
            <v>54166109.014526799</v>
          </cell>
        </row>
        <row r="89">
          <cell r="B89">
            <v>39090</v>
          </cell>
          <cell r="C89">
            <v>5000000</v>
          </cell>
          <cell r="D89">
            <v>4955145.7491637347</v>
          </cell>
        </row>
        <row r="90">
          <cell r="B90">
            <v>39119</v>
          </cell>
          <cell r="C90">
            <v>5000000</v>
          </cell>
          <cell r="D90">
            <v>4909609.3834068654</v>
          </cell>
        </row>
        <row r="91">
          <cell r="B91">
            <v>39155</v>
          </cell>
          <cell r="C91">
            <v>5000000</v>
          </cell>
          <cell r="D91">
            <v>4854991.3833878953</v>
          </cell>
        </row>
        <row r="92">
          <cell r="B92">
            <v>39191</v>
          </cell>
          <cell r="C92">
            <v>4800000</v>
          </cell>
          <cell r="D92">
            <v>4609070.8197411345</v>
          </cell>
        </row>
        <row r="93">
          <cell r="B93">
            <v>39220</v>
          </cell>
          <cell r="C93">
            <v>4900000</v>
          </cell>
          <cell r="D93">
            <v>4663867.7375612808</v>
          </cell>
        </row>
        <row r="94">
          <cell r="C94">
            <v>24700000</v>
          </cell>
          <cell r="D94">
            <v>23992685.073260911</v>
          </cell>
        </row>
        <row r="95">
          <cell r="C95">
            <v>80242000</v>
          </cell>
          <cell r="D95">
            <v>78158794.087787718</v>
          </cell>
        </row>
        <row r="96">
          <cell r="B96">
            <v>39097</v>
          </cell>
          <cell r="C96">
            <v>10000000</v>
          </cell>
          <cell r="D96">
            <v>9911044.9771367125</v>
          </cell>
        </row>
        <row r="97">
          <cell r="B97">
            <v>39126</v>
          </cell>
          <cell r="C97">
            <v>5000000</v>
          </cell>
          <cell r="D97">
            <v>4909609.3834068654</v>
          </cell>
        </row>
        <row r="98">
          <cell r="B98">
            <v>39162</v>
          </cell>
          <cell r="C98">
            <v>5000000</v>
          </cell>
          <cell r="D98">
            <v>4854756.3311342839</v>
          </cell>
        </row>
        <row r="99">
          <cell r="B99">
            <v>39198</v>
          </cell>
          <cell r="C99">
            <v>5000000</v>
          </cell>
          <cell r="D99">
            <v>4801115.4372303486</v>
          </cell>
        </row>
        <row r="100">
          <cell r="B100">
            <v>39227</v>
          </cell>
          <cell r="C100">
            <v>5000000</v>
          </cell>
          <cell r="D100">
            <v>4759048.7117972253</v>
          </cell>
        </row>
        <row r="101">
          <cell r="C101">
            <v>30000000</v>
          </cell>
          <cell r="D101">
            <v>29235574.840705436</v>
          </cell>
        </row>
        <row r="102">
          <cell r="C102">
            <v>110242000</v>
          </cell>
          <cell r="D102">
            <v>107394368.92849316</v>
          </cell>
        </row>
        <row r="103">
          <cell r="B103">
            <v>39090</v>
          </cell>
          <cell r="C103">
            <v>10000000</v>
          </cell>
          <cell r="D103">
            <v>9959050.5668746158</v>
          </cell>
        </row>
        <row r="104">
          <cell r="B104">
            <v>39104</v>
          </cell>
          <cell r="C104">
            <v>10000000</v>
          </cell>
          <cell r="D104">
            <v>9914135.4384981375</v>
          </cell>
        </row>
        <row r="105">
          <cell r="B105">
            <v>39091</v>
          </cell>
          <cell r="C105">
            <v>30000000</v>
          </cell>
          <cell r="D105">
            <v>29875325.763826139</v>
          </cell>
        </row>
        <row r="106">
          <cell r="B106">
            <v>39168</v>
          </cell>
          <cell r="C106">
            <v>15000000</v>
          </cell>
          <cell r="D106">
            <v>14566032.013344878</v>
          </cell>
        </row>
        <row r="107">
          <cell r="B107">
            <v>39092</v>
          </cell>
          <cell r="C107">
            <v>15000000</v>
          </cell>
          <cell r="D107">
            <v>14937206.439559286</v>
          </cell>
        </row>
        <row r="108">
          <cell r="B108">
            <v>39106</v>
          </cell>
          <cell r="C108">
            <v>15000000</v>
          </cell>
          <cell r="D108">
            <v>14863403.287703363</v>
          </cell>
        </row>
        <row r="109">
          <cell r="B109">
            <v>39086</v>
          </cell>
          <cell r="C109">
            <v>30000000</v>
          </cell>
          <cell r="D109">
            <v>29933277.494330443</v>
          </cell>
        </row>
        <row r="110">
          <cell r="B110">
            <v>39086</v>
          </cell>
          <cell r="C110">
            <v>6274000</v>
          </cell>
          <cell r="D110">
            <v>6260936.0851439852</v>
          </cell>
        </row>
        <row r="111">
          <cell r="B111">
            <v>39093</v>
          </cell>
          <cell r="C111">
            <v>5000000</v>
          </cell>
          <cell r="D111">
            <v>4979125.8673910089</v>
          </cell>
        </row>
        <row r="112">
          <cell r="B112">
            <v>39107</v>
          </cell>
          <cell r="C112">
            <v>15000000</v>
          </cell>
          <cell r="D112">
            <v>14863177.326528395</v>
          </cell>
        </row>
        <row r="113">
          <cell r="B113">
            <v>39094</v>
          </cell>
          <cell r="C113">
            <v>5000000</v>
          </cell>
          <cell r="D113">
            <v>4979144.8857497685</v>
          </cell>
        </row>
        <row r="114">
          <cell r="B114">
            <v>39108</v>
          </cell>
          <cell r="C114">
            <v>5400000</v>
          </cell>
          <cell r="D114">
            <v>5351028.5594520727</v>
          </cell>
        </row>
        <row r="115">
          <cell r="B115">
            <v>39087</v>
          </cell>
          <cell r="C115">
            <v>10900000</v>
          </cell>
          <cell r="D115">
            <v>10878073.975277774</v>
          </cell>
        </row>
        <row r="116">
          <cell r="B116">
            <v>39086</v>
          </cell>
          <cell r="C116">
            <v>15928000</v>
          </cell>
          <cell r="D116">
            <v>15904165.538220802</v>
          </cell>
        </row>
        <row r="117">
          <cell r="C117">
            <v>188502000</v>
          </cell>
          <cell r="D117">
            <v>187264083.24190068</v>
          </cell>
        </row>
        <row r="118">
          <cell r="C118">
            <v>298744000</v>
          </cell>
          <cell r="D118">
            <v>294658452.17039382</v>
          </cell>
        </row>
        <row r="119">
          <cell r="B119">
            <v>39083</v>
          </cell>
        </row>
        <row r="120">
          <cell r="B120">
            <v>39084</v>
          </cell>
        </row>
        <row r="121">
          <cell r="B121">
            <v>39085</v>
          </cell>
        </row>
        <row r="122">
          <cell r="B122">
            <v>39086</v>
          </cell>
        </row>
        <row r="123">
          <cell r="B123">
            <v>39094</v>
          </cell>
          <cell r="C123">
            <v>5000000</v>
          </cell>
          <cell r="D123">
            <v>4990257.3769675968</v>
          </cell>
        </row>
        <row r="124">
          <cell r="B124">
            <v>39115</v>
          </cell>
          <cell r="C124">
            <v>2000000</v>
          </cell>
          <cell r="D124">
            <v>1983415.3869561909</v>
          </cell>
        </row>
        <row r="125">
          <cell r="C125">
            <v>7000000</v>
          </cell>
          <cell r="D125">
            <v>6973672.7639237875</v>
          </cell>
        </row>
        <row r="127">
          <cell r="B127">
            <v>39118</v>
          </cell>
          <cell r="C127">
            <v>2000000</v>
          </cell>
          <cell r="D127">
            <v>1983822.8755974569</v>
          </cell>
        </row>
        <row r="128">
          <cell r="B128">
            <v>39098</v>
          </cell>
          <cell r="C128">
            <v>5000000</v>
          </cell>
          <cell r="D128">
            <v>4991671.4304078948</v>
          </cell>
        </row>
        <row r="129">
          <cell r="B129">
            <v>39183</v>
          </cell>
          <cell r="C129">
            <v>4000000</v>
          </cell>
          <cell r="D129">
            <v>3898527.2111858893</v>
          </cell>
        </row>
        <row r="130">
          <cell r="B130">
            <v>39100</v>
          </cell>
          <cell r="C130">
            <v>5000000</v>
          </cell>
          <cell r="D130">
            <v>4993296.670223535</v>
          </cell>
        </row>
        <row r="131">
          <cell r="B131">
            <v>39122</v>
          </cell>
          <cell r="C131">
            <v>2000000</v>
          </cell>
          <cell r="D131">
            <v>1988225.3481845597</v>
          </cell>
        </row>
        <row r="132">
          <cell r="C132">
            <v>18000000</v>
          </cell>
          <cell r="D132">
            <v>17855543.535599336</v>
          </cell>
        </row>
        <row r="133">
          <cell r="C133">
            <v>25000000</v>
          </cell>
          <cell r="D133">
            <v>24829216.299523123</v>
          </cell>
        </row>
        <row r="134">
          <cell r="B134">
            <v>39125</v>
          </cell>
          <cell r="C134">
            <v>2000000</v>
          </cell>
          <cell r="D134">
            <v>1989332.8159251269</v>
          </cell>
        </row>
        <row r="135">
          <cell r="B135">
            <v>39105</v>
          </cell>
          <cell r="C135">
            <v>5000000</v>
          </cell>
          <cell r="D135">
            <v>4994482.8069376508</v>
          </cell>
        </row>
        <row r="136">
          <cell r="B136">
            <v>39190</v>
          </cell>
          <cell r="C136">
            <v>4000000</v>
          </cell>
          <cell r="D136">
            <v>3903649.3774213986</v>
          </cell>
        </row>
        <row r="137">
          <cell r="B137">
            <v>39107</v>
          </cell>
          <cell r="C137">
            <v>5000000</v>
          </cell>
          <cell r="D137">
            <v>4995344.0656133648</v>
          </cell>
        </row>
        <row r="138">
          <cell r="B138">
            <v>39101</v>
          </cell>
          <cell r="C138">
            <v>0</v>
          </cell>
          <cell r="D138">
            <v>0</v>
          </cell>
        </row>
        <row r="139">
          <cell r="C139">
            <v>16000000</v>
          </cell>
          <cell r="D139">
            <v>15882809.065897541</v>
          </cell>
        </row>
        <row r="140">
          <cell r="C140">
            <v>41000000</v>
          </cell>
          <cell r="D140">
            <v>40712025.365420662</v>
          </cell>
        </row>
        <row r="141">
          <cell r="B141">
            <v>39132</v>
          </cell>
          <cell r="C141">
            <v>2000000</v>
          </cell>
          <cell r="D141">
            <v>1991673.1691612599</v>
          </cell>
        </row>
        <row r="142">
          <cell r="B142">
            <v>39112</v>
          </cell>
          <cell r="C142">
            <v>5000000</v>
          </cell>
          <cell r="D142">
            <v>4996665.2393087791</v>
          </cell>
        </row>
        <row r="143">
          <cell r="B143">
            <v>39197</v>
          </cell>
          <cell r="C143">
            <v>4000000</v>
          </cell>
          <cell r="D143">
            <v>3934763.7726838454</v>
          </cell>
        </row>
        <row r="144">
          <cell r="B144">
            <v>39114</v>
          </cell>
          <cell r="C144">
            <v>5000000</v>
          </cell>
          <cell r="D144">
            <v>4997134.5198493032</v>
          </cell>
        </row>
        <row r="145">
          <cell r="B145">
            <v>39136</v>
          </cell>
          <cell r="C145">
            <v>2000000</v>
          </cell>
          <cell r="D145">
            <v>1992784.4822691318</v>
          </cell>
        </row>
        <row r="146">
          <cell r="C146">
            <v>18000000</v>
          </cell>
          <cell r="D146">
            <v>17913021.183272317</v>
          </cell>
        </row>
        <row r="147">
          <cell r="C147">
            <v>59000000</v>
          </cell>
          <cell r="D147">
            <v>58625046.548692979</v>
          </cell>
        </row>
        <row r="148">
          <cell r="B148">
            <v>39139</v>
          </cell>
          <cell r="C148">
            <v>2000000</v>
          </cell>
          <cell r="D148">
            <v>1993180.5919910183</v>
          </cell>
        </row>
        <row r="149">
          <cell r="B149">
            <v>39119</v>
          </cell>
          <cell r="C149">
            <v>5000000</v>
          </cell>
          <cell r="D149">
            <v>4997517.671359404</v>
          </cell>
        </row>
        <row r="150">
          <cell r="B150">
            <v>39204</v>
          </cell>
          <cell r="C150">
            <v>2000000</v>
          </cell>
          <cell r="D150">
            <v>1969555.5279757828</v>
          </cell>
        </row>
        <row r="151">
          <cell r="B151">
            <v>39121</v>
          </cell>
          <cell r="C151">
            <v>5000000</v>
          </cell>
          <cell r="D151">
            <v>4997747.5904695</v>
          </cell>
        </row>
        <row r="152">
          <cell r="B152">
            <v>39143</v>
          </cell>
          <cell r="C152">
            <v>6000000</v>
          </cell>
          <cell r="D152">
            <v>5981050.7204025388</v>
          </cell>
        </row>
        <row r="153">
          <cell r="C153">
            <v>20000000</v>
          </cell>
          <cell r="D153">
            <v>19939052.102198243</v>
          </cell>
        </row>
        <row r="154">
          <cell r="C154">
            <v>79000000</v>
          </cell>
          <cell r="D154">
            <v>78564098.650891215</v>
          </cell>
        </row>
        <row r="155">
          <cell r="B155">
            <v>39146</v>
          </cell>
          <cell r="C155">
            <v>6000000</v>
          </cell>
          <cell r="D155">
            <v>5980913.5121671995</v>
          </cell>
        </row>
        <row r="156">
          <cell r="B156">
            <v>39210</v>
          </cell>
          <cell r="C156">
            <v>4000000</v>
          </cell>
          <cell r="D156">
            <v>3934281.3334519011</v>
          </cell>
        </row>
        <row r="157">
          <cell r="B157">
            <v>39126</v>
          </cell>
          <cell r="C157">
            <v>5000000</v>
          </cell>
          <cell r="D157">
            <v>4997642.2082513394</v>
          </cell>
        </row>
        <row r="158">
          <cell r="B158">
            <v>39148</v>
          </cell>
          <cell r="C158">
            <v>6000000</v>
          </cell>
          <cell r="D158">
            <v>5980776.3102269638</v>
          </cell>
        </row>
        <row r="159">
          <cell r="B159">
            <v>39212</v>
          </cell>
          <cell r="C159">
            <v>4000000</v>
          </cell>
          <cell r="D159">
            <v>3928212.7197142201</v>
          </cell>
        </row>
        <row r="160">
          <cell r="B160">
            <v>39128</v>
          </cell>
          <cell r="C160">
            <v>5000000</v>
          </cell>
          <cell r="D160">
            <v>4997603.888546587</v>
          </cell>
        </row>
        <row r="161">
          <cell r="B161">
            <v>39150</v>
          </cell>
          <cell r="C161">
            <v>6000000</v>
          </cell>
          <cell r="D161">
            <v>5980639.1145813996</v>
          </cell>
        </row>
        <row r="162">
          <cell r="C162">
            <v>36000000</v>
          </cell>
          <cell r="D162">
            <v>35800069.086939611</v>
          </cell>
        </row>
        <row r="163">
          <cell r="C163">
            <v>115000000</v>
          </cell>
          <cell r="D163">
            <v>114364167.73783082</v>
          </cell>
        </row>
        <row r="164">
          <cell r="B164">
            <v>39153</v>
          </cell>
          <cell r="C164">
            <v>6000000</v>
          </cell>
          <cell r="D164">
            <v>5979038.9636769285</v>
          </cell>
        </row>
        <row r="165">
          <cell r="B165">
            <v>39217</v>
          </cell>
          <cell r="C165">
            <v>1130000</v>
          </cell>
          <cell r="D165">
            <v>1107442.4590404709</v>
          </cell>
        </row>
        <row r="166">
          <cell r="B166">
            <v>39133</v>
          </cell>
          <cell r="C166">
            <v>5000000</v>
          </cell>
          <cell r="D166">
            <v>4997402.7197371665</v>
          </cell>
        </row>
        <row r="167">
          <cell r="B167">
            <v>39155</v>
          </cell>
          <cell r="C167">
            <v>4000000</v>
          </cell>
          <cell r="D167">
            <v>3981065.3985428209</v>
          </cell>
        </row>
        <row r="168">
          <cell r="B168">
            <v>39219</v>
          </cell>
          <cell r="C168">
            <v>2900000</v>
          </cell>
          <cell r="D168">
            <v>2837948.4514882406</v>
          </cell>
        </row>
        <row r="169">
          <cell r="B169">
            <v>39135</v>
          </cell>
          <cell r="C169">
            <v>5000000</v>
          </cell>
          <cell r="D169">
            <v>4997029.1634836281</v>
          </cell>
        </row>
        <row r="170">
          <cell r="B170">
            <v>39157</v>
          </cell>
          <cell r="C170">
            <v>5000000</v>
          </cell>
          <cell r="D170">
            <v>4975420.0617660917</v>
          </cell>
        </row>
        <row r="171">
          <cell r="C171">
            <v>29030000</v>
          </cell>
          <cell r="D171">
            <v>28875347.217735346</v>
          </cell>
        </row>
        <row r="172">
          <cell r="C172">
            <v>144030000</v>
          </cell>
          <cell r="D172">
            <v>143239514.95556617</v>
          </cell>
        </row>
        <row r="173">
          <cell r="B173">
            <v>39160</v>
          </cell>
          <cell r="C173">
            <v>1500000</v>
          </cell>
          <cell r="D173">
            <v>1492067.9216570319</v>
          </cell>
        </row>
        <row r="174">
          <cell r="B174">
            <v>39224</v>
          </cell>
          <cell r="C174">
            <v>750000</v>
          </cell>
          <cell r="D174">
            <v>733558.44310359936</v>
          </cell>
        </row>
        <row r="175">
          <cell r="B175">
            <v>39140</v>
          </cell>
          <cell r="C175">
            <v>5000000</v>
          </cell>
          <cell r="D175">
            <v>4996569.4785990762</v>
          </cell>
        </row>
        <row r="176">
          <cell r="B176">
            <v>39162</v>
          </cell>
          <cell r="C176">
            <v>6000000</v>
          </cell>
          <cell r="D176">
            <v>5968727.1403201418</v>
          </cell>
        </row>
        <row r="177">
          <cell r="B177">
            <v>39226</v>
          </cell>
          <cell r="C177">
            <v>2250000</v>
          </cell>
          <cell r="D177">
            <v>2200675.3293107981</v>
          </cell>
        </row>
        <row r="178">
          <cell r="B178">
            <v>39142</v>
          </cell>
          <cell r="C178">
            <v>1950000</v>
          </cell>
          <cell r="D178">
            <v>1948598.6105882756</v>
          </cell>
        </row>
        <row r="179">
          <cell r="B179">
            <v>39164</v>
          </cell>
          <cell r="C179">
            <v>6000000</v>
          </cell>
          <cell r="D179">
            <v>5968089.5246130545</v>
          </cell>
        </row>
        <row r="180">
          <cell r="C180">
            <v>23450000</v>
          </cell>
          <cell r="D180">
            <v>23308286.448191978</v>
          </cell>
        </row>
        <row r="181">
          <cell r="C181">
            <v>167480000</v>
          </cell>
          <cell r="D181">
            <v>166547801.40375814</v>
          </cell>
        </row>
        <row r="182">
          <cell r="B182">
            <v>39167</v>
          </cell>
          <cell r="C182">
            <v>6000000</v>
          </cell>
          <cell r="D182">
            <v>5968089.5246130545</v>
          </cell>
        </row>
        <row r="183">
          <cell r="B183">
            <v>39231</v>
          </cell>
          <cell r="C183">
            <v>4000000</v>
          </cell>
          <cell r="D183">
            <v>3912216.2973284386</v>
          </cell>
        </row>
        <row r="184">
          <cell r="B184">
            <v>39147</v>
          </cell>
          <cell r="C184">
            <v>5000000</v>
          </cell>
          <cell r="D184">
            <v>4995640.7901598187</v>
          </cell>
        </row>
        <row r="185">
          <cell r="B185">
            <v>39169</v>
          </cell>
          <cell r="C185">
            <v>6000000</v>
          </cell>
          <cell r="D185">
            <v>5968043.9858467421</v>
          </cell>
        </row>
        <row r="186">
          <cell r="B186">
            <v>39233</v>
          </cell>
          <cell r="C186">
            <v>4000000</v>
          </cell>
          <cell r="D186">
            <v>3912216.2973284386</v>
          </cell>
        </row>
        <row r="187">
          <cell r="B187">
            <v>39149</v>
          </cell>
          <cell r="C187">
            <v>5000000</v>
          </cell>
          <cell r="D187">
            <v>4995210.0725331875</v>
          </cell>
        </row>
        <row r="188">
          <cell r="B188">
            <v>39171</v>
          </cell>
          <cell r="C188">
            <v>9000000</v>
          </cell>
          <cell r="D188">
            <v>8951929.365598429</v>
          </cell>
        </row>
        <row r="189">
          <cell r="C189">
            <v>39000000</v>
          </cell>
          <cell r="D189">
            <v>38703346.33340811</v>
          </cell>
        </row>
        <row r="190">
          <cell r="C190">
            <v>206480000</v>
          </cell>
          <cell r="D190">
            <v>205251147.73716626</v>
          </cell>
        </row>
        <row r="191">
          <cell r="B191">
            <v>39174</v>
          </cell>
          <cell r="C191">
            <v>9000000</v>
          </cell>
          <cell r="D191">
            <v>8952065.9787701145</v>
          </cell>
        </row>
        <row r="192">
          <cell r="B192">
            <v>39238</v>
          </cell>
          <cell r="C192">
            <v>7000000</v>
          </cell>
          <cell r="D192">
            <v>6846378.5203247676</v>
          </cell>
        </row>
        <row r="193">
          <cell r="B193">
            <v>39154</v>
          </cell>
          <cell r="C193">
            <v>5000000</v>
          </cell>
          <cell r="D193">
            <v>4995267.497258761</v>
          </cell>
        </row>
        <row r="194">
          <cell r="B194">
            <v>39176</v>
          </cell>
          <cell r="C194">
            <v>9000000</v>
          </cell>
          <cell r="D194">
            <v>8951929.365598429</v>
          </cell>
        </row>
        <row r="195">
          <cell r="B195">
            <v>39149</v>
          </cell>
        </row>
        <row r="196">
          <cell r="B196">
            <v>39149</v>
          </cell>
        </row>
        <row r="197">
          <cell r="B197">
            <v>39177</v>
          </cell>
          <cell r="C197">
            <v>9000000</v>
          </cell>
          <cell r="D197">
            <v>8953769.1143209618</v>
          </cell>
        </row>
        <row r="198">
          <cell r="C198">
            <v>39000000</v>
          </cell>
          <cell r="D198">
            <v>38699410.47627303</v>
          </cell>
        </row>
        <row r="199">
          <cell r="C199">
            <v>245480000</v>
          </cell>
          <cell r="D199">
            <v>243950558.21343929</v>
          </cell>
        </row>
        <row r="200">
          <cell r="B200">
            <v>39182</v>
          </cell>
          <cell r="C200">
            <v>9000000</v>
          </cell>
          <cell r="D200">
            <v>8950292.7712967247</v>
          </cell>
        </row>
        <row r="201">
          <cell r="B201">
            <v>39245</v>
          </cell>
          <cell r="C201">
            <v>7000000</v>
          </cell>
          <cell r="D201">
            <v>6846545.4689669274</v>
          </cell>
        </row>
        <row r="202">
          <cell r="B202">
            <v>39161</v>
          </cell>
          <cell r="C202">
            <v>5000000</v>
          </cell>
          <cell r="D202">
            <v>4995219.6432290962</v>
          </cell>
        </row>
        <row r="203">
          <cell r="B203">
            <v>39183</v>
          </cell>
          <cell r="C203">
            <v>9000000</v>
          </cell>
          <cell r="D203">
            <v>8951929.365598429</v>
          </cell>
        </row>
        <row r="204">
          <cell r="B204">
            <v>39247</v>
          </cell>
          <cell r="C204">
            <v>7000000</v>
          </cell>
          <cell r="D204">
            <v>6846378.5203247676</v>
          </cell>
        </row>
        <row r="205">
          <cell r="B205">
            <v>39163</v>
          </cell>
          <cell r="C205">
            <v>5000000</v>
          </cell>
          <cell r="D205">
            <v>4995210.0725331875</v>
          </cell>
        </row>
        <row r="206">
          <cell r="B206">
            <v>39185</v>
          </cell>
          <cell r="C206">
            <v>9000000</v>
          </cell>
          <cell r="D206">
            <v>8951997.6716630701</v>
          </cell>
        </row>
        <row r="207">
          <cell r="C207">
            <v>51000000</v>
          </cell>
          <cell r="D207">
            <v>50537573.513612203</v>
          </cell>
        </row>
        <row r="208">
          <cell r="C208">
            <v>296480000</v>
          </cell>
          <cell r="D208">
            <v>294488131.7270515</v>
          </cell>
        </row>
        <row r="209">
          <cell r="B209">
            <v>39188</v>
          </cell>
          <cell r="C209">
            <v>9000000</v>
          </cell>
          <cell r="D209">
            <v>8952065.9787701145</v>
          </cell>
        </row>
        <row r="210">
          <cell r="B210">
            <v>39252</v>
          </cell>
          <cell r="C210">
            <v>7000000</v>
          </cell>
          <cell r="D210">
            <v>6846378.5203247676</v>
          </cell>
        </row>
        <row r="211">
          <cell r="B211">
            <v>39168</v>
          </cell>
          <cell r="C211">
            <v>5000000</v>
          </cell>
          <cell r="D211">
            <v>4995219.6432290962</v>
          </cell>
        </row>
        <row r="212">
          <cell r="B212">
            <v>39190</v>
          </cell>
          <cell r="C212">
            <v>9000000</v>
          </cell>
          <cell r="D212">
            <v>8951929.365598429</v>
          </cell>
        </row>
        <row r="213">
          <cell r="B213">
            <v>39254</v>
          </cell>
          <cell r="C213">
            <v>7000000</v>
          </cell>
          <cell r="D213">
            <v>6846378.5203247676</v>
          </cell>
        </row>
        <row r="214">
          <cell r="B214">
            <v>39170</v>
          </cell>
          <cell r="C214">
            <v>5000000</v>
          </cell>
          <cell r="D214">
            <v>4995219.6432290962</v>
          </cell>
        </row>
        <row r="215">
          <cell r="B215">
            <v>39192</v>
          </cell>
          <cell r="C215">
            <v>9000000</v>
          </cell>
          <cell r="D215">
            <v>8951929.365598429</v>
          </cell>
        </row>
        <row r="216">
          <cell r="C216">
            <v>51000000</v>
          </cell>
          <cell r="D216">
            <v>50539121.0370747</v>
          </cell>
        </row>
        <row r="217">
          <cell r="C217">
            <v>347480000</v>
          </cell>
          <cell r="D217">
            <v>345027252.76412618</v>
          </cell>
        </row>
        <row r="218">
          <cell r="B218">
            <v>39195</v>
          </cell>
          <cell r="C218">
            <v>9000000</v>
          </cell>
          <cell r="D218">
            <v>8951929.365598429</v>
          </cell>
        </row>
        <row r="219">
          <cell r="B219">
            <v>39259</v>
          </cell>
          <cell r="C219">
            <v>7000000</v>
          </cell>
          <cell r="D219">
            <v>6846378.5203247676</v>
          </cell>
        </row>
        <row r="220">
          <cell r="B220">
            <v>39175</v>
          </cell>
          <cell r="C220">
            <v>5000000</v>
          </cell>
          <cell r="D220">
            <v>4995210.0725331875</v>
          </cell>
        </row>
        <row r="221">
          <cell r="B221">
            <v>39182</v>
          </cell>
          <cell r="C221">
            <v>10000000</v>
          </cell>
          <cell r="D221">
            <v>9977039.1427946649</v>
          </cell>
        </row>
        <row r="222">
          <cell r="B222">
            <v>39197</v>
          </cell>
          <cell r="C222">
            <v>9000000</v>
          </cell>
          <cell r="D222">
            <v>8951929.365598429</v>
          </cell>
        </row>
        <row r="223">
          <cell r="B223">
            <v>39176</v>
          </cell>
          <cell r="C223">
            <v>1070000</v>
          </cell>
          <cell r="D223">
            <v>1068974.9555221021</v>
          </cell>
        </row>
        <row r="224">
          <cell r="B224">
            <v>39261</v>
          </cell>
          <cell r="C224">
            <v>7000000</v>
          </cell>
          <cell r="D224">
            <v>6846378.5203247676</v>
          </cell>
        </row>
        <row r="225">
          <cell r="B225">
            <v>39177</v>
          </cell>
          <cell r="C225">
            <v>2500000</v>
          </cell>
          <cell r="D225">
            <v>2497605.0362665937</v>
          </cell>
        </row>
        <row r="226">
          <cell r="B226">
            <v>39184</v>
          </cell>
          <cell r="C226">
            <v>7000000</v>
          </cell>
          <cell r="D226">
            <v>6983927.3999562655</v>
          </cell>
        </row>
        <row r="227">
          <cell r="B227">
            <v>39199</v>
          </cell>
          <cell r="C227">
            <v>9000000</v>
          </cell>
          <cell r="D227">
            <v>8951929.365598429</v>
          </cell>
        </row>
        <row r="228">
          <cell r="B228">
            <v>39171</v>
          </cell>
        </row>
        <row r="229">
          <cell r="C229">
            <v>66570000</v>
          </cell>
          <cell r="D229">
            <v>66071301.744517639</v>
          </cell>
        </row>
        <row r="230">
          <cell r="C230">
            <v>414050000</v>
          </cell>
          <cell r="D230">
            <v>411098554.50864381</v>
          </cell>
        </row>
        <row r="231">
          <cell r="B231">
            <v>39202</v>
          </cell>
          <cell r="D231">
            <v>0</v>
          </cell>
        </row>
        <row r="232">
          <cell r="B232">
            <v>39266</v>
          </cell>
          <cell r="C232">
            <v>7000000</v>
          </cell>
          <cell r="D232">
            <v>6846378.5203247676</v>
          </cell>
        </row>
        <row r="233">
          <cell r="B233">
            <v>39182</v>
          </cell>
          <cell r="C233">
            <v>1100000</v>
          </cell>
          <cell r="D233">
            <v>1098948.3215104011</v>
          </cell>
        </row>
        <row r="234">
          <cell r="B234">
            <v>39204</v>
          </cell>
          <cell r="C234">
            <v>9000000</v>
          </cell>
          <cell r="D234">
            <v>8951997.6716630701</v>
          </cell>
        </row>
        <row r="235">
          <cell r="B235">
            <v>39268</v>
          </cell>
          <cell r="C235">
            <v>7000000</v>
          </cell>
          <cell r="D235">
            <v>6846378.5203247676</v>
          </cell>
        </row>
        <row r="236">
          <cell r="B236">
            <v>39184</v>
          </cell>
          <cell r="C236">
            <v>2000000</v>
          </cell>
          <cell r="D236">
            <v>1998087.8572916384</v>
          </cell>
        </row>
        <row r="237">
          <cell r="B237">
            <v>39178</v>
          </cell>
          <cell r="D237">
            <v>0</v>
          </cell>
        </row>
        <row r="240">
          <cell r="B240">
            <v>39181</v>
          </cell>
          <cell r="D240">
            <v>0</v>
          </cell>
        </row>
        <row r="241">
          <cell r="B241">
            <v>39273</v>
          </cell>
          <cell r="C241">
            <v>7000000</v>
          </cell>
          <cell r="D241">
            <v>6846545.4689669274</v>
          </cell>
        </row>
        <row r="242">
          <cell r="B242">
            <v>39189</v>
          </cell>
          <cell r="D242">
            <v>0</v>
          </cell>
        </row>
        <row r="243">
          <cell r="B243">
            <v>39212</v>
          </cell>
          <cell r="C243">
            <v>9000000</v>
          </cell>
          <cell r="D243">
            <v>8950292.7712967247</v>
          </cell>
        </row>
        <row r="244">
          <cell r="B244">
            <v>39275</v>
          </cell>
          <cell r="C244">
            <v>7000000</v>
          </cell>
          <cell r="D244">
            <v>6846378.5203247676</v>
          </cell>
        </row>
        <row r="245">
          <cell r="B245">
            <v>39191</v>
          </cell>
          <cell r="C245">
            <v>5000000</v>
          </cell>
          <cell r="D245">
            <v>4995210.0725331875</v>
          </cell>
        </row>
        <row r="246">
          <cell r="B246">
            <v>39213</v>
          </cell>
          <cell r="C246">
            <v>9000000</v>
          </cell>
          <cell r="D246">
            <v>8951929.365598429</v>
          </cell>
        </row>
        <row r="249">
          <cell r="B249">
            <v>39216</v>
          </cell>
          <cell r="C249">
            <v>9000000</v>
          </cell>
          <cell r="D249">
            <v>8951997.6716630701</v>
          </cell>
        </row>
        <row r="250">
          <cell r="B250">
            <v>39280</v>
          </cell>
          <cell r="C250">
            <v>7000000</v>
          </cell>
          <cell r="D250">
            <v>6846378.5203247676</v>
          </cell>
        </row>
        <row r="251">
          <cell r="B251">
            <v>39196</v>
          </cell>
          <cell r="C251">
            <v>5000000</v>
          </cell>
          <cell r="D251">
            <v>4995210.0725331875</v>
          </cell>
        </row>
        <row r="252">
          <cell r="B252">
            <v>39218</v>
          </cell>
          <cell r="C252">
            <v>6115000</v>
          </cell>
          <cell r="D252">
            <v>6082338.6745149335</v>
          </cell>
        </row>
        <row r="253">
          <cell r="B253">
            <v>39282</v>
          </cell>
          <cell r="C253">
            <v>7000000</v>
          </cell>
          <cell r="D253">
            <v>6846378.5203247676</v>
          </cell>
        </row>
        <row r="254">
          <cell r="B254">
            <v>39198</v>
          </cell>
          <cell r="C254">
            <v>5000000</v>
          </cell>
          <cell r="D254">
            <v>4995305.781142652</v>
          </cell>
        </row>
        <row r="255">
          <cell r="B255">
            <v>39220</v>
          </cell>
          <cell r="C255">
            <v>9000000</v>
          </cell>
          <cell r="D255">
            <v>8954389.0408091154</v>
          </cell>
        </row>
        <row r="258">
          <cell r="B258">
            <v>39223</v>
          </cell>
          <cell r="C258">
            <v>9000000</v>
          </cell>
          <cell r="D258">
            <v>8955482.6637122203</v>
          </cell>
        </row>
        <row r="259">
          <cell r="B259">
            <v>39287</v>
          </cell>
          <cell r="C259">
            <v>7000000</v>
          </cell>
          <cell r="D259">
            <v>6846378.5203247676</v>
          </cell>
        </row>
        <row r="260">
          <cell r="B260">
            <v>39203</v>
          </cell>
          <cell r="C260">
            <v>5000000</v>
          </cell>
          <cell r="D260">
            <v>4996454.5705923736</v>
          </cell>
        </row>
        <row r="261">
          <cell r="B261">
            <v>39225</v>
          </cell>
          <cell r="C261">
            <v>9000000</v>
          </cell>
          <cell r="D261">
            <v>8953295.6849748157</v>
          </cell>
        </row>
        <row r="262">
          <cell r="B262">
            <v>39289</v>
          </cell>
          <cell r="C262">
            <v>7000000</v>
          </cell>
          <cell r="D262">
            <v>6846378.5203247676</v>
          </cell>
        </row>
        <row r="263">
          <cell r="B263">
            <v>39205</v>
          </cell>
          <cell r="C263">
            <v>5000000</v>
          </cell>
          <cell r="D263">
            <v>4996148.1750781722</v>
          </cell>
        </row>
        <row r="264">
          <cell r="B264">
            <v>39227</v>
          </cell>
          <cell r="C264">
            <v>9000000</v>
          </cell>
          <cell r="D264">
            <v>8954730.7692727074</v>
          </cell>
        </row>
        <row r="267">
          <cell r="B267">
            <v>39230</v>
          </cell>
          <cell r="C267">
            <v>9000000</v>
          </cell>
          <cell r="D267">
            <v>8951929.365598429</v>
          </cell>
        </row>
        <row r="268">
          <cell r="B268">
            <v>39294</v>
          </cell>
          <cell r="C268">
            <v>7000000</v>
          </cell>
          <cell r="D268">
            <v>6846712.4257513555</v>
          </cell>
        </row>
        <row r="269">
          <cell r="B269">
            <v>39210</v>
          </cell>
          <cell r="C269">
            <v>5000000</v>
          </cell>
          <cell r="D269">
            <v>4996253.494297564</v>
          </cell>
        </row>
        <row r="270">
          <cell r="B270">
            <v>39232</v>
          </cell>
          <cell r="C270">
            <v>9000000</v>
          </cell>
          <cell r="D270">
            <v>8952817.4257529359</v>
          </cell>
        </row>
        <row r="271">
          <cell r="B271">
            <v>39296</v>
          </cell>
          <cell r="C271">
            <v>7000000</v>
          </cell>
          <cell r="D271">
            <v>6846378.5203247676</v>
          </cell>
        </row>
        <row r="272">
          <cell r="B272">
            <v>39212</v>
          </cell>
          <cell r="C272">
            <v>5000000</v>
          </cell>
          <cell r="D272">
            <v>4996205.6213746713</v>
          </cell>
        </row>
        <row r="273">
          <cell r="B273">
            <v>39234</v>
          </cell>
          <cell r="C273">
            <v>9000000</v>
          </cell>
          <cell r="D273">
            <v>8952749.1071778983</v>
          </cell>
        </row>
        <row r="276">
          <cell r="B276">
            <v>39237</v>
          </cell>
          <cell r="C276">
            <v>9000000</v>
          </cell>
          <cell r="D276">
            <v>8951929.365598429</v>
          </cell>
        </row>
        <row r="277">
          <cell r="B277">
            <v>39301</v>
          </cell>
          <cell r="C277">
            <v>7000000</v>
          </cell>
          <cell r="D277">
            <v>6846378.5203247676</v>
          </cell>
        </row>
        <row r="278">
          <cell r="B278">
            <v>39217</v>
          </cell>
          <cell r="C278">
            <v>5000000</v>
          </cell>
          <cell r="D278">
            <v>4996358.8179573249</v>
          </cell>
        </row>
        <row r="279">
          <cell r="B279">
            <v>39211</v>
          </cell>
          <cell r="D279">
            <v>0</v>
          </cell>
        </row>
        <row r="280">
          <cell r="B280">
            <v>39303</v>
          </cell>
          <cell r="C280">
            <v>7000000</v>
          </cell>
          <cell r="D280">
            <v>6846378.5203247676</v>
          </cell>
        </row>
        <row r="281">
          <cell r="B281">
            <v>39219</v>
          </cell>
          <cell r="C281">
            <v>5000000</v>
          </cell>
          <cell r="D281">
            <v>4996502.4482861999</v>
          </cell>
        </row>
        <row r="282">
          <cell r="B282">
            <v>39241</v>
          </cell>
          <cell r="C282">
            <v>9000000</v>
          </cell>
          <cell r="D282">
            <v>8952270.9063458927</v>
          </cell>
        </row>
        <row r="285">
          <cell r="B285">
            <v>39244</v>
          </cell>
          <cell r="C285">
            <v>9000000</v>
          </cell>
          <cell r="D285">
            <v>8952202.5961115006</v>
          </cell>
        </row>
        <row r="286">
          <cell r="B286">
            <v>39308</v>
          </cell>
          <cell r="C286">
            <v>7000000</v>
          </cell>
          <cell r="D286">
            <v>6846378.5203247676</v>
          </cell>
        </row>
        <row r="287">
          <cell r="B287">
            <v>39224</v>
          </cell>
          <cell r="C287">
            <v>5000000</v>
          </cell>
          <cell r="D287">
            <v>4996655.6630726345</v>
          </cell>
        </row>
        <row r="288">
          <cell r="B288">
            <v>39246</v>
          </cell>
          <cell r="C288">
            <v>9000000</v>
          </cell>
          <cell r="D288">
            <v>8952065.9787701145</v>
          </cell>
        </row>
        <row r="289">
          <cell r="B289">
            <v>39310</v>
          </cell>
          <cell r="C289">
            <v>7000000</v>
          </cell>
          <cell r="D289">
            <v>6846378.5203247676</v>
          </cell>
        </row>
        <row r="290">
          <cell r="B290">
            <v>39226</v>
          </cell>
          <cell r="C290">
            <v>5000000</v>
          </cell>
          <cell r="D290">
            <v>4996454.5705923736</v>
          </cell>
        </row>
        <row r="291">
          <cell r="B291">
            <v>39248</v>
          </cell>
          <cell r="C291">
            <v>9000000</v>
          </cell>
          <cell r="D291">
            <v>8952065.9787701145</v>
          </cell>
        </row>
        <row r="294">
          <cell r="B294">
            <v>39251</v>
          </cell>
          <cell r="C294">
            <v>9000000</v>
          </cell>
          <cell r="D294">
            <v>8952475.8433041479</v>
          </cell>
        </row>
        <row r="295">
          <cell r="B295">
            <v>39315</v>
          </cell>
          <cell r="C295">
            <v>7000000</v>
          </cell>
          <cell r="D295">
            <v>6846545.4689669274</v>
          </cell>
        </row>
        <row r="296">
          <cell r="B296">
            <v>39231</v>
          </cell>
          <cell r="C296">
            <v>5000000</v>
          </cell>
          <cell r="D296">
            <v>4996655.6630726345</v>
          </cell>
        </row>
        <row r="297">
          <cell r="B297">
            <v>39253</v>
          </cell>
          <cell r="C297">
            <v>9000000</v>
          </cell>
          <cell r="D297">
            <v>8952270.9063458927</v>
          </cell>
        </row>
        <row r="298">
          <cell r="B298">
            <v>39317</v>
          </cell>
          <cell r="C298">
            <v>7000000</v>
          </cell>
          <cell r="D298">
            <v>6846545.4689669274</v>
          </cell>
        </row>
        <row r="299">
          <cell r="B299">
            <v>39233</v>
          </cell>
          <cell r="C299">
            <v>5000000</v>
          </cell>
          <cell r="D299">
            <v>4995411.0648491941</v>
          </cell>
        </row>
        <row r="300">
          <cell r="B300">
            <v>39255</v>
          </cell>
          <cell r="C300">
            <v>9000000</v>
          </cell>
          <cell r="D300">
            <v>8952134.2869195826</v>
          </cell>
        </row>
        <row r="303">
          <cell r="B303">
            <v>39258</v>
          </cell>
          <cell r="C303">
            <v>9000000</v>
          </cell>
          <cell r="D303">
            <v>8952134.2869195826</v>
          </cell>
        </row>
        <row r="304">
          <cell r="B304">
            <v>39321</v>
          </cell>
          <cell r="C304">
            <v>7000000</v>
          </cell>
          <cell r="D304">
            <v>6848525.6236715056</v>
          </cell>
        </row>
        <row r="305">
          <cell r="B305">
            <v>39238</v>
          </cell>
          <cell r="C305">
            <v>5000000</v>
          </cell>
          <cell r="D305">
            <v>4996761.0036891159</v>
          </cell>
        </row>
        <row r="306">
          <cell r="B306">
            <v>39260</v>
          </cell>
          <cell r="C306">
            <v>9000000</v>
          </cell>
          <cell r="D306">
            <v>8955619.3853582572</v>
          </cell>
        </row>
        <row r="307">
          <cell r="B307">
            <v>39324</v>
          </cell>
          <cell r="C307">
            <v>7000000</v>
          </cell>
          <cell r="D307">
            <v>6850220.4001440285</v>
          </cell>
        </row>
        <row r="308">
          <cell r="B308">
            <v>39240</v>
          </cell>
          <cell r="C308">
            <v>5000000</v>
          </cell>
          <cell r="D308">
            <v>4997115.3638160108</v>
          </cell>
        </row>
        <row r="309">
          <cell r="B309">
            <v>39262</v>
          </cell>
          <cell r="C309">
            <v>10000000</v>
          </cell>
          <cell r="D309">
            <v>9954715.5896846242</v>
          </cell>
        </row>
        <row r="312">
          <cell r="B312">
            <v>39265</v>
          </cell>
          <cell r="C312">
            <v>10000000</v>
          </cell>
          <cell r="D312">
            <v>9956616.4307630546</v>
          </cell>
        </row>
        <row r="313">
          <cell r="B313">
            <v>39329</v>
          </cell>
          <cell r="C313">
            <v>7000000</v>
          </cell>
          <cell r="D313">
            <v>6855405.4133822881</v>
          </cell>
        </row>
        <row r="314">
          <cell r="B314">
            <v>39245</v>
          </cell>
          <cell r="C314">
            <v>5000000</v>
          </cell>
          <cell r="D314">
            <v>4997364.4037048956</v>
          </cell>
        </row>
        <row r="315">
          <cell r="B315">
            <v>39267</v>
          </cell>
          <cell r="C315">
            <v>10000000</v>
          </cell>
          <cell r="D315">
            <v>9954107.4738166071</v>
          </cell>
        </row>
        <row r="316">
          <cell r="B316">
            <v>39331</v>
          </cell>
          <cell r="C316">
            <v>7000000</v>
          </cell>
          <cell r="D316">
            <v>6855907.6054421142</v>
          </cell>
        </row>
        <row r="317">
          <cell r="B317">
            <v>39247</v>
          </cell>
          <cell r="C317">
            <v>5000000</v>
          </cell>
          <cell r="D317">
            <v>4997172.8323564893</v>
          </cell>
        </row>
        <row r="318">
          <cell r="B318">
            <v>39269</v>
          </cell>
          <cell r="C318">
            <v>10000000</v>
          </cell>
          <cell r="D318">
            <v>9950384.3847118486</v>
          </cell>
        </row>
        <row r="321">
          <cell r="B321">
            <v>39272</v>
          </cell>
          <cell r="C321">
            <v>15000000</v>
          </cell>
          <cell r="D321">
            <v>14920679.21657032</v>
          </cell>
        </row>
        <row r="322">
          <cell r="B322">
            <v>39336</v>
          </cell>
          <cell r="C322">
            <v>8000000</v>
          </cell>
          <cell r="D322">
            <v>7825386.6799591053</v>
          </cell>
        </row>
        <row r="323">
          <cell r="B323">
            <v>39252</v>
          </cell>
          <cell r="C323">
            <v>5000000</v>
          </cell>
          <cell r="D323">
            <v>4996646.0868731951</v>
          </cell>
        </row>
        <row r="324">
          <cell r="B324">
            <v>39428</v>
          </cell>
          <cell r="C324">
            <v>8000000</v>
          </cell>
          <cell r="D324">
            <v>7620041.7536534443</v>
          </cell>
        </row>
        <row r="325">
          <cell r="B325">
            <v>39274</v>
          </cell>
          <cell r="C325">
            <v>15000000</v>
          </cell>
          <cell r="D325">
            <v>14920906.929514455</v>
          </cell>
        </row>
        <row r="326">
          <cell r="B326">
            <v>39338</v>
          </cell>
          <cell r="C326">
            <v>8000000</v>
          </cell>
          <cell r="D326">
            <v>7824432.5946568772</v>
          </cell>
        </row>
        <row r="327">
          <cell r="B327">
            <v>39254</v>
          </cell>
          <cell r="C327">
            <v>5000000</v>
          </cell>
          <cell r="D327">
            <v>4996847.194769985</v>
          </cell>
        </row>
        <row r="328">
          <cell r="B328">
            <v>39276</v>
          </cell>
          <cell r="C328">
            <v>15000000</v>
          </cell>
          <cell r="D328">
            <v>14919996.119438451</v>
          </cell>
        </row>
        <row r="331">
          <cell r="B331">
            <v>39279</v>
          </cell>
          <cell r="C331">
            <v>15000000</v>
          </cell>
          <cell r="D331">
            <v>14919882.275997384</v>
          </cell>
        </row>
        <row r="332">
          <cell r="B332">
            <v>39343</v>
          </cell>
          <cell r="C332">
            <v>8000000</v>
          </cell>
          <cell r="D332">
            <v>7824623.3931050599</v>
          </cell>
        </row>
        <row r="333">
          <cell r="B333">
            <v>39259</v>
          </cell>
          <cell r="C333">
            <v>5000000</v>
          </cell>
          <cell r="D333">
            <v>4996607.7824424943</v>
          </cell>
        </row>
        <row r="334">
          <cell r="B334">
            <v>39435</v>
          </cell>
          <cell r="C334">
            <v>8000000</v>
          </cell>
          <cell r="D334">
            <v>7620041.7536534443</v>
          </cell>
        </row>
        <row r="335">
          <cell r="B335">
            <v>39281</v>
          </cell>
          <cell r="C335">
            <v>15000000</v>
          </cell>
          <cell r="D335">
            <v>14919882.275997384</v>
          </cell>
        </row>
        <row r="336">
          <cell r="B336">
            <v>39345</v>
          </cell>
          <cell r="C336">
            <v>8000000</v>
          </cell>
          <cell r="D336">
            <v>7824623.3931050599</v>
          </cell>
        </row>
        <row r="337">
          <cell r="B337">
            <v>39261</v>
          </cell>
          <cell r="C337">
            <v>5000000</v>
          </cell>
          <cell r="D337">
            <v>4995219.6432290962</v>
          </cell>
        </row>
        <row r="338">
          <cell r="B338">
            <v>39283</v>
          </cell>
          <cell r="C338">
            <v>4650000</v>
          </cell>
          <cell r="D338">
            <v>4625198.7970259199</v>
          </cell>
        </row>
        <row r="341">
          <cell r="B341">
            <v>39286</v>
          </cell>
          <cell r="C341">
            <v>15000000</v>
          </cell>
          <cell r="D341">
            <v>14919882.275997384</v>
          </cell>
        </row>
        <row r="342">
          <cell r="B342">
            <v>39350</v>
          </cell>
          <cell r="C342">
            <v>8000000</v>
          </cell>
          <cell r="D342">
            <v>7824623.3931050599</v>
          </cell>
        </row>
        <row r="343">
          <cell r="B343">
            <v>39266</v>
          </cell>
          <cell r="C343">
            <v>5000000</v>
          </cell>
          <cell r="D343">
            <v>4995286.6391273551</v>
          </cell>
        </row>
        <row r="344">
          <cell r="B344">
            <v>39442</v>
          </cell>
          <cell r="C344">
            <v>8000000</v>
          </cell>
          <cell r="D344">
            <v>7620041.7536534443</v>
          </cell>
        </row>
        <row r="345">
          <cell r="B345">
            <v>39288</v>
          </cell>
          <cell r="C345">
            <v>15000000</v>
          </cell>
          <cell r="D345">
            <v>14919996.119438451</v>
          </cell>
        </row>
        <row r="346">
          <cell r="B346">
            <v>39352</v>
          </cell>
          <cell r="C346">
            <v>8000000</v>
          </cell>
          <cell r="D346">
            <v>7825768.3792324476</v>
          </cell>
        </row>
        <row r="347">
          <cell r="B347">
            <v>39268</v>
          </cell>
          <cell r="C347">
            <v>5000000</v>
          </cell>
          <cell r="D347">
            <v>4996014.1388568897</v>
          </cell>
        </row>
        <row r="348">
          <cell r="B348">
            <v>39290</v>
          </cell>
          <cell r="C348">
            <v>15000000</v>
          </cell>
          <cell r="D348">
            <v>14928539.33172496</v>
          </cell>
        </row>
        <row r="351">
          <cell r="B351">
            <v>39293</v>
          </cell>
          <cell r="C351">
            <v>11000000</v>
          </cell>
          <cell r="D351">
            <v>10948431.388375629</v>
          </cell>
        </row>
        <row r="352">
          <cell r="B352">
            <v>39357</v>
          </cell>
          <cell r="C352">
            <v>8000000</v>
          </cell>
          <cell r="D352">
            <v>7828059.3570643282</v>
          </cell>
        </row>
        <row r="353">
          <cell r="B353">
            <v>39273</v>
          </cell>
          <cell r="C353">
            <v>5000000</v>
          </cell>
          <cell r="D353">
            <v>4996416.2690979457</v>
          </cell>
        </row>
        <row r="354">
          <cell r="B354">
            <v>39451</v>
          </cell>
          <cell r="C354">
            <v>5000000</v>
          </cell>
          <cell r="D354">
            <v>4763699.6170246536</v>
          </cell>
        </row>
        <row r="355">
          <cell r="B355">
            <v>39295</v>
          </cell>
          <cell r="C355">
            <v>11000000</v>
          </cell>
          <cell r="D355">
            <v>10949936.291279761</v>
          </cell>
        </row>
        <row r="356">
          <cell r="B356">
            <v>39359</v>
          </cell>
          <cell r="C356">
            <v>8000000</v>
          </cell>
          <cell r="D356">
            <v>7839725.9317729063</v>
          </cell>
        </row>
        <row r="357">
          <cell r="B357">
            <v>39275</v>
          </cell>
          <cell r="C357">
            <v>5000000</v>
          </cell>
          <cell r="D357">
            <v>4996722.6974964915</v>
          </cell>
        </row>
        <row r="358">
          <cell r="B358">
            <v>39297</v>
          </cell>
          <cell r="C358">
            <v>11000000</v>
          </cell>
          <cell r="D358">
            <v>10953365.670542402</v>
          </cell>
        </row>
        <row r="361">
          <cell r="B361">
            <v>39300</v>
          </cell>
          <cell r="C361">
            <v>11000000</v>
          </cell>
          <cell r="D361">
            <v>10957048.370388079</v>
          </cell>
        </row>
        <row r="362">
          <cell r="B362">
            <v>39364</v>
          </cell>
          <cell r="C362">
            <v>8000000</v>
          </cell>
          <cell r="D362">
            <v>7849698.7006060397</v>
          </cell>
        </row>
        <row r="363">
          <cell r="B363">
            <v>39280</v>
          </cell>
          <cell r="C363">
            <v>5000000</v>
          </cell>
          <cell r="D363">
            <v>4997172.8323564893</v>
          </cell>
        </row>
        <row r="364">
          <cell r="B364">
            <v>39456</v>
          </cell>
          <cell r="C364">
            <v>5000000</v>
          </cell>
          <cell r="D364">
            <v>4782286.7244244618</v>
          </cell>
        </row>
        <row r="365">
          <cell r="B365">
            <v>39302</v>
          </cell>
          <cell r="C365">
            <v>11000000</v>
          </cell>
          <cell r="D365">
            <v>10960984.89977592</v>
          </cell>
        </row>
        <row r="366">
          <cell r="B366">
            <v>39366</v>
          </cell>
          <cell r="C366">
            <v>8000000</v>
          </cell>
          <cell r="D366">
            <v>7861429.9133331189</v>
          </cell>
        </row>
        <row r="367">
          <cell r="B367">
            <v>39282</v>
          </cell>
          <cell r="C367">
            <v>5000000</v>
          </cell>
          <cell r="D367">
            <v>4998082.9270964554</v>
          </cell>
        </row>
        <row r="368">
          <cell r="B368">
            <v>39304</v>
          </cell>
          <cell r="C368">
            <v>11000000</v>
          </cell>
          <cell r="D368">
            <v>10965343.506113281</v>
          </cell>
        </row>
        <row r="371">
          <cell r="B371">
            <v>39307</v>
          </cell>
          <cell r="C371">
            <v>11000000</v>
          </cell>
          <cell r="D371">
            <v>10967943.555657055</v>
          </cell>
        </row>
        <row r="372">
          <cell r="B372">
            <v>39371</v>
          </cell>
          <cell r="C372">
            <v>8000000</v>
          </cell>
          <cell r="D372">
            <v>7871458.0123759806</v>
          </cell>
        </row>
        <row r="373">
          <cell r="B373">
            <v>39287</v>
          </cell>
          <cell r="C373">
            <v>5000000</v>
          </cell>
          <cell r="D373">
            <v>4997891.3006567089</v>
          </cell>
        </row>
        <row r="374">
          <cell r="B374">
            <v>39463</v>
          </cell>
          <cell r="C374">
            <v>5000000</v>
          </cell>
          <cell r="D374">
            <v>4802672.0225012423</v>
          </cell>
        </row>
        <row r="375">
          <cell r="B375">
            <v>39309</v>
          </cell>
          <cell r="C375">
            <v>11000000</v>
          </cell>
          <cell r="D375">
            <v>10968363.033966685</v>
          </cell>
        </row>
        <row r="376">
          <cell r="B376">
            <v>39373</v>
          </cell>
          <cell r="C376">
            <v>8000000</v>
          </cell>
          <cell r="D376">
            <v>7880931.0078469245</v>
          </cell>
        </row>
        <row r="377">
          <cell r="B377">
            <v>39289</v>
          </cell>
          <cell r="C377">
            <v>12000000</v>
          </cell>
          <cell r="D377">
            <v>11993858.487256799</v>
          </cell>
        </row>
        <row r="378">
          <cell r="B378">
            <v>39311</v>
          </cell>
          <cell r="C378">
            <v>11000000</v>
          </cell>
          <cell r="D378">
            <v>10967440.22403626</v>
          </cell>
        </row>
        <row r="379">
          <cell r="B379">
            <v>39290</v>
          </cell>
          <cell r="C379">
            <v>12000000</v>
          </cell>
          <cell r="D379">
            <v>11993099.860354315</v>
          </cell>
        </row>
        <row r="382">
          <cell r="B382">
            <v>39314</v>
          </cell>
          <cell r="C382">
            <v>11000000</v>
          </cell>
          <cell r="D382">
            <v>10961739.025975091</v>
          </cell>
        </row>
        <row r="383">
          <cell r="B383">
            <v>39293</v>
          </cell>
          <cell r="C383">
            <v>12000000</v>
          </cell>
          <cell r="D383">
            <v>11992961.938500749</v>
          </cell>
        </row>
        <row r="384">
          <cell r="B384">
            <v>39378</v>
          </cell>
          <cell r="C384">
            <v>8000000</v>
          </cell>
          <cell r="D384">
            <v>7876288.3260999154</v>
          </cell>
        </row>
        <row r="385">
          <cell r="B385">
            <v>39294</v>
          </cell>
          <cell r="C385">
            <v>12000000</v>
          </cell>
          <cell r="D385">
            <v>11990755.620187614</v>
          </cell>
        </row>
        <row r="386">
          <cell r="B386">
            <v>39470</v>
          </cell>
          <cell r="C386">
            <v>5000000</v>
          </cell>
          <cell r="D386">
            <v>4762526.0960334027</v>
          </cell>
        </row>
        <row r="387">
          <cell r="B387">
            <v>39316</v>
          </cell>
          <cell r="C387">
            <v>11000000</v>
          </cell>
          <cell r="D387">
            <v>10941247.002398081</v>
          </cell>
        </row>
        <row r="388">
          <cell r="B388">
            <v>39295</v>
          </cell>
          <cell r="C388">
            <v>12000000</v>
          </cell>
          <cell r="D388">
            <v>11988504.174079651</v>
          </cell>
        </row>
        <row r="389">
          <cell r="B389">
            <v>39380</v>
          </cell>
          <cell r="C389">
            <v>8000000</v>
          </cell>
          <cell r="D389">
            <v>7849890.7332846392</v>
          </cell>
        </row>
        <row r="390">
          <cell r="B390">
            <v>39296</v>
          </cell>
          <cell r="C390">
            <v>0</v>
          </cell>
          <cell r="D390">
            <v>0</v>
          </cell>
        </row>
        <row r="391">
          <cell r="B391">
            <v>39318</v>
          </cell>
          <cell r="C391">
            <v>6000000</v>
          </cell>
          <cell r="D391">
            <v>5967952.9103989536</v>
          </cell>
        </row>
        <row r="392">
          <cell r="B392">
            <v>39297</v>
          </cell>
          <cell r="C392">
            <v>4000000</v>
          </cell>
          <cell r="D392">
            <v>3996168.0580265499</v>
          </cell>
        </row>
        <row r="395">
          <cell r="B395">
            <v>39321</v>
          </cell>
          <cell r="C395">
            <v>11000000</v>
          </cell>
          <cell r="D395">
            <v>10941330.487588197</v>
          </cell>
        </row>
        <row r="396">
          <cell r="B396">
            <v>39300</v>
          </cell>
          <cell r="C396">
            <v>3500000</v>
          </cell>
          <cell r="D396">
            <v>3496667.1493116566</v>
          </cell>
        </row>
        <row r="397">
          <cell r="B397">
            <v>39385</v>
          </cell>
          <cell r="C397">
            <v>8000000</v>
          </cell>
          <cell r="D397">
            <v>7825577.5249413485</v>
          </cell>
        </row>
        <row r="398">
          <cell r="B398">
            <v>39301</v>
          </cell>
          <cell r="C398">
            <v>12000000</v>
          </cell>
          <cell r="D398">
            <v>11989354.110500785</v>
          </cell>
        </row>
        <row r="399">
          <cell r="B399">
            <v>39477</v>
          </cell>
          <cell r="C399">
            <v>7000000</v>
          </cell>
          <cell r="D399">
            <v>6670704.7710551471</v>
          </cell>
        </row>
        <row r="400">
          <cell r="B400">
            <v>39323</v>
          </cell>
          <cell r="C400">
            <v>15000000</v>
          </cell>
          <cell r="D400">
            <v>14919882.275997384</v>
          </cell>
        </row>
        <row r="401">
          <cell r="B401">
            <v>39387</v>
          </cell>
          <cell r="C401">
            <v>10000000</v>
          </cell>
          <cell r="D401">
            <v>9781971.9061766863</v>
          </cell>
        </row>
        <row r="402">
          <cell r="B402">
            <v>39303</v>
          </cell>
          <cell r="C402">
            <v>2500000</v>
          </cell>
          <cell r="D402">
            <v>2497648.1050583329</v>
          </cell>
        </row>
        <row r="403">
          <cell r="B403">
            <v>39325</v>
          </cell>
          <cell r="C403">
            <v>15000000</v>
          </cell>
          <cell r="D403">
            <v>14919882.275997384</v>
          </cell>
        </row>
        <row r="404">
          <cell r="B404">
            <v>39298</v>
          </cell>
        </row>
        <row r="405">
          <cell r="B405">
            <v>39299</v>
          </cell>
        </row>
        <row r="406">
          <cell r="B406">
            <v>39328</v>
          </cell>
          <cell r="C406">
            <v>15000000</v>
          </cell>
          <cell r="D406">
            <v>14920109.964616856</v>
          </cell>
        </row>
        <row r="407">
          <cell r="B407">
            <v>39392</v>
          </cell>
          <cell r="C407">
            <v>10000000</v>
          </cell>
          <cell r="D407">
            <v>9782687.6446799207</v>
          </cell>
        </row>
        <row r="408">
          <cell r="B408">
            <v>39308</v>
          </cell>
          <cell r="C408">
            <v>16300000</v>
          </cell>
          <cell r="D408">
            <v>16284447.237515073</v>
          </cell>
        </row>
        <row r="409">
          <cell r="B409">
            <v>39484</v>
          </cell>
          <cell r="C409">
            <v>7000000</v>
          </cell>
          <cell r="D409">
            <v>6670387.8119091615</v>
          </cell>
        </row>
        <row r="410">
          <cell r="B410">
            <v>39330</v>
          </cell>
          <cell r="C410">
            <v>15000000</v>
          </cell>
          <cell r="D410">
            <v>14921362.376254894</v>
          </cell>
        </row>
        <row r="411">
          <cell r="B411">
            <v>39394</v>
          </cell>
          <cell r="C411">
            <v>10000000</v>
          </cell>
          <cell r="D411">
            <v>9781494.8053562921</v>
          </cell>
        </row>
        <row r="412">
          <cell r="B412">
            <v>39310</v>
          </cell>
          <cell r="C412">
            <v>20000000</v>
          </cell>
          <cell r="D412">
            <v>19981031.70551791</v>
          </cell>
        </row>
        <row r="413">
          <cell r="B413">
            <v>39332</v>
          </cell>
          <cell r="C413">
            <v>15000000</v>
          </cell>
          <cell r="D413">
            <v>14920679.21657032</v>
          </cell>
        </row>
        <row r="414">
          <cell r="B414">
            <v>39305</v>
          </cell>
        </row>
        <row r="415">
          <cell r="B415">
            <v>39306</v>
          </cell>
        </row>
        <row r="416">
          <cell r="B416">
            <v>39335</v>
          </cell>
          <cell r="C416">
            <v>15000000</v>
          </cell>
          <cell r="D416">
            <v>14920109.964616856</v>
          </cell>
        </row>
        <row r="417">
          <cell r="B417">
            <v>39399</v>
          </cell>
          <cell r="C417">
            <v>10000000</v>
          </cell>
          <cell r="D417">
            <v>9781733.3499488812</v>
          </cell>
        </row>
        <row r="418">
          <cell r="B418">
            <v>39315</v>
          </cell>
          <cell r="C418">
            <v>17500000</v>
          </cell>
          <cell r="D418">
            <v>17483268.751301836</v>
          </cell>
        </row>
        <row r="419">
          <cell r="B419">
            <v>39491</v>
          </cell>
          <cell r="C419">
            <v>7000000</v>
          </cell>
          <cell r="D419">
            <v>6672924.3287769407</v>
          </cell>
        </row>
        <row r="420">
          <cell r="B420">
            <v>39337</v>
          </cell>
          <cell r="C420">
            <v>1910000</v>
          </cell>
          <cell r="D420">
            <v>1899841.8320018225</v>
          </cell>
        </row>
        <row r="421">
          <cell r="B421">
            <v>39401</v>
          </cell>
          <cell r="C421">
            <v>10000000</v>
          </cell>
          <cell r="D421">
            <v>9780540.7433210965</v>
          </cell>
        </row>
        <row r="422">
          <cell r="B422">
            <v>39317</v>
          </cell>
          <cell r="C422">
            <v>5000000</v>
          </cell>
          <cell r="D422">
            <v>4995210.0725331875</v>
          </cell>
        </row>
        <row r="423">
          <cell r="B423">
            <v>39339</v>
          </cell>
          <cell r="C423">
            <v>7500000</v>
          </cell>
          <cell r="D423">
            <v>7460111.9057663186</v>
          </cell>
        </row>
        <row r="424">
          <cell r="B424">
            <v>39312</v>
          </cell>
        </row>
        <row r="425">
          <cell r="B425">
            <v>39313</v>
          </cell>
        </row>
        <row r="426">
          <cell r="B426">
            <v>39342</v>
          </cell>
          <cell r="C426">
            <v>9500000</v>
          </cell>
          <cell r="D426">
            <v>9449402.9775906764</v>
          </cell>
        </row>
        <row r="427">
          <cell r="B427">
            <v>39406</v>
          </cell>
          <cell r="C427">
            <v>5000000</v>
          </cell>
          <cell r="D427">
            <v>4890389.6206906624</v>
          </cell>
        </row>
        <row r="428">
          <cell r="B428">
            <v>39323</v>
          </cell>
          <cell r="C428">
            <v>11055000</v>
          </cell>
          <cell r="D428">
            <v>11042922.370930204</v>
          </cell>
        </row>
        <row r="429">
          <cell r="B429">
            <v>39498</v>
          </cell>
          <cell r="C429">
            <v>7000000</v>
          </cell>
          <cell r="D429">
            <v>6667853.2226739367</v>
          </cell>
        </row>
        <row r="430">
          <cell r="B430">
            <v>39344</v>
          </cell>
          <cell r="C430">
            <v>8090000</v>
          </cell>
          <cell r="D430">
            <v>8046789.8408545889</v>
          </cell>
        </row>
        <row r="431">
          <cell r="B431">
            <v>39408</v>
          </cell>
          <cell r="C431">
            <v>10000000</v>
          </cell>
          <cell r="D431">
            <v>9780540.7433210965</v>
          </cell>
        </row>
        <row r="432">
          <cell r="B432">
            <v>39324</v>
          </cell>
          <cell r="C432">
            <v>4444000</v>
          </cell>
          <cell r="D432">
            <v>4439751.2189020207</v>
          </cell>
        </row>
        <row r="433">
          <cell r="B433">
            <v>39346</v>
          </cell>
          <cell r="C433">
            <v>3000000</v>
          </cell>
          <cell r="D433">
            <v>2983999.2238876903</v>
          </cell>
        </row>
        <row r="434">
          <cell r="B434">
            <v>39319</v>
          </cell>
        </row>
        <row r="435">
          <cell r="B435">
            <v>39320</v>
          </cell>
        </row>
        <row r="436">
          <cell r="B436">
            <v>39349</v>
          </cell>
          <cell r="C436">
            <v>15000000</v>
          </cell>
          <cell r="D436">
            <v>14919882.275997384</v>
          </cell>
        </row>
        <row r="437">
          <cell r="B437">
            <v>39329</v>
          </cell>
          <cell r="C437">
            <v>3000000</v>
          </cell>
          <cell r="D437">
            <v>2996715.927750411</v>
          </cell>
        </row>
        <row r="438">
          <cell r="B438">
            <v>39413</v>
          </cell>
          <cell r="D438">
            <v>0</v>
          </cell>
        </row>
        <row r="439">
          <cell r="B439">
            <v>39329</v>
          </cell>
          <cell r="D439">
            <v>0</v>
          </cell>
        </row>
        <row r="440">
          <cell r="B440">
            <v>39505</v>
          </cell>
          <cell r="C440">
            <v>2000000</v>
          </cell>
          <cell r="D440">
            <v>1905100.920763982</v>
          </cell>
        </row>
        <row r="441">
          <cell r="B441">
            <v>39351</v>
          </cell>
          <cell r="C441">
            <v>3000000</v>
          </cell>
          <cell r="D441">
            <v>2983999.2238876903</v>
          </cell>
        </row>
        <row r="442">
          <cell r="B442">
            <v>39415</v>
          </cell>
          <cell r="C442">
            <v>10000000</v>
          </cell>
          <cell r="D442">
            <v>9780779.2413813248</v>
          </cell>
        </row>
        <row r="443">
          <cell r="B443">
            <v>39331</v>
          </cell>
          <cell r="C443">
            <v>13555000</v>
          </cell>
          <cell r="D443">
            <v>13542040.452794079</v>
          </cell>
        </row>
        <row r="444">
          <cell r="B444">
            <v>39353</v>
          </cell>
          <cell r="C444">
            <v>15000000</v>
          </cell>
          <cell r="D444">
            <v>14919996.119438451</v>
          </cell>
        </row>
        <row r="445">
          <cell r="B445">
            <v>39326</v>
          </cell>
          <cell r="D445">
            <v>0</v>
          </cell>
        </row>
        <row r="446">
          <cell r="B446">
            <v>39327</v>
          </cell>
          <cell r="D446">
            <v>0</v>
          </cell>
        </row>
        <row r="447">
          <cell r="B447">
            <v>39356</v>
          </cell>
          <cell r="C447">
            <v>12000000</v>
          </cell>
          <cell r="D447">
            <v>11936087.971693484</v>
          </cell>
        </row>
        <row r="448">
          <cell r="B448">
            <v>39420</v>
          </cell>
          <cell r="C448">
            <v>10000000</v>
          </cell>
          <cell r="D448">
            <v>9782449.0535413548</v>
          </cell>
        </row>
        <row r="449">
          <cell r="B449">
            <v>39336</v>
          </cell>
          <cell r="C449">
            <v>15000000</v>
          </cell>
          <cell r="D449">
            <v>14986204.480259268</v>
          </cell>
        </row>
        <row r="450">
          <cell r="B450">
            <v>39512</v>
          </cell>
          <cell r="C450">
            <v>12000000</v>
          </cell>
          <cell r="D450">
            <v>11447460.859092733</v>
          </cell>
        </row>
        <row r="451">
          <cell r="B451">
            <v>39358</v>
          </cell>
          <cell r="C451">
            <v>15000000</v>
          </cell>
          <cell r="D451">
            <v>14926829.906660283</v>
          </cell>
        </row>
        <row r="452">
          <cell r="B452">
            <v>39422</v>
          </cell>
          <cell r="C452">
            <v>10000000</v>
          </cell>
          <cell r="D452">
            <v>9788417.3255523015</v>
          </cell>
        </row>
        <row r="453">
          <cell r="B453">
            <v>39338</v>
          </cell>
          <cell r="C453">
            <v>15000000</v>
          </cell>
          <cell r="D453">
            <v>14986692.63812598</v>
          </cell>
        </row>
        <row r="454">
          <cell r="B454">
            <v>39360</v>
          </cell>
          <cell r="C454">
            <v>15000000</v>
          </cell>
          <cell r="D454">
            <v>14925234.796433428</v>
          </cell>
        </row>
        <row r="455">
          <cell r="B455">
            <v>39333</v>
          </cell>
        </row>
        <row r="456">
          <cell r="B456">
            <v>39334</v>
          </cell>
        </row>
        <row r="457">
          <cell r="B457">
            <v>39363</v>
          </cell>
          <cell r="C457">
            <v>15000000</v>
          </cell>
          <cell r="D457">
            <v>14925690.507424407</v>
          </cell>
        </row>
        <row r="458">
          <cell r="B458">
            <v>39427</v>
          </cell>
          <cell r="C458">
            <v>10000000</v>
          </cell>
          <cell r="D458">
            <v>9786267.9088702723</v>
          </cell>
        </row>
        <row r="459">
          <cell r="B459">
            <v>39343</v>
          </cell>
          <cell r="C459">
            <v>15000000</v>
          </cell>
          <cell r="D459">
            <v>14985630.217599563</v>
          </cell>
        </row>
        <row r="460">
          <cell r="B460">
            <v>39519</v>
          </cell>
          <cell r="C460">
            <v>12000000</v>
          </cell>
          <cell r="D460">
            <v>11437124.278716974</v>
          </cell>
        </row>
        <row r="461">
          <cell r="B461">
            <v>39365</v>
          </cell>
          <cell r="C461">
            <v>15000000</v>
          </cell>
          <cell r="D461">
            <v>14923867.830410345</v>
          </cell>
        </row>
        <row r="462">
          <cell r="B462">
            <v>39429</v>
          </cell>
          <cell r="C462">
            <v>10000000</v>
          </cell>
          <cell r="D462">
            <v>9783642.1256289333</v>
          </cell>
        </row>
        <row r="463">
          <cell r="B463">
            <v>39345</v>
          </cell>
          <cell r="C463">
            <v>11000000</v>
          </cell>
          <cell r="D463">
            <v>10989588.493969275</v>
          </cell>
        </row>
        <row r="464">
          <cell r="B464">
            <v>39367</v>
          </cell>
          <cell r="C464">
            <v>15000000</v>
          </cell>
          <cell r="D464">
            <v>14923184.441292329</v>
          </cell>
        </row>
        <row r="465">
          <cell r="B465">
            <v>39340</v>
          </cell>
        </row>
        <row r="466">
          <cell r="B466">
            <v>39341</v>
          </cell>
        </row>
        <row r="467">
          <cell r="B467">
            <v>39370</v>
          </cell>
          <cell r="C467">
            <v>15000000</v>
          </cell>
          <cell r="D467">
            <v>14921817.850800356</v>
          </cell>
        </row>
        <row r="468">
          <cell r="B468">
            <v>39434</v>
          </cell>
          <cell r="C468">
            <v>10000000</v>
          </cell>
          <cell r="D468">
            <v>9786745.4754400942</v>
          </cell>
        </row>
        <row r="469">
          <cell r="B469">
            <v>39350</v>
          </cell>
          <cell r="C469">
            <v>15000000</v>
          </cell>
          <cell r="D469">
            <v>14985716.354192814</v>
          </cell>
        </row>
        <row r="470">
          <cell r="B470">
            <v>39526</v>
          </cell>
          <cell r="C470">
            <v>12000000</v>
          </cell>
          <cell r="D470">
            <v>11430062.630480167</v>
          </cell>
        </row>
        <row r="471">
          <cell r="B471">
            <v>39372</v>
          </cell>
          <cell r="C471">
            <v>9000000</v>
          </cell>
          <cell r="D471">
            <v>8952202.5961115006</v>
          </cell>
        </row>
        <row r="472">
          <cell r="B472">
            <v>39436</v>
          </cell>
          <cell r="C472">
            <v>10000000</v>
          </cell>
          <cell r="D472">
            <v>9783403.4879307654</v>
          </cell>
        </row>
        <row r="473">
          <cell r="B473">
            <v>39352</v>
          </cell>
          <cell r="C473">
            <v>3000000</v>
          </cell>
          <cell r="D473">
            <v>2997131.7859374578</v>
          </cell>
        </row>
        <row r="474">
          <cell r="B474">
            <v>39374</v>
          </cell>
          <cell r="C474">
            <v>1500000</v>
          </cell>
          <cell r="D474">
            <v>1492113.4649409207</v>
          </cell>
        </row>
        <row r="475">
          <cell r="B475">
            <v>39347</v>
          </cell>
        </row>
        <row r="476">
          <cell r="B476">
            <v>39348</v>
          </cell>
        </row>
        <row r="477">
          <cell r="B477">
            <v>39377</v>
          </cell>
          <cell r="C477">
            <v>5000000</v>
          </cell>
          <cell r="D477">
            <v>4973369.9882056182</v>
          </cell>
        </row>
        <row r="478">
          <cell r="B478">
            <v>39441</v>
          </cell>
          <cell r="C478">
            <v>4800000</v>
          </cell>
          <cell r="D478">
            <v>4694659.5567941265</v>
          </cell>
        </row>
        <row r="479">
          <cell r="B479">
            <v>39357</v>
          </cell>
          <cell r="C479">
            <v>0</v>
          </cell>
          <cell r="D479">
            <v>0</v>
          </cell>
        </row>
        <row r="480">
          <cell r="B480">
            <v>39533</v>
          </cell>
          <cell r="C480">
            <v>10000000</v>
          </cell>
          <cell r="D480">
            <v>9525052.1920668054</v>
          </cell>
        </row>
        <row r="481">
          <cell r="B481">
            <v>39379</v>
          </cell>
          <cell r="C481">
            <v>1000000</v>
          </cell>
          <cell r="D481">
            <v>994658.8183998256</v>
          </cell>
        </row>
        <row r="482">
          <cell r="B482">
            <v>39443</v>
          </cell>
          <cell r="C482">
            <v>6900000</v>
          </cell>
          <cell r="D482">
            <v>6748902.2482406218</v>
          </cell>
        </row>
        <row r="483">
          <cell r="B483">
            <v>39359</v>
          </cell>
          <cell r="C483">
            <v>8100000</v>
          </cell>
          <cell r="D483">
            <v>8092255.8220311357</v>
          </cell>
        </row>
        <row r="484">
          <cell r="B484">
            <v>39381</v>
          </cell>
          <cell r="C484">
            <v>9500000</v>
          </cell>
          <cell r="D484">
            <v>9449475.0806373376</v>
          </cell>
        </row>
        <row r="485">
          <cell r="B485">
            <v>39354</v>
          </cell>
        </row>
        <row r="486">
          <cell r="B486">
            <v>39355</v>
          </cell>
        </row>
        <row r="487">
          <cell r="B487">
            <v>39384</v>
          </cell>
          <cell r="C487">
            <v>17000000</v>
          </cell>
          <cell r="D487">
            <v>16909716.014877278</v>
          </cell>
        </row>
        <row r="488">
          <cell r="B488">
            <v>39364</v>
          </cell>
          <cell r="C488">
            <v>15000000</v>
          </cell>
          <cell r="D488">
            <v>14986147.052012742</v>
          </cell>
        </row>
        <row r="489">
          <cell r="B489">
            <v>39540</v>
          </cell>
          <cell r="C489">
            <v>30000000</v>
          </cell>
          <cell r="D489">
            <v>28588734.733093485</v>
          </cell>
        </row>
        <row r="490">
          <cell r="B490">
            <v>39366</v>
          </cell>
          <cell r="C490">
            <v>15000000</v>
          </cell>
          <cell r="D490">
            <v>14987152.109876217</v>
          </cell>
        </row>
        <row r="491">
          <cell r="B491">
            <v>39451</v>
          </cell>
          <cell r="C491">
            <v>22750000</v>
          </cell>
          <cell r="D491">
            <v>22259957.703734741</v>
          </cell>
        </row>
        <row r="492">
          <cell r="B492">
            <v>39361</v>
          </cell>
          <cell r="C492">
            <v>0</v>
          </cell>
        </row>
        <row r="493">
          <cell r="B493">
            <v>39362</v>
          </cell>
          <cell r="C493">
            <v>0</v>
          </cell>
        </row>
        <row r="494">
          <cell r="B494">
            <v>39391</v>
          </cell>
          <cell r="C494">
            <v>20000000</v>
          </cell>
          <cell r="D494">
            <v>19896212.633277372</v>
          </cell>
        </row>
        <row r="495">
          <cell r="B495">
            <v>39371</v>
          </cell>
          <cell r="C495">
            <v>15000000</v>
          </cell>
          <cell r="D495">
            <v>14987353.137626331</v>
          </cell>
        </row>
        <row r="496">
          <cell r="B496">
            <v>39546</v>
          </cell>
          <cell r="C496">
            <v>30000000</v>
          </cell>
          <cell r="D496">
            <v>28590720.313824277</v>
          </cell>
        </row>
        <row r="497">
          <cell r="B497">
            <v>39373</v>
          </cell>
          <cell r="C497">
            <v>15000000</v>
          </cell>
          <cell r="D497">
            <v>14988473.248107551</v>
          </cell>
        </row>
        <row r="498">
          <cell r="B498">
            <v>39458</v>
          </cell>
          <cell r="C498">
            <v>40000000</v>
          </cell>
          <cell r="D498">
            <v>39128841.896162234</v>
          </cell>
        </row>
        <row r="499">
          <cell r="B499">
            <v>39368</v>
          </cell>
          <cell r="C499">
            <v>0</v>
          </cell>
          <cell r="D499">
            <v>0</v>
          </cell>
        </row>
        <row r="500">
          <cell r="B500">
            <v>39369</v>
          </cell>
          <cell r="C500">
            <v>0</v>
          </cell>
          <cell r="D500">
            <v>0</v>
          </cell>
        </row>
        <row r="501">
          <cell r="B501">
            <v>39398</v>
          </cell>
          <cell r="C501">
            <v>20000000</v>
          </cell>
          <cell r="D501">
            <v>19896516.310782496</v>
          </cell>
        </row>
        <row r="502">
          <cell r="B502">
            <v>39378</v>
          </cell>
          <cell r="C502">
            <v>15000000</v>
          </cell>
          <cell r="D502">
            <v>14989421.164679393</v>
          </cell>
        </row>
        <row r="503">
          <cell r="B503">
            <v>39554</v>
          </cell>
          <cell r="C503">
            <v>30000000</v>
          </cell>
          <cell r="D503">
            <v>28588734.733093485</v>
          </cell>
        </row>
        <row r="504">
          <cell r="B504">
            <v>39380</v>
          </cell>
          <cell r="C504">
            <v>15000000</v>
          </cell>
          <cell r="D504">
            <v>14989047.728687013</v>
          </cell>
        </row>
        <row r="505">
          <cell r="B505">
            <v>39465</v>
          </cell>
          <cell r="C505">
            <v>16500000</v>
          </cell>
          <cell r="D505">
            <v>16141828.30830423</v>
          </cell>
        </row>
        <row r="506">
          <cell r="B506">
            <v>39375</v>
          </cell>
          <cell r="C506">
            <v>0</v>
          </cell>
          <cell r="D506">
            <v>0</v>
          </cell>
        </row>
        <row r="507">
          <cell r="B507">
            <v>39376</v>
          </cell>
          <cell r="C507">
            <v>0</v>
          </cell>
          <cell r="D507">
            <v>0</v>
          </cell>
        </row>
        <row r="508">
          <cell r="B508">
            <v>39405</v>
          </cell>
          <cell r="C508">
            <v>13700000</v>
          </cell>
          <cell r="D508">
            <v>13630778.054242892</v>
          </cell>
        </row>
        <row r="509">
          <cell r="B509">
            <v>39385</v>
          </cell>
          <cell r="C509">
            <v>1300000</v>
          </cell>
          <cell r="D509">
            <v>1298963.6761027912</v>
          </cell>
        </row>
        <row r="510">
          <cell r="B510">
            <v>39561</v>
          </cell>
          <cell r="C510">
            <v>30000000</v>
          </cell>
          <cell r="D510">
            <v>28576513.811459731</v>
          </cell>
        </row>
        <row r="511">
          <cell r="B511">
            <v>39387</v>
          </cell>
          <cell r="C511">
            <v>15000000</v>
          </cell>
          <cell r="D511">
            <v>14988013.695348842</v>
          </cell>
        </row>
        <row r="512">
          <cell r="B512">
            <v>39472</v>
          </cell>
          <cell r="C512">
            <v>19000000</v>
          </cell>
          <cell r="D512">
            <v>18550007.315684211</v>
          </cell>
        </row>
        <row r="513">
          <cell r="B513">
            <v>39382</v>
          </cell>
          <cell r="C513">
            <v>0</v>
          </cell>
          <cell r="D513">
            <v>0</v>
          </cell>
        </row>
        <row r="514">
          <cell r="B514">
            <v>39383</v>
          </cell>
          <cell r="C514">
            <v>0</v>
          </cell>
          <cell r="D514">
            <v>0</v>
          </cell>
        </row>
        <row r="515">
          <cell r="B515">
            <v>39412</v>
          </cell>
          <cell r="C515">
            <v>4000000</v>
          </cell>
          <cell r="D515">
            <v>3979880.341898981</v>
          </cell>
        </row>
        <row r="516">
          <cell r="B516">
            <v>39391</v>
          </cell>
          <cell r="C516">
            <v>9000000</v>
          </cell>
          <cell r="D516">
            <v>8990913.0196905099</v>
          </cell>
        </row>
        <row r="517">
          <cell r="B517">
            <v>39392</v>
          </cell>
          <cell r="C517">
            <v>16460000</v>
          </cell>
          <cell r="D517">
            <v>16441175.979611291</v>
          </cell>
        </row>
        <row r="518">
          <cell r="B518">
            <v>39568</v>
          </cell>
          <cell r="C518">
            <v>1000000</v>
          </cell>
          <cell r="D518">
            <v>952640.95562676736</v>
          </cell>
        </row>
        <row r="519">
          <cell r="B519">
            <v>39393</v>
          </cell>
          <cell r="C519">
            <v>2500000</v>
          </cell>
          <cell r="D519">
            <v>2497126.5940561546</v>
          </cell>
        </row>
        <row r="520">
          <cell r="B520">
            <v>39394</v>
          </cell>
          <cell r="C520">
            <v>15000000</v>
          </cell>
          <cell r="D520">
            <v>14984223.460066564</v>
          </cell>
        </row>
        <row r="521">
          <cell r="B521">
            <v>39479</v>
          </cell>
          <cell r="C521">
            <v>16500000</v>
          </cell>
          <cell r="D521">
            <v>16099419.966435147</v>
          </cell>
        </row>
        <row r="522">
          <cell r="B522">
            <v>39389</v>
          </cell>
        </row>
        <row r="523">
          <cell r="B523">
            <v>39390</v>
          </cell>
          <cell r="D523">
            <v>0</v>
          </cell>
        </row>
        <row r="524">
          <cell r="B524">
            <v>39419</v>
          </cell>
          <cell r="C524">
            <v>14000000</v>
          </cell>
          <cell r="D524">
            <v>13916622.275092676</v>
          </cell>
        </row>
        <row r="525">
          <cell r="B525">
            <v>39399</v>
          </cell>
          <cell r="C525">
            <v>15000000</v>
          </cell>
          <cell r="D525">
            <v>14980463.833466493</v>
          </cell>
        </row>
        <row r="526">
          <cell r="B526">
            <v>39575</v>
          </cell>
          <cell r="C526">
            <v>1000000</v>
          </cell>
          <cell r="D526">
            <v>948002.7011583813</v>
          </cell>
        </row>
        <row r="527">
          <cell r="B527">
            <v>39401</v>
          </cell>
          <cell r="C527">
            <v>15000000</v>
          </cell>
          <cell r="D527">
            <v>14981382.041386377</v>
          </cell>
        </row>
        <row r="528">
          <cell r="B528">
            <v>39486</v>
          </cell>
          <cell r="C528">
            <v>1000000</v>
          </cell>
          <cell r="D528">
            <v>974584.43986493594</v>
          </cell>
        </row>
        <row r="529">
          <cell r="B529">
            <v>39396</v>
          </cell>
          <cell r="C529">
            <v>0</v>
          </cell>
        </row>
        <row r="530">
          <cell r="B530">
            <v>39397</v>
          </cell>
          <cell r="C530">
            <v>0</v>
          </cell>
        </row>
        <row r="531">
          <cell r="B531">
            <v>39426</v>
          </cell>
          <cell r="C531">
            <v>500000</v>
          </cell>
          <cell r="D531">
            <v>496950.22328722361</v>
          </cell>
        </row>
        <row r="532">
          <cell r="B532">
            <v>39406</v>
          </cell>
          <cell r="C532">
            <v>14777000</v>
          </cell>
          <cell r="D532">
            <v>14758715.366879718</v>
          </cell>
        </row>
        <row r="533">
          <cell r="B533">
            <v>39582</v>
          </cell>
          <cell r="C533">
            <v>0</v>
          </cell>
          <cell r="D533">
            <v>0</v>
          </cell>
        </row>
        <row r="534">
          <cell r="B534">
            <v>39408</v>
          </cell>
          <cell r="C534">
            <v>15000000</v>
          </cell>
          <cell r="D534">
            <v>14980865.535581676</v>
          </cell>
        </row>
        <row r="535">
          <cell r="B535">
            <v>39493</v>
          </cell>
          <cell r="C535">
            <v>0</v>
          </cell>
          <cell r="D535">
            <v>0</v>
          </cell>
        </row>
        <row r="536">
          <cell r="B536">
            <v>39403</v>
          </cell>
          <cell r="C536">
            <v>0</v>
          </cell>
          <cell r="D536">
            <v>0</v>
          </cell>
        </row>
        <row r="537">
          <cell r="B537">
            <v>39404</v>
          </cell>
          <cell r="C537">
            <v>0</v>
          </cell>
          <cell r="D537">
            <v>0</v>
          </cell>
        </row>
        <row r="538">
          <cell r="B538">
            <v>39433</v>
          </cell>
          <cell r="C538">
            <v>15000000</v>
          </cell>
          <cell r="D538">
            <v>14908847.713540992</v>
          </cell>
        </row>
        <row r="539">
          <cell r="B539">
            <v>39413</v>
          </cell>
          <cell r="C539">
            <v>15000000</v>
          </cell>
          <cell r="D539">
            <v>14980607.296034588</v>
          </cell>
        </row>
        <row r="540">
          <cell r="B540">
            <v>39589</v>
          </cell>
          <cell r="C540">
            <v>0</v>
          </cell>
          <cell r="D540">
            <v>0</v>
          </cell>
        </row>
        <row r="541">
          <cell r="B541">
            <v>39415</v>
          </cell>
          <cell r="C541">
            <v>15000000</v>
          </cell>
          <cell r="D541">
            <v>14981066.394718129</v>
          </cell>
        </row>
        <row r="542">
          <cell r="B542">
            <v>39499</v>
          </cell>
          <cell r="C542">
            <v>0</v>
          </cell>
          <cell r="D542">
            <v>0</v>
          </cell>
        </row>
        <row r="543">
          <cell r="B543">
            <v>39409</v>
          </cell>
        </row>
        <row r="544">
          <cell r="B544">
            <v>39410</v>
          </cell>
          <cell r="D544">
            <v>0</v>
          </cell>
        </row>
        <row r="545">
          <cell r="B545">
            <v>39411</v>
          </cell>
          <cell r="D545">
            <v>0</v>
          </cell>
        </row>
        <row r="546">
          <cell r="B546">
            <v>39440</v>
          </cell>
          <cell r="C546">
            <v>700000</v>
          </cell>
          <cell r="D546">
            <v>695730.31260211312</v>
          </cell>
        </row>
        <row r="547">
          <cell r="B547">
            <v>39420</v>
          </cell>
          <cell r="C547">
            <v>15000000</v>
          </cell>
          <cell r="D547">
            <v>14980377.75724455</v>
          </cell>
        </row>
        <row r="548">
          <cell r="B548">
            <v>39596</v>
          </cell>
          <cell r="C548">
            <v>0</v>
          </cell>
          <cell r="D548">
            <v>0</v>
          </cell>
        </row>
        <row r="549">
          <cell r="B549">
            <v>39422</v>
          </cell>
          <cell r="C549">
            <v>15000000</v>
          </cell>
          <cell r="D549">
            <v>14975788.458166674</v>
          </cell>
        </row>
        <row r="550">
          <cell r="B550">
            <v>39507</v>
          </cell>
          <cell r="C550">
            <v>5100000</v>
          </cell>
          <cell r="D550">
            <v>4939893.3205954945</v>
          </cell>
        </row>
        <row r="551">
          <cell r="B551">
            <v>39417</v>
          </cell>
          <cell r="D551">
            <v>0</v>
          </cell>
        </row>
        <row r="552">
          <cell r="B552">
            <v>39418</v>
          </cell>
          <cell r="D552">
            <v>0</v>
          </cell>
        </row>
        <row r="553">
          <cell r="B553">
            <v>39447</v>
          </cell>
          <cell r="C553">
            <v>15000000</v>
          </cell>
          <cell r="D553">
            <v>14889094.601635816</v>
          </cell>
        </row>
        <row r="554">
          <cell r="B554">
            <v>39427</v>
          </cell>
          <cell r="C554">
            <v>15000000</v>
          </cell>
          <cell r="D554">
            <v>14975960.506135495</v>
          </cell>
        </row>
        <row r="555">
          <cell r="B555">
            <v>39603</v>
          </cell>
          <cell r="C555">
            <v>1000000</v>
          </cell>
          <cell r="D555">
            <v>939124.17022590432</v>
          </cell>
        </row>
        <row r="556">
          <cell r="B556">
            <v>39429</v>
          </cell>
          <cell r="C556">
            <v>43000000</v>
          </cell>
          <cell r="D556">
            <v>42929853.795059256</v>
          </cell>
        </row>
        <row r="557">
          <cell r="B557">
            <v>39514</v>
          </cell>
          <cell r="C557">
            <v>1000000</v>
          </cell>
          <cell r="D557">
            <v>968606.53345009696</v>
          </cell>
        </row>
        <row r="558">
          <cell r="B558">
            <v>39424</v>
          </cell>
        </row>
        <row r="559">
          <cell r="B559">
            <v>39425</v>
          </cell>
          <cell r="D559">
            <v>0</v>
          </cell>
        </row>
        <row r="560">
          <cell r="B560">
            <v>39455</v>
          </cell>
          <cell r="C560">
            <v>3100000</v>
          </cell>
          <cell r="D560">
            <v>3075564.0119597721</v>
          </cell>
        </row>
        <row r="561">
          <cell r="B561">
            <v>39434</v>
          </cell>
          <cell r="C561">
            <v>50000000</v>
          </cell>
          <cell r="D561">
            <v>49914420.700070947</v>
          </cell>
        </row>
        <row r="562">
          <cell r="B562">
            <v>39610</v>
          </cell>
          <cell r="C562">
            <v>1000000</v>
          </cell>
          <cell r="D562">
            <v>939124.17022590432</v>
          </cell>
        </row>
        <row r="563">
          <cell r="B563">
            <v>39436</v>
          </cell>
          <cell r="C563">
            <v>50000000</v>
          </cell>
          <cell r="D563">
            <v>49917383.311620414</v>
          </cell>
        </row>
        <row r="564">
          <cell r="B564">
            <v>39521</v>
          </cell>
          <cell r="C564">
            <v>3500000</v>
          </cell>
          <cell r="D564">
            <v>3390122.8670753394</v>
          </cell>
        </row>
        <row r="565">
          <cell r="B565">
            <v>39431</v>
          </cell>
        </row>
        <row r="566">
          <cell r="B566">
            <v>39432</v>
          </cell>
          <cell r="D566">
            <v>0</v>
          </cell>
        </row>
        <row r="567">
          <cell r="B567">
            <v>39461</v>
          </cell>
          <cell r="C567">
            <v>12100000</v>
          </cell>
          <cell r="D567">
            <v>12007884.719956499</v>
          </cell>
        </row>
        <row r="568">
          <cell r="B568">
            <v>39441</v>
          </cell>
          <cell r="C568">
            <v>12650000</v>
          </cell>
          <cell r="D568">
            <v>12628904.539458334</v>
          </cell>
        </row>
        <row r="569">
          <cell r="B569">
            <v>39617</v>
          </cell>
          <cell r="C569">
            <v>0</v>
          </cell>
          <cell r="D569">
            <v>0</v>
          </cell>
        </row>
        <row r="570">
          <cell r="B570">
            <v>39443</v>
          </cell>
          <cell r="C570">
            <v>10750000</v>
          </cell>
          <cell r="D570">
            <v>10731641.542522872</v>
          </cell>
        </row>
        <row r="571">
          <cell r="B571">
            <v>39528</v>
          </cell>
          <cell r="C571">
            <v>2000000</v>
          </cell>
          <cell r="D571">
            <v>1937213.0669001939</v>
          </cell>
        </row>
        <row r="572">
          <cell r="B572">
            <v>39438</v>
          </cell>
        </row>
        <row r="573">
          <cell r="B573">
            <v>39439</v>
          </cell>
          <cell r="D573">
            <v>0</v>
          </cell>
        </row>
        <row r="574">
          <cell r="B574">
            <v>39468</v>
          </cell>
          <cell r="C574">
            <v>4000000</v>
          </cell>
          <cell r="D574">
            <v>3969578.887495609</v>
          </cell>
        </row>
        <row r="575">
          <cell r="B575">
            <v>39451</v>
          </cell>
          <cell r="C575">
            <v>5900000</v>
          </cell>
          <cell r="D575">
            <v>5885520.0083083268</v>
          </cell>
        </row>
        <row r="576">
          <cell r="B576">
            <v>39624</v>
          </cell>
          <cell r="C576">
            <v>0</v>
          </cell>
          <cell r="D576">
            <v>0</v>
          </cell>
        </row>
        <row r="577">
          <cell r="B577">
            <v>39451</v>
          </cell>
          <cell r="C577">
            <v>3930000</v>
          </cell>
          <cell r="D577">
            <v>3922271.5132265412</v>
          </cell>
        </row>
        <row r="578">
          <cell r="B578">
            <v>39535</v>
          </cell>
          <cell r="C578">
            <v>3400000</v>
          </cell>
          <cell r="D578">
            <v>3293262.2137303296</v>
          </cell>
        </row>
        <row r="579">
          <cell r="B579">
            <v>39445</v>
          </cell>
        </row>
        <row r="580">
          <cell r="B580">
            <v>39446</v>
          </cell>
          <cell r="D580">
            <v>0</v>
          </cell>
        </row>
        <row r="581">
          <cell r="B581">
            <v>39475</v>
          </cell>
          <cell r="C581">
            <v>1800000</v>
          </cell>
          <cell r="D581">
            <v>1786296.9004893964</v>
          </cell>
        </row>
        <row r="582">
          <cell r="B582">
            <v>39458</v>
          </cell>
          <cell r="D582">
            <v>0</v>
          </cell>
        </row>
        <row r="583">
          <cell r="B583">
            <v>39631</v>
          </cell>
          <cell r="D583">
            <v>0</v>
          </cell>
        </row>
        <row r="584">
          <cell r="B584">
            <v>39458</v>
          </cell>
          <cell r="D584">
            <v>0</v>
          </cell>
        </row>
        <row r="585">
          <cell r="B585">
            <v>39542</v>
          </cell>
          <cell r="D585">
            <v>0</v>
          </cell>
        </row>
        <row r="588">
          <cell r="B588">
            <v>39454</v>
          </cell>
          <cell r="D588">
            <v>0</v>
          </cell>
        </row>
        <row r="589">
          <cell r="B589">
            <v>39462</v>
          </cell>
          <cell r="C589">
            <v>4400000</v>
          </cell>
          <cell r="D589">
            <v>4392418.5652162014</v>
          </cell>
        </row>
        <row r="590">
          <cell r="B590">
            <v>39456</v>
          </cell>
          <cell r="D590">
            <v>0</v>
          </cell>
        </row>
        <row r="591">
          <cell r="B591">
            <v>39464</v>
          </cell>
          <cell r="C591">
            <v>12197000</v>
          </cell>
          <cell r="D591">
            <v>12175983.91816864</v>
          </cell>
        </row>
        <row r="592">
          <cell r="B592">
            <v>39548</v>
          </cell>
          <cell r="C592">
            <v>0</v>
          </cell>
          <cell r="D592">
            <v>0</v>
          </cell>
        </row>
        <row r="593">
          <cell r="B593">
            <v>39458</v>
          </cell>
          <cell r="D593">
            <v>0</v>
          </cell>
        </row>
        <row r="596">
          <cell r="B596">
            <v>39461</v>
          </cell>
          <cell r="D596">
            <v>0</v>
          </cell>
        </row>
        <row r="597">
          <cell r="B597">
            <v>39469</v>
          </cell>
          <cell r="C597">
            <v>25000000</v>
          </cell>
          <cell r="D597">
            <v>24956923.666001149</v>
          </cell>
        </row>
        <row r="598">
          <cell r="B598">
            <v>39463</v>
          </cell>
          <cell r="D598">
            <v>0</v>
          </cell>
        </row>
        <row r="599">
          <cell r="B599">
            <v>39471</v>
          </cell>
          <cell r="C599">
            <v>7625000</v>
          </cell>
          <cell r="D599">
            <v>7611861.7181303501</v>
          </cell>
        </row>
        <row r="600">
          <cell r="B600">
            <v>39555</v>
          </cell>
          <cell r="C600">
            <v>1000000</v>
          </cell>
          <cell r="D600">
            <v>968606.53345009696</v>
          </cell>
        </row>
        <row r="601">
          <cell r="B601">
            <v>39465</v>
          </cell>
          <cell r="D601">
            <v>0</v>
          </cell>
        </row>
        <row r="604">
          <cell r="B604">
            <v>39468</v>
          </cell>
          <cell r="D604">
            <v>0</v>
          </cell>
        </row>
        <row r="605">
          <cell r="B605">
            <v>39476</v>
          </cell>
          <cell r="C605">
            <v>25000000</v>
          </cell>
          <cell r="D605">
            <v>24957162.568905704</v>
          </cell>
        </row>
        <row r="606">
          <cell r="B606">
            <v>39470</v>
          </cell>
          <cell r="D606">
            <v>0</v>
          </cell>
        </row>
        <row r="607">
          <cell r="B607">
            <v>39478</v>
          </cell>
          <cell r="C607">
            <v>25000000</v>
          </cell>
          <cell r="D607">
            <v>24957927.088937473</v>
          </cell>
        </row>
        <row r="608">
          <cell r="B608">
            <v>39562</v>
          </cell>
          <cell r="C608">
            <v>13000000</v>
          </cell>
          <cell r="D608">
            <v>12593101.369025376</v>
          </cell>
        </row>
        <row r="609">
          <cell r="B609">
            <v>39472</v>
          </cell>
          <cell r="D609">
            <v>0</v>
          </cell>
        </row>
        <row r="612">
          <cell r="B612">
            <v>39475</v>
          </cell>
          <cell r="D612">
            <v>0</v>
          </cell>
        </row>
        <row r="613">
          <cell r="B613">
            <v>39483</v>
          </cell>
          <cell r="C613">
            <v>18300000</v>
          </cell>
          <cell r="D613">
            <v>18269307.563293669</v>
          </cell>
        </row>
        <row r="614">
          <cell r="B614">
            <v>39477</v>
          </cell>
          <cell r="D614">
            <v>0</v>
          </cell>
        </row>
        <row r="615">
          <cell r="B615">
            <v>39485</v>
          </cell>
          <cell r="C615">
            <v>25000000</v>
          </cell>
          <cell r="D615">
            <v>24952863.016302079</v>
          </cell>
        </row>
        <row r="616">
          <cell r="B616">
            <v>39569</v>
          </cell>
          <cell r="C616">
            <v>4000000</v>
          </cell>
          <cell r="D616">
            <v>3865092.3915921007</v>
          </cell>
        </row>
        <row r="617">
          <cell r="B617">
            <v>39479</v>
          </cell>
          <cell r="D617">
            <v>0</v>
          </cell>
        </row>
        <row r="620">
          <cell r="B620">
            <v>39482</v>
          </cell>
          <cell r="D620">
            <v>0</v>
          </cell>
        </row>
        <row r="621">
          <cell r="B621">
            <v>39490</v>
          </cell>
          <cell r="C621">
            <v>20700000</v>
          </cell>
          <cell r="D621">
            <v>20661998.904480606</v>
          </cell>
        </row>
        <row r="622">
          <cell r="B622">
            <v>39484</v>
          </cell>
          <cell r="D622">
            <v>0</v>
          </cell>
        </row>
        <row r="623">
          <cell r="B623">
            <v>39492</v>
          </cell>
          <cell r="C623">
            <v>20180000</v>
          </cell>
          <cell r="D623">
            <v>20141526.924461003</v>
          </cell>
        </row>
        <row r="624">
          <cell r="B624">
            <v>39576</v>
          </cell>
          <cell r="C624">
            <v>2500000</v>
          </cell>
          <cell r="D624">
            <v>2409877.195299089</v>
          </cell>
        </row>
        <row r="625">
          <cell r="B625">
            <v>39486</v>
          </cell>
          <cell r="D625">
            <v>0</v>
          </cell>
        </row>
        <row r="628">
          <cell r="B628">
            <v>39489</v>
          </cell>
          <cell r="D628">
            <v>0</v>
          </cell>
        </row>
        <row r="629">
          <cell r="B629">
            <v>39497</v>
          </cell>
          <cell r="C629">
            <v>20000000</v>
          </cell>
          <cell r="D629">
            <v>19962519.685642272</v>
          </cell>
        </row>
        <row r="630">
          <cell r="B630">
            <v>39491</v>
          </cell>
          <cell r="D630">
            <v>0</v>
          </cell>
        </row>
        <row r="631">
          <cell r="B631">
            <v>39499</v>
          </cell>
          <cell r="C631">
            <v>35000000</v>
          </cell>
          <cell r="D631">
            <v>34934409.449873976</v>
          </cell>
        </row>
        <row r="632">
          <cell r="B632">
            <v>39583</v>
          </cell>
          <cell r="C632">
            <v>15500000</v>
          </cell>
          <cell r="D632">
            <v>14941238.610854352</v>
          </cell>
        </row>
        <row r="633">
          <cell r="B633">
            <v>39493</v>
          </cell>
          <cell r="D633">
            <v>0</v>
          </cell>
        </row>
        <row r="636">
          <cell r="B636">
            <v>39496</v>
          </cell>
          <cell r="D636">
            <v>0</v>
          </cell>
        </row>
        <row r="637">
          <cell r="B637">
            <v>39504</v>
          </cell>
          <cell r="C637">
            <v>33300000</v>
          </cell>
          <cell r="D637">
            <v>33237658.900593571</v>
          </cell>
        </row>
        <row r="638">
          <cell r="B638">
            <v>39498</v>
          </cell>
          <cell r="D638">
            <v>0</v>
          </cell>
        </row>
        <row r="639">
          <cell r="B639">
            <v>39506</v>
          </cell>
          <cell r="C639">
            <v>30000000</v>
          </cell>
          <cell r="D639">
            <v>29943206.351350572</v>
          </cell>
        </row>
        <row r="640">
          <cell r="B640">
            <v>39590</v>
          </cell>
          <cell r="C640">
            <v>50000000</v>
          </cell>
          <cell r="D640">
            <v>47978463.585003376</v>
          </cell>
        </row>
        <row r="641">
          <cell r="B641">
            <v>39500</v>
          </cell>
          <cell r="D641">
            <v>0</v>
          </cell>
        </row>
        <row r="644">
          <cell r="B644">
            <v>39503</v>
          </cell>
          <cell r="D644">
            <v>0</v>
          </cell>
        </row>
        <row r="645">
          <cell r="B645">
            <v>39511</v>
          </cell>
          <cell r="C645">
            <v>40000000</v>
          </cell>
          <cell r="D645">
            <v>39925803.636693783</v>
          </cell>
        </row>
        <row r="646">
          <cell r="B646">
            <v>39505</v>
          </cell>
          <cell r="D646">
            <v>0</v>
          </cell>
        </row>
        <row r="647">
          <cell r="B647">
            <v>39513</v>
          </cell>
          <cell r="C647">
            <v>25000000</v>
          </cell>
          <cell r="D647">
            <v>24956875.885969095</v>
          </cell>
        </row>
        <row r="648">
          <cell r="B648">
            <v>39597</v>
          </cell>
          <cell r="C648">
            <v>50000000</v>
          </cell>
          <cell r="D648">
            <v>47968135.490401246</v>
          </cell>
        </row>
        <row r="649">
          <cell r="B649">
            <v>39507</v>
          </cell>
          <cell r="D649">
            <v>0</v>
          </cell>
        </row>
        <row r="652">
          <cell r="B652">
            <v>39510</v>
          </cell>
          <cell r="D652">
            <v>0</v>
          </cell>
        </row>
        <row r="653">
          <cell r="B653">
            <v>39518</v>
          </cell>
          <cell r="C653">
            <v>23000000</v>
          </cell>
          <cell r="D653">
            <v>22954964.246857058</v>
          </cell>
        </row>
        <row r="654">
          <cell r="B654">
            <v>39512</v>
          </cell>
          <cell r="D654">
            <v>0</v>
          </cell>
        </row>
        <row r="655">
          <cell r="B655">
            <v>39520</v>
          </cell>
          <cell r="C655">
            <v>30000000</v>
          </cell>
          <cell r="D655">
            <v>29942690.510710187</v>
          </cell>
        </row>
        <row r="656">
          <cell r="B656">
            <v>39604</v>
          </cell>
          <cell r="C656">
            <v>11500000</v>
          </cell>
          <cell r="D656">
            <v>11032407.285725549</v>
          </cell>
        </row>
        <row r="657">
          <cell r="B657">
            <v>39514</v>
          </cell>
          <cell r="D657">
            <v>0</v>
          </cell>
        </row>
        <row r="660">
          <cell r="B660">
            <v>39517</v>
          </cell>
          <cell r="D660">
            <v>0</v>
          </cell>
        </row>
        <row r="661">
          <cell r="B661">
            <v>39525</v>
          </cell>
          <cell r="C661">
            <v>27300000</v>
          </cell>
          <cell r="D661">
            <v>27245657.975325923</v>
          </cell>
        </row>
        <row r="662">
          <cell r="B662">
            <v>39519</v>
          </cell>
          <cell r="D662">
            <v>0</v>
          </cell>
        </row>
        <row r="663">
          <cell r="B663">
            <v>39527</v>
          </cell>
          <cell r="C663">
            <v>21000000</v>
          </cell>
          <cell r="D663">
            <v>20955831.99574158</v>
          </cell>
        </row>
        <row r="664">
          <cell r="B664">
            <v>39611</v>
          </cell>
          <cell r="C664">
            <v>50000000</v>
          </cell>
          <cell r="D664">
            <v>47966988.198806733</v>
          </cell>
        </row>
        <row r="665">
          <cell r="B665">
            <v>39521</v>
          </cell>
          <cell r="D665">
            <v>0</v>
          </cell>
        </row>
        <row r="668">
          <cell r="B668">
            <v>39524</v>
          </cell>
          <cell r="D668">
            <v>0</v>
          </cell>
        </row>
        <row r="669">
          <cell r="B669">
            <v>39532</v>
          </cell>
          <cell r="C669">
            <v>25000000</v>
          </cell>
          <cell r="D669">
            <v>24949758.705073349</v>
          </cell>
        </row>
        <row r="670">
          <cell r="B670">
            <v>39526</v>
          </cell>
          <cell r="D670">
            <v>0</v>
          </cell>
        </row>
        <row r="671">
          <cell r="B671">
            <v>39534</v>
          </cell>
          <cell r="C671">
            <v>24000000</v>
          </cell>
          <cell r="D671">
            <v>23949522.28084752</v>
          </cell>
        </row>
        <row r="672">
          <cell r="B672">
            <v>39618</v>
          </cell>
          <cell r="C672">
            <v>36575000</v>
          </cell>
          <cell r="D672">
            <v>35092887.93250747</v>
          </cell>
        </row>
        <row r="673">
          <cell r="B673">
            <v>39528</v>
          </cell>
          <cell r="D673">
            <v>0</v>
          </cell>
        </row>
        <row r="676">
          <cell r="B676">
            <v>39531</v>
          </cell>
          <cell r="D676">
            <v>0</v>
          </cell>
        </row>
        <row r="677">
          <cell r="B677">
            <v>39539</v>
          </cell>
          <cell r="C677">
            <v>25000000</v>
          </cell>
          <cell r="D677">
            <v>24947371.298903685</v>
          </cell>
        </row>
        <row r="678">
          <cell r="B678">
            <v>39533</v>
          </cell>
          <cell r="D678">
            <v>0</v>
          </cell>
        </row>
        <row r="679">
          <cell r="B679">
            <v>39541</v>
          </cell>
          <cell r="C679">
            <v>36800000</v>
          </cell>
          <cell r="D679">
            <v>36724287.598854415</v>
          </cell>
        </row>
        <row r="680">
          <cell r="B680">
            <v>39625</v>
          </cell>
          <cell r="C680">
            <v>55500000</v>
          </cell>
          <cell r="D680">
            <v>53243356.900675476</v>
          </cell>
        </row>
        <row r="681">
          <cell r="B681">
            <v>39535</v>
          </cell>
        </row>
        <row r="684">
          <cell r="B684">
            <v>39538</v>
          </cell>
          <cell r="D684">
            <v>0</v>
          </cell>
        </row>
        <row r="685">
          <cell r="B685">
            <v>39546</v>
          </cell>
          <cell r="C685">
            <v>13000000</v>
          </cell>
          <cell r="D685">
            <v>12973700.709165175</v>
          </cell>
        </row>
        <row r="686">
          <cell r="B686">
            <v>39540</v>
          </cell>
          <cell r="D686">
            <v>0</v>
          </cell>
        </row>
        <row r="687">
          <cell r="B687">
            <v>39548</v>
          </cell>
          <cell r="C687">
            <v>13500000</v>
          </cell>
          <cell r="D687">
            <v>13471580.50140799</v>
          </cell>
        </row>
        <row r="688">
          <cell r="B688">
            <v>39632</v>
          </cell>
          <cell r="C688">
            <v>26200000</v>
          </cell>
          <cell r="D688">
            <v>25134701.816174727</v>
          </cell>
        </row>
        <row r="689">
          <cell r="B689">
            <v>39542</v>
          </cell>
          <cell r="D689">
            <v>0</v>
          </cell>
        </row>
        <row r="692">
          <cell r="B692">
            <v>39545</v>
          </cell>
          <cell r="D692">
            <v>0</v>
          </cell>
        </row>
        <row r="693">
          <cell r="B693">
            <v>39553</v>
          </cell>
          <cell r="C693">
            <v>25000000</v>
          </cell>
          <cell r="D693">
            <v>24950140.732465044</v>
          </cell>
        </row>
        <row r="694">
          <cell r="B694">
            <v>39547</v>
          </cell>
          <cell r="D694">
            <v>0</v>
          </cell>
        </row>
        <row r="695">
          <cell r="B695">
            <v>39555</v>
          </cell>
          <cell r="C695">
            <v>8100000</v>
          </cell>
          <cell r="D695">
            <v>8083072.0540325968</v>
          </cell>
        </row>
        <row r="696">
          <cell r="B696">
            <v>39639</v>
          </cell>
          <cell r="C696">
            <v>9000000</v>
          </cell>
          <cell r="D696">
            <v>8634057.875785213</v>
          </cell>
        </row>
        <row r="697">
          <cell r="B697">
            <v>39549</v>
          </cell>
          <cell r="D697">
            <v>0</v>
          </cell>
        </row>
        <row r="700">
          <cell r="B700">
            <v>39552</v>
          </cell>
          <cell r="D700">
            <v>0</v>
          </cell>
        </row>
        <row r="701">
          <cell r="B701">
            <v>39560</v>
          </cell>
          <cell r="C701">
            <v>16175000</v>
          </cell>
          <cell r="D701">
            <v>16141721.519333428</v>
          </cell>
        </row>
        <row r="702">
          <cell r="B702">
            <v>39554</v>
          </cell>
          <cell r="D702">
            <v>0</v>
          </cell>
        </row>
        <row r="703">
          <cell r="B703">
            <v>39562</v>
          </cell>
          <cell r="C703">
            <v>1870000</v>
          </cell>
          <cell r="D703">
            <v>1866070.5156210784</v>
          </cell>
        </row>
        <row r="704">
          <cell r="B704">
            <v>39646</v>
          </cell>
          <cell r="C704">
            <v>2200000</v>
          </cell>
          <cell r="D704">
            <v>2105511.5632702289</v>
          </cell>
        </row>
        <row r="705">
          <cell r="B705">
            <v>39556</v>
          </cell>
          <cell r="D705">
            <v>0</v>
          </cell>
        </row>
        <row r="708">
          <cell r="B708">
            <v>39559</v>
          </cell>
          <cell r="D708">
            <v>0</v>
          </cell>
        </row>
        <row r="709">
          <cell r="B709">
            <v>39567</v>
          </cell>
          <cell r="C709">
            <v>20000000</v>
          </cell>
          <cell r="D709">
            <v>19960188.992912766</v>
          </cell>
        </row>
        <row r="710">
          <cell r="B710">
            <v>39561</v>
          </cell>
          <cell r="D710">
            <v>0</v>
          </cell>
        </row>
        <row r="711">
          <cell r="B711">
            <v>39569</v>
          </cell>
          <cell r="C711">
            <v>17300000</v>
          </cell>
          <cell r="D711">
            <v>17261896.137758378</v>
          </cell>
        </row>
        <row r="712">
          <cell r="B712">
            <v>39653</v>
          </cell>
          <cell r="C712">
            <v>16601000</v>
          </cell>
          <cell r="D712">
            <v>15887998.846295033</v>
          </cell>
        </row>
        <row r="713">
          <cell r="B713">
            <v>39563</v>
          </cell>
          <cell r="D713">
            <v>0</v>
          </cell>
        </row>
        <row r="716">
          <cell r="B716">
            <v>39566</v>
          </cell>
          <cell r="D716">
            <v>0</v>
          </cell>
        </row>
        <row r="717">
          <cell r="B717">
            <v>39574</v>
          </cell>
          <cell r="C717">
            <v>20200000</v>
          </cell>
          <cell r="D717">
            <v>20154891.695818316</v>
          </cell>
        </row>
        <row r="718">
          <cell r="B718">
            <v>39575</v>
          </cell>
          <cell r="D718">
            <v>0</v>
          </cell>
        </row>
        <row r="719">
          <cell r="B719">
            <v>39576</v>
          </cell>
          <cell r="C719">
            <v>7900000</v>
          </cell>
          <cell r="D719">
            <v>7882147.4758403366</v>
          </cell>
        </row>
        <row r="720">
          <cell r="B720">
            <v>39660</v>
          </cell>
          <cell r="C720">
            <v>300000</v>
          </cell>
          <cell r="D720">
            <v>287115.21317321307</v>
          </cell>
        </row>
        <row r="721">
          <cell r="B721">
            <v>39570</v>
          </cell>
          <cell r="D721">
            <v>0</v>
          </cell>
        </row>
        <row r="724">
          <cell r="B724">
            <v>39573</v>
          </cell>
          <cell r="D724">
            <v>0</v>
          </cell>
        </row>
        <row r="725">
          <cell r="B725">
            <v>39581</v>
          </cell>
          <cell r="C725">
            <v>10000000</v>
          </cell>
          <cell r="D725">
            <v>9977611.8790986817</v>
          </cell>
        </row>
        <row r="726">
          <cell r="B726">
            <v>39575</v>
          </cell>
          <cell r="D726">
            <v>0</v>
          </cell>
        </row>
        <row r="727">
          <cell r="B727">
            <v>39583</v>
          </cell>
          <cell r="C727">
            <v>5950000</v>
          </cell>
          <cell r="D727">
            <v>5936485.9556696825</v>
          </cell>
        </row>
        <row r="728">
          <cell r="B728">
            <v>39667</v>
          </cell>
          <cell r="C728">
            <v>400000</v>
          </cell>
          <cell r="D728">
            <v>382829.41881512199</v>
          </cell>
        </row>
        <row r="729">
          <cell r="B729">
            <v>39577</v>
          </cell>
          <cell r="D729">
            <v>0</v>
          </cell>
        </row>
        <row r="732">
          <cell r="B732">
            <v>39580</v>
          </cell>
          <cell r="D732">
            <v>0</v>
          </cell>
        </row>
        <row r="733">
          <cell r="B733">
            <v>39588</v>
          </cell>
          <cell r="C733">
            <v>5000000</v>
          </cell>
          <cell r="D733">
            <v>4989035.0577443223</v>
          </cell>
        </row>
        <row r="734">
          <cell r="B734">
            <v>39582</v>
          </cell>
          <cell r="D734">
            <v>0</v>
          </cell>
        </row>
        <row r="735">
          <cell r="B735">
            <v>39590</v>
          </cell>
          <cell r="C735">
            <v>10000000</v>
          </cell>
          <cell r="D735">
            <v>9977898.2719100285</v>
          </cell>
        </row>
        <row r="736">
          <cell r="B736">
            <v>39674</v>
          </cell>
          <cell r="C736">
            <v>7400000</v>
          </cell>
          <cell r="D736">
            <v>7082175.2582725883</v>
          </cell>
        </row>
        <row r="737">
          <cell r="B737">
            <v>39584</v>
          </cell>
          <cell r="D737">
            <v>0</v>
          </cell>
        </row>
        <row r="738">
          <cell r="B738">
            <v>39585</v>
          </cell>
        </row>
        <row r="739">
          <cell r="B739">
            <v>39586</v>
          </cell>
        </row>
        <row r="740">
          <cell r="B740">
            <v>39587</v>
          </cell>
          <cell r="D740">
            <v>0</v>
          </cell>
        </row>
        <row r="741">
          <cell r="B741">
            <v>39595</v>
          </cell>
          <cell r="C741">
            <v>4210000</v>
          </cell>
          <cell r="D741">
            <v>4200614.7907893462</v>
          </cell>
        </row>
        <row r="742">
          <cell r="B742">
            <v>39589</v>
          </cell>
          <cell r="D742">
            <v>0</v>
          </cell>
        </row>
        <row r="743">
          <cell r="B743">
            <v>39597</v>
          </cell>
          <cell r="C743">
            <v>10000000</v>
          </cell>
          <cell r="D743">
            <v>9978031.9275152013</v>
          </cell>
        </row>
        <row r="744">
          <cell r="B744">
            <v>39681</v>
          </cell>
          <cell r="C744">
            <v>400000</v>
          </cell>
          <cell r="D744">
            <v>382829.41881512199</v>
          </cell>
        </row>
        <row r="745">
          <cell r="B745">
            <v>39591</v>
          </cell>
          <cell r="D745">
            <v>0</v>
          </cell>
        </row>
        <row r="746">
          <cell r="B746">
            <v>39592</v>
          </cell>
        </row>
        <row r="747">
          <cell r="B747">
            <v>39593</v>
          </cell>
        </row>
        <row r="748">
          <cell r="B748">
            <v>39594</v>
          </cell>
          <cell r="D748">
            <v>0</v>
          </cell>
        </row>
        <row r="749">
          <cell r="B749">
            <v>39602</v>
          </cell>
          <cell r="C749">
            <v>0</v>
          </cell>
          <cell r="D749">
            <v>0</v>
          </cell>
        </row>
        <row r="750">
          <cell r="B750">
            <v>39596</v>
          </cell>
          <cell r="D750">
            <v>0</v>
          </cell>
        </row>
        <row r="751">
          <cell r="B751">
            <v>39604</v>
          </cell>
          <cell r="C751">
            <v>18470000</v>
          </cell>
          <cell r="D751">
            <v>18428966.517564863</v>
          </cell>
        </row>
        <row r="752">
          <cell r="B752">
            <v>39689</v>
          </cell>
          <cell r="C752">
            <v>4900000</v>
          </cell>
          <cell r="D752">
            <v>4687336.1987629728</v>
          </cell>
        </row>
        <row r="753">
          <cell r="B753">
            <v>39598</v>
          </cell>
          <cell r="D753">
            <v>0</v>
          </cell>
        </row>
        <row r="754">
          <cell r="B754">
            <v>39599</v>
          </cell>
        </row>
        <row r="755">
          <cell r="B755">
            <v>39600</v>
          </cell>
        </row>
        <row r="756">
          <cell r="B756">
            <v>39601</v>
          </cell>
          <cell r="D756">
            <v>0</v>
          </cell>
        </row>
        <row r="757">
          <cell r="B757">
            <v>39609</v>
          </cell>
          <cell r="C757">
            <v>5000000</v>
          </cell>
          <cell r="D757">
            <v>4988538.6615846436</v>
          </cell>
        </row>
        <row r="758">
          <cell r="B758">
            <v>39603</v>
          </cell>
          <cell r="D758">
            <v>0</v>
          </cell>
        </row>
        <row r="759">
          <cell r="B759">
            <v>39611</v>
          </cell>
          <cell r="C759">
            <v>12410000</v>
          </cell>
          <cell r="D759">
            <v>12381908.333449507</v>
          </cell>
        </row>
        <row r="760">
          <cell r="B760">
            <v>39695</v>
          </cell>
          <cell r="C760">
            <v>650000</v>
          </cell>
          <cell r="D760">
            <v>622097.80557457323</v>
          </cell>
        </row>
        <row r="761">
          <cell r="B761">
            <v>39605</v>
          </cell>
          <cell r="D761">
            <v>0</v>
          </cell>
        </row>
        <row r="762">
          <cell r="B762">
            <v>39606</v>
          </cell>
        </row>
        <row r="763">
          <cell r="B763">
            <v>39607</v>
          </cell>
        </row>
        <row r="764">
          <cell r="B764">
            <v>39608</v>
          </cell>
          <cell r="D764">
            <v>0</v>
          </cell>
        </row>
        <row r="765">
          <cell r="B765">
            <v>39616</v>
          </cell>
          <cell r="C765">
            <v>0</v>
          </cell>
          <cell r="D765">
            <v>0</v>
          </cell>
        </row>
        <row r="766">
          <cell r="B766">
            <v>39610</v>
          </cell>
          <cell r="D766">
            <v>0</v>
          </cell>
        </row>
        <row r="767">
          <cell r="B767">
            <v>39618</v>
          </cell>
          <cell r="C767">
            <v>12600000</v>
          </cell>
          <cell r="D767">
            <v>12571309.859963425</v>
          </cell>
        </row>
        <row r="768">
          <cell r="B768">
            <v>39702</v>
          </cell>
          <cell r="C768">
            <v>70000000</v>
          </cell>
          <cell r="D768">
            <v>66993549.740416378</v>
          </cell>
        </row>
        <row r="769">
          <cell r="B769">
            <v>39612</v>
          </cell>
          <cell r="D769">
            <v>0</v>
          </cell>
        </row>
        <row r="770">
          <cell r="B770">
            <v>39613</v>
          </cell>
        </row>
        <row r="771">
          <cell r="B771">
            <v>39614</v>
          </cell>
        </row>
        <row r="772">
          <cell r="B772">
            <v>39615</v>
          </cell>
          <cell r="D772">
            <v>0</v>
          </cell>
        </row>
        <row r="773">
          <cell r="B773">
            <v>39623</v>
          </cell>
          <cell r="C773">
            <v>15000000</v>
          </cell>
          <cell r="D773">
            <v>14965701.891418707</v>
          </cell>
        </row>
        <row r="774">
          <cell r="B774">
            <v>39617</v>
          </cell>
          <cell r="D774">
            <v>0</v>
          </cell>
        </row>
        <row r="775">
          <cell r="B775">
            <v>39625</v>
          </cell>
          <cell r="C775">
            <v>11260000</v>
          </cell>
          <cell r="D775">
            <v>11234511.509640729</v>
          </cell>
        </row>
        <row r="776">
          <cell r="B776">
            <v>39709</v>
          </cell>
          <cell r="C776">
            <v>25000000</v>
          </cell>
          <cell r="D776">
            <v>23926267.76443442</v>
          </cell>
        </row>
        <row r="777">
          <cell r="B777">
            <v>39619</v>
          </cell>
          <cell r="D777">
            <v>0</v>
          </cell>
        </row>
        <row r="778">
          <cell r="B778">
            <v>39620</v>
          </cell>
        </row>
        <row r="779">
          <cell r="B779">
            <v>39621</v>
          </cell>
        </row>
        <row r="780">
          <cell r="B780">
            <v>39622</v>
          </cell>
          <cell r="D780">
            <v>0</v>
          </cell>
        </row>
        <row r="781">
          <cell r="B781">
            <v>39630</v>
          </cell>
          <cell r="C781">
            <v>5000000</v>
          </cell>
          <cell r="D781">
            <v>4988519.5713973325</v>
          </cell>
        </row>
        <row r="782">
          <cell r="B782">
            <v>39624</v>
          </cell>
          <cell r="D782">
            <v>0</v>
          </cell>
        </row>
        <row r="783">
          <cell r="B783">
            <v>39632</v>
          </cell>
          <cell r="C783">
            <v>15000000</v>
          </cell>
          <cell r="D783">
            <v>14965673.255754199</v>
          </cell>
        </row>
        <row r="784">
          <cell r="B784">
            <v>39716</v>
          </cell>
          <cell r="C784">
            <v>1000000</v>
          </cell>
          <cell r="D784">
            <v>954772.55486672418</v>
          </cell>
        </row>
        <row r="785">
          <cell r="B785">
            <v>39626</v>
          </cell>
          <cell r="D785">
            <v>0</v>
          </cell>
        </row>
        <row r="786">
          <cell r="B786">
            <v>39627</v>
          </cell>
        </row>
        <row r="787">
          <cell r="B787">
            <v>39628</v>
          </cell>
        </row>
        <row r="788">
          <cell r="B788">
            <v>39629</v>
          </cell>
          <cell r="D788">
            <v>0</v>
          </cell>
        </row>
        <row r="789">
          <cell r="B789">
            <v>39637</v>
          </cell>
          <cell r="C789">
            <v>15000000</v>
          </cell>
          <cell r="D789">
            <v>14965730.527192799</v>
          </cell>
        </row>
        <row r="790">
          <cell r="B790">
            <v>39631</v>
          </cell>
          <cell r="D790">
            <v>0</v>
          </cell>
        </row>
        <row r="791">
          <cell r="B791">
            <v>39639</v>
          </cell>
          <cell r="C791">
            <v>17000000</v>
          </cell>
          <cell r="D791">
            <v>16961096.356521428</v>
          </cell>
        </row>
        <row r="792">
          <cell r="B792">
            <v>39723</v>
          </cell>
          <cell r="C792">
            <v>2500000</v>
          </cell>
          <cell r="D792">
            <v>2386931.3871668102</v>
          </cell>
        </row>
        <row r="793">
          <cell r="B793">
            <v>39633</v>
          </cell>
          <cell r="D793">
            <v>0</v>
          </cell>
        </row>
        <row r="794">
          <cell r="B794">
            <v>39634</v>
          </cell>
        </row>
        <row r="795">
          <cell r="B795">
            <v>39635</v>
          </cell>
        </row>
        <row r="796">
          <cell r="B796">
            <v>39636</v>
          </cell>
          <cell r="D796">
            <v>0</v>
          </cell>
        </row>
        <row r="797">
          <cell r="B797">
            <v>39644</v>
          </cell>
          <cell r="C797">
            <v>9450000</v>
          </cell>
          <cell r="D797">
            <v>9428644.7654039469</v>
          </cell>
        </row>
        <row r="798">
          <cell r="B798">
            <v>39638</v>
          </cell>
          <cell r="D798">
            <v>0</v>
          </cell>
        </row>
        <row r="799">
          <cell r="B799">
            <v>39646</v>
          </cell>
          <cell r="C799">
            <v>11400000</v>
          </cell>
          <cell r="D799">
            <v>11373868.148412988</v>
          </cell>
        </row>
        <row r="800">
          <cell r="B800">
            <v>39730</v>
          </cell>
          <cell r="C800">
            <v>7100000</v>
          </cell>
          <cell r="D800">
            <v>6778885.1395537416</v>
          </cell>
        </row>
        <row r="801">
          <cell r="B801">
            <v>39640</v>
          </cell>
          <cell r="D801">
            <v>0</v>
          </cell>
        </row>
        <row r="802">
          <cell r="B802">
            <v>39641</v>
          </cell>
        </row>
        <row r="803">
          <cell r="B803">
            <v>39642</v>
          </cell>
        </row>
        <row r="804">
          <cell r="B804">
            <v>39643</v>
          </cell>
          <cell r="D804">
            <v>0</v>
          </cell>
        </row>
        <row r="805">
          <cell r="B805">
            <v>39651</v>
          </cell>
          <cell r="C805">
            <v>25000000</v>
          </cell>
          <cell r="D805">
            <v>24942979.665116239</v>
          </cell>
        </row>
        <row r="806">
          <cell r="B806">
            <v>39645</v>
          </cell>
          <cell r="D806">
            <v>0</v>
          </cell>
        </row>
        <row r="807">
          <cell r="B807">
            <v>39653</v>
          </cell>
          <cell r="C807">
            <v>20000000</v>
          </cell>
          <cell r="D807">
            <v>19954460.095180038</v>
          </cell>
        </row>
        <row r="808">
          <cell r="B808">
            <v>39737</v>
          </cell>
          <cell r="C808">
            <v>19700000</v>
          </cell>
          <cell r="D808">
            <v>18809019.330874465</v>
          </cell>
        </row>
        <row r="809">
          <cell r="B809">
            <v>39647</v>
          </cell>
          <cell r="D809">
            <v>0</v>
          </cell>
        </row>
        <row r="810">
          <cell r="B810">
            <v>39648</v>
          </cell>
        </row>
        <row r="811">
          <cell r="B811">
            <v>39649</v>
          </cell>
        </row>
        <row r="812">
          <cell r="B812">
            <v>39650</v>
          </cell>
          <cell r="D812">
            <v>0</v>
          </cell>
        </row>
        <row r="813">
          <cell r="B813">
            <v>39658</v>
          </cell>
          <cell r="C813">
            <v>30000000</v>
          </cell>
          <cell r="D813">
            <v>29932033.781922035</v>
          </cell>
        </row>
        <row r="814">
          <cell r="B814">
            <v>39652</v>
          </cell>
          <cell r="D814">
            <v>0</v>
          </cell>
        </row>
        <row r="815">
          <cell r="B815">
            <v>39660</v>
          </cell>
          <cell r="C815">
            <v>35000000</v>
          </cell>
          <cell r="D815">
            <v>34922242.994844086</v>
          </cell>
        </row>
        <row r="816">
          <cell r="B816">
            <v>39744</v>
          </cell>
          <cell r="C816">
            <v>11350000</v>
          </cell>
          <cell r="D816">
            <v>10836668.497737318</v>
          </cell>
        </row>
        <row r="817">
          <cell r="B817">
            <v>39654</v>
          </cell>
          <cell r="D817">
            <v>0</v>
          </cell>
        </row>
        <row r="818">
          <cell r="B818">
            <v>39655</v>
          </cell>
        </row>
        <row r="819">
          <cell r="B819">
            <v>39656</v>
          </cell>
        </row>
        <row r="820">
          <cell r="B820">
            <v>39657</v>
          </cell>
          <cell r="D820">
            <v>0</v>
          </cell>
        </row>
        <row r="821">
          <cell r="B821">
            <v>39665</v>
          </cell>
          <cell r="C821">
            <v>44470000</v>
          </cell>
          <cell r="D821">
            <v>44370779.642891705</v>
          </cell>
        </row>
        <row r="822">
          <cell r="B822">
            <v>39659</v>
          </cell>
          <cell r="D822">
            <v>0</v>
          </cell>
        </row>
        <row r="823">
          <cell r="B823">
            <v>39667</v>
          </cell>
          <cell r="C823">
            <v>10450000</v>
          </cell>
          <cell r="D823">
            <v>10426684.220108351</v>
          </cell>
        </row>
        <row r="824">
          <cell r="B824">
            <v>39751</v>
          </cell>
          <cell r="C824">
            <v>10962000</v>
          </cell>
          <cell r="D824">
            <v>10466216.746449029</v>
          </cell>
        </row>
        <row r="825">
          <cell r="B825">
            <v>39661</v>
          </cell>
          <cell r="D825">
            <v>0</v>
          </cell>
        </row>
        <row r="826">
          <cell r="B826">
            <v>39662</v>
          </cell>
        </row>
        <row r="827">
          <cell r="B827">
            <v>39663</v>
          </cell>
        </row>
        <row r="828">
          <cell r="B828">
            <v>39664</v>
          </cell>
          <cell r="D828">
            <v>0</v>
          </cell>
        </row>
        <row r="829">
          <cell r="B829">
            <v>39672</v>
          </cell>
          <cell r="C829">
            <v>40000000</v>
          </cell>
          <cell r="D829">
            <v>39912051.334552385</v>
          </cell>
        </row>
        <row r="830">
          <cell r="B830">
            <v>39666</v>
          </cell>
          <cell r="D830">
            <v>0</v>
          </cell>
        </row>
        <row r="831">
          <cell r="B831">
            <v>39674</v>
          </cell>
          <cell r="C831">
            <v>26900000</v>
          </cell>
          <cell r="D831">
            <v>26841881.810425263</v>
          </cell>
        </row>
        <row r="832">
          <cell r="B832">
            <v>39758</v>
          </cell>
          <cell r="C832">
            <v>10400000</v>
          </cell>
          <cell r="D832">
            <v>9929634.5706139319</v>
          </cell>
        </row>
        <row r="833">
          <cell r="B833">
            <v>39668</v>
          </cell>
          <cell r="D833">
            <v>0</v>
          </cell>
        </row>
        <row r="834">
          <cell r="B834">
            <v>39669</v>
          </cell>
        </row>
        <row r="835">
          <cell r="B835">
            <v>39670</v>
          </cell>
        </row>
        <row r="836">
          <cell r="B836">
            <v>39671</v>
          </cell>
          <cell r="D836">
            <v>0</v>
          </cell>
        </row>
        <row r="837">
          <cell r="B837">
            <v>39679</v>
          </cell>
          <cell r="C837">
            <v>0</v>
          </cell>
          <cell r="D837">
            <v>0</v>
          </cell>
        </row>
        <row r="838">
          <cell r="B838">
            <v>39673</v>
          </cell>
          <cell r="D838">
            <v>0</v>
          </cell>
        </row>
        <row r="839">
          <cell r="B839">
            <v>39681</v>
          </cell>
          <cell r="C839">
            <v>0</v>
          </cell>
          <cell r="D839">
            <v>0</v>
          </cell>
        </row>
        <row r="840">
          <cell r="B840">
            <v>39765</v>
          </cell>
          <cell r="C840">
            <v>7000000</v>
          </cell>
          <cell r="D840">
            <v>6683407.8840670688</v>
          </cell>
        </row>
        <row r="841">
          <cell r="B841">
            <v>39675</v>
          </cell>
          <cell r="D841">
            <v>0</v>
          </cell>
        </row>
        <row r="842">
          <cell r="B842">
            <v>39676</v>
          </cell>
        </row>
        <row r="843">
          <cell r="B843">
            <v>39677</v>
          </cell>
        </row>
        <row r="844">
          <cell r="B844">
            <v>39678</v>
          </cell>
          <cell r="D844">
            <v>0</v>
          </cell>
        </row>
        <row r="845">
          <cell r="B845">
            <v>39686</v>
          </cell>
          <cell r="C845">
            <v>0</v>
          </cell>
          <cell r="D845">
            <v>0</v>
          </cell>
        </row>
        <row r="846">
          <cell r="B846">
            <v>39680</v>
          </cell>
          <cell r="D846">
            <v>0</v>
          </cell>
        </row>
        <row r="847">
          <cell r="B847">
            <v>39688</v>
          </cell>
          <cell r="D847">
            <v>0</v>
          </cell>
        </row>
        <row r="848">
          <cell r="B848">
            <v>39772</v>
          </cell>
          <cell r="C848">
            <v>400000</v>
          </cell>
          <cell r="D848">
            <v>381918.11309432413</v>
          </cell>
        </row>
        <row r="849">
          <cell r="B849">
            <v>39682</v>
          </cell>
          <cell r="D849">
            <v>0</v>
          </cell>
        </row>
        <row r="850">
          <cell r="B850">
            <v>39683</v>
          </cell>
        </row>
        <row r="851">
          <cell r="B851">
            <v>39684</v>
          </cell>
        </row>
        <row r="852">
          <cell r="B852">
            <v>39685</v>
          </cell>
          <cell r="D852">
            <v>0</v>
          </cell>
        </row>
        <row r="853">
          <cell r="B853">
            <v>39693</v>
          </cell>
          <cell r="C853">
            <v>3800000</v>
          </cell>
          <cell r="D853">
            <v>3792486.720144284</v>
          </cell>
        </row>
        <row r="854">
          <cell r="B854">
            <v>39687</v>
          </cell>
          <cell r="D854">
            <v>0</v>
          </cell>
        </row>
        <row r="855">
          <cell r="B855">
            <v>39695</v>
          </cell>
          <cell r="D855">
            <v>0</v>
          </cell>
        </row>
        <row r="856">
          <cell r="B856">
            <v>39779</v>
          </cell>
          <cell r="D856">
            <v>0</v>
          </cell>
        </row>
        <row r="857">
          <cell r="B857">
            <v>39689</v>
          </cell>
          <cell r="D857">
            <v>0</v>
          </cell>
        </row>
        <row r="858">
          <cell r="B858">
            <v>39690</v>
          </cell>
        </row>
        <row r="859">
          <cell r="B859">
            <v>39691</v>
          </cell>
        </row>
        <row r="860">
          <cell r="B860">
            <v>39692</v>
          </cell>
          <cell r="D860">
            <v>0</v>
          </cell>
        </row>
        <row r="861">
          <cell r="B861">
            <v>39700</v>
          </cell>
          <cell r="D861">
            <v>0</v>
          </cell>
        </row>
        <row r="862">
          <cell r="B862">
            <v>39694</v>
          </cell>
          <cell r="D862">
            <v>0</v>
          </cell>
        </row>
        <row r="863">
          <cell r="B863">
            <v>39702</v>
          </cell>
          <cell r="D863">
            <v>0</v>
          </cell>
        </row>
        <row r="864">
          <cell r="B864">
            <v>39786</v>
          </cell>
          <cell r="C864">
            <v>11500000</v>
          </cell>
          <cell r="D864">
            <v>11059918.276491897</v>
          </cell>
        </row>
        <row r="865">
          <cell r="B865">
            <v>39696</v>
          </cell>
          <cell r="D865">
            <v>0</v>
          </cell>
        </row>
        <row r="866">
          <cell r="B866">
            <v>39697</v>
          </cell>
        </row>
        <row r="867">
          <cell r="B867">
            <v>39698</v>
          </cell>
        </row>
        <row r="868">
          <cell r="B868">
            <v>39699</v>
          </cell>
          <cell r="D868">
            <v>0</v>
          </cell>
        </row>
        <row r="869">
          <cell r="B869">
            <v>39707</v>
          </cell>
          <cell r="D869">
            <v>0</v>
          </cell>
        </row>
        <row r="870">
          <cell r="B870">
            <v>39701</v>
          </cell>
          <cell r="D870">
            <v>0</v>
          </cell>
        </row>
        <row r="871">
          <cell r="B871">
            <v>39709</v>
          </cell>
          <cell r="D871">
            <v>0</v>
          </cell>
        </row>
        <row r="872">
          <cell r="B872">
            <v>39793</v>
          </cell>
          <cell r="C872">
            <v>15000000</v>
          </cell>
          <cell r="D872">
            <v>14462738.965392448</v>
          </cell>
        </row>
        <row r="873">
          <cell r="B873">
            <v>39703</v>
          </cell>
          <cell r="D873">
            <v>0</v>
          </cell>
        </row>
        <row r="874">
          <cell r="B874">
            <v>39704</v>
          </cell>
        </row>
        <row r="875">
          <cell r="B875">
            <v>39705</v>
          </cell>
        </row>
        <row r="876">
          <cell r="B876">
            <v>39706</v>
          </cell>
          <cell r="D876">
            <v>0</v>
          </cell>
        </row>
        <row r="877">
          <cell r="B877">
            <v>39714</v>
          </cell>
          <cell r="D877">
            <v>0</v>
          </cell>
        </row>
        <row r="878">
          <cell r="B878">
            <v>39708</v>
          </cell>
          <cell r="D878">
            <v>0</v>
          </cell>
        </row>
        <row r="879">
          <cell r="B879">
            <v>39716</v>
          </cell>
          <cell r="D879">
            <v>0</v>
          </cell>
        </row>
        <row r="880">
          <cell r="B880">
            <v>39800</v>
          </cell>
          <cell r="C880">
            <v>25000000</v>
          </cell>
          <cell r="D880">
            <v>24236819.088148449</v>
          </cell>
        </row>
        <row r="881">
          <cell r="B881">
            <v>39710</v>
          </cell>
          <cell r="D881">
            <v>0</v>
          </cell>
        </row>
        <row r="882">
          <cell r="B882">
            <v>39711</v>
          </cell>
        </row>
        <row r="883">
          <cell r="B883">
            <v>39712</v>
          </cell>
        </row>
        <row r="884">
          <cell r="B884">
            <v>39713</v>
          </cell>
          <cell r="D884">
            <v>0</v>
          </cell>
        </row>
        <row r="885">
          <cell r="B885">
            <v>39721</v>
          </cell>
          <cell r="D885">
            <v>0</v>
          </cell>
        </row>
        <row r="886">
          <cell r="B886">
            <v>39715</v>
          </cell>
          <cell r="D886">
            <v>0</v>
          </cell>
        </row>
        <row r="887">
          <cell r="B887">
            <v>39723</v>
          </cell>
          <cell r="D887">
            <v>0</v>
          </cell>
        </row>
        <row r="888">
          <cell r="B888">
            <v>39807</v>
          </cell>
          <cell r="C888">
            <v>25000000</v>
          </cell>
          <cell r="D888">
            <v>24244437.06409831</v>
          </cell>
        </row>
        <row r="889">
          <cell r="B889">
            <v>39717</v>
          </cell>
          <cell r="D889">
            <v>0</v>
          </cell>
        </row>
        <row r="890">
          <cell r="B890">
            <v>39718</v>
          </cell>
        </row>
        <row r="891">
          <cell r="B891">
            <v>39719</v>
          </cell>
        </row>
        <row r="892">
          <cell r="B892">
            <v>39720</v>
          </cell>
          <cell r="D892">
            <v>0</v>
          </cell>
        </row>
        <row r="893">
          <cell r="B893">
            <v>39728</v>
          </cell>
          <cell r="D893">
            <v>0</v>
          </cell>
        </row>
        <row r="894">
          <cell r="B894">
            <v>39722</v>
          </cell>
          <cell r="D894">
            <v>0</v>
          </cell>
        </row>
        <row r="895">
          <cell r="B895">
            <v>39730</v>
          </cell>
          <cell r="D895">
            <v>0</v>
          </cell>
        </row>
        <row r="896">
          <cell r="B896">
            <v>39813</v>
          </cell>
          <cell r="C896">
            <v>15000000</v>
          </cell>
          <cell r="D896">
            <v>14557414.709503135</v>
          </cell>
        </row>
        <row r="897">
          <cell r="B897">
            <v>39724</v>
          </cell>
          <cell r="D897">
            <v>0</v>
          </cell>
        </row>
        <row r="898">
          <cell r="B898">
            <v>39725</v>
          </cell>
        </row>
        <row r="899">
          <cell r="B899">
            <v>39726</v>
          </cell>
        </row>
        <row r="900">
          <cell r="B900">
            <v>39727</v>
          </cell>
          <cell r="D900">
            <v>0</v>
          </cell>
        </row>
        <row r="901">
          <cell r="B901">
            <v>39735</v>
          </cell>
          <cell r="D901">
            <v>0</v>
          </cell>
        </row>
        <row r="902">
          <cell r="B902">
            <v>39729</v>
          </cell>
          <cell r="D902">
            <v>0</v>
          </cell>
        </row>
        <row r="903">
          <cell r="B903">
            <v>39737</v>
          </cell>
          <cell r="D903">
            <v>0</v>
          </cell>
        </row>
        <row r="904">
          <cell r="B904">
            <v>39821</v>
          </cell>
          <cell r="C904">
            <v>15000000</v>
          </cell>
          <cell r="D904">
            <v>14558982.493322147</v>
          </cell>
        </row>
        <row r="905">
          <cell r="B905">
            <v>39731</v>
          </cell>
          <cell r="D905">
            <v>0</v>
          </cell>
        </row>
        <row r="906">
          <cell r="B906">
            <v>39732</v>
          </cell>
        </row>
        <row r="907">
          <cell r="B907">
            <v>39733</v>
          </cell>
        </row>
        <row r="908">
          <cell r="B908">
            <v>39734</v>
          </cell>
          <cell r="D908">
            <v>0</v>
          </cell>
        </row>
        <row r="909">
          <cell r="B909">
            <v>39742</v>
          </cell>
          <cell r="D909">
            <v>0</v>
          </cell>
        </row>
        <row r="910">
          <cell r="B910">
            <v>39736</v>
          </cell>
          <cell r="D910">
            <v>0</v>
          </cell>
        </row>
        <row r="911">
          <cell r="B911">
            <v>39744</v>
          </cell>
          <cell r="D911">
            <v>0</v>
          </cell>
        </row>
        <row r="912">
          <cell r="B912">
            <v>39828</v>
          </cell>
          <cell r="C912">
            <v>15000000</v>
          </cell>
          <cell r="D912">
            <v>14529098.001751455</v>
          </cell>
        </row>
        <row r="913">
          <cell r="B913">
            <v>39738</v>
          </cell>
          <cell r="D913">
            <v>0</v>
          </cell>
        </row>
        <row r="914">
          <cell r="B914">
            <v>39739</v>
          </cell>
        </row>
        <row r="915">
          <cell r="B915">
            <v>39740</v>
          </cell>
        </row>
        <row r="916">
          <cell r="B916">
            <v>39741</v>
          </cell>
          <cell r="D916">
            <v>0</v>
          </cell>
        </row>
        <row r="917">
          <cell r="B917">
            <v>39749</v>
          </cell>
          <cell r="D917">
            <v>0</v>
          </cell>
        </row>
        <row r="918">
          <cell r="B918">
            <v>39743</v>
          </cell>
          <cell r="D918">
            <v>0</v>
          </cell>
        </row>
        <row r="919">
          <cell r="B919">
            <v>39751</v>
          </cell>
          <cell r="D919">
            <v>0</v>
          </cell>
        </row>
        <row r="920">
          <cell r="B920">
            <v>39835</v>
          </cell>
          <cell r="C920">
            <v>15000000</v>
          </cell>
          <cell r="D920">
            <v>14529098.001751455</v>
          </cell>
        </row>
        <row r="921">
          <cell r="B921">
            <v>39745</v>
          </cell>
          <cell r="D921">
            <v>0</v>
          </cell>
        </row>
        <row r="922">
          <cell r="B922">
            <v>39746</v>
          </cell>
        </row>
        <row r="923">
          <cell r="B923">
            <v>39747</v>
          </cell>
        </row>
        <row r="924">
          <cell r="B924">
            <v>39748</v>
          </cell>
          <cell r="D924">
            <v>0</v>
          </cell>
        </row>
        <row r="925">
          <cell r="B925">
            <v>39756</v>
          </cell>
          <cell r="D925">
            <v>0</v>
          </cell>
        </row>
        <row r="926">
          <cell r="B926">
            <v>39750</v>
          </cell>
          <cell r="D926">
            <v>0</v>
          </cell>
        </row>
        <row r="927">
          <cell r="B927">
            <v>39758</v>
          </cell>
          <cell r="D927">
            <v>0</v>
          </cell>
        </row>
        <row r="928">
          <cell r="B928">
            <v>39842</v>
          </cell>
          <cell r="C928">
            <v>15000000</v>
          </cell>
          <cell r="D928">
            <v>14529098.001751455</v>
          </cell>
        </row>
        <row r="929">
          <cell r="B929">
            <v>39752</v>
          </cell>
          <cell r="D929">
            <v>0</v>
          </cell>
        </row>
        <row r="930">
          <cell r="B930">
            <v>39753</v>
          </cell>
        </row>
        <row r="931">
          <cell r="B931">
            <v>39754</v>
          </cell>
        </row>
        <row r="932">
          <cell r="B932">
            <v>39755</v>
          </cell>
          <cell r="D932">
            <v>0</v>
          </cell>
        </row>
        <row r="933">
          <cell r="B933">
            <v>39763</v>
          </cell>
          <cell r="D933">
            <v>0</v>
          </cell>
        </row>
        <row r="934">
          <cell r="B934">
            <v>39757</v>
          </cell>
          <cell r="D934">
            <v>0</v>
          </cell>
        </row>
        <row r="935">
          <cell r="B935">
            <v>39765</v>
          </cell>
          <cell r="D935">
            <v>0</v>
          </cell>
        </row>
        <row r="936">
          <cell r="B936">
            <v>39849</v>
          </cell>
          <cell r="C936">
            <v>3000000</v>
          </cell>
          <cell r="D936">
            <v>2905819.600350291</v>
          </cell>
        </row>
        <row r="937">
          <cell r="B937">
            <v>39759</v>
          </cell>
          <cell r="D937">
            <v>0</v>
          </cell>
        </row>
        <row r="938">
          <cell r="B938">
            <v>39760</v>
          </cell>
        </row>
        <row r="939">
          <cell r="B939">
            <v>39761</v>
          </cell>
        </row>
        <row r="940">
          <cell r="B940">
            <v>39762</v>
          </cell>
          <cell r="D940">
            <v>0</v>
          </cell>
        </row>
        <row r="941">
          <cell r="B941">
            <v>39770</v>
          </cell>
          <cell r="D941">
            <v>0</v>
          </cell>
        </row>
        <row r="942">
          <cell r="B942">
            <v>39764</v>
          </cell>
          <cell r="D942">
            <v>0</v>
          </cell>
        </row>
        <row r="943">
          <cell r="B943">
            <v>39772</v>
          </cell>
          <cell r="D943">
            <v>0</v>
          </cell>
        </row>
        <row r="944">
          <cell r="B944">
            <v>39856</v>
          </cell>
          <cell r="D944">
            <v>0</v>
          </cell>
        </row>
        <row r="945">
          <cell r="B945">
            <v>39766</v>
          </cell>
          <cell r="D945">
            <v>0</v>
          </cell>
        </row>
        <row r="946">
          <cell r="B946">
            <v>39767</v>
          </cell>
        </row>
        <row r="947">
          <cell r="B947">
            <v>39768</v>
          </cell>
        </row>
        <row r="948">
          <cell r="B948">
            <v>39769</v>
          </cell>
          <cell r="D948">
            <v>0</v>
          </cell>
        </row>
        <row r="949">
          <cell r="B949">
            <v>39777</v>
          </cell>
          <cell r="D949">
            <v>0</v>
          </cell>
        </row>
        <row r="950">
          <cell r="B950">
            <v>39771</v>
          </cell>
          <cell r="D950">
            <v>0</v>
          </cell>
        </row>
        <row r="951">
          <cell r="B951">
            <v>39779</v>
          </cell>
          <cell r="D951">
            <v>0</v>
          </cell>
        </row>
        <row r="952">
          <cell r="B952">
            <v>39863</v>
          </cell>
          <cell r="C952">
            <v>0</v>
          </cell>
          <cell r="D952">
            <v>0</v>
          </cell>
        </row>
        <row r="953">
          <cell r="B953">
            <v>39773</v>
          </cell>
          <cell r="D953">
            <v>0</v>
          </cell>
        </row>
        <row r="954">
          <cell r="B954">
            <v>39774</v>
          </cell>
        </row>
        <row r="955">
          <cell r="B955">
            <v>39775</v>
          </cell>
        </row>
        <row r="956">
          <cell r="B956">
            <v>39776</v>
          </cell>
          <cell r="D956">
            <v>0</v>
          </cell>
        </row>
        <row r="957">
          <cell r="B957">
            <v>39784</v>
          </cell>
          <cell r="D957">
            <v>0</v>
          </cell>
        </row>
        <row r="958">
          <cell r="B958">
            <v>39778</v>
          </cell>
          <cell r="D958">
            <v>0</v>
          </cell>
        </row>
        <row r="959">
          <cell r="B959">
            <v>39786</v>
          </cell>
          <cell r="D959">
            <v>0</v>
          </cell>
        </row>
        <row r="960">
          <cell r="B960">
            <v>39870</v>
          </cell>
          <cell r="C960">
            <v>5450000</v>
          </cell>
          <cell r="D960">
            <v>5278905.607303028</v>
          </cell>
        </row>
        <row r="961">
          <cell r="B961">
            <v>39780</v>
          </cell>
          <cell r="D961">
            <v>0</v>
          </cell>
        </row>
        <row r="962">
          <cell r="B962">
            <v>39781</v>
          </cell>
        </row>
        <row r="963">
          <cell r="B963">
            <v>39782</v>
          </cell>
        </row>
        <row r="964">
          <cell r="B964">
            <v>39783</v>
          </cell>
          <cell r="D964">
            <v>0</v>
          </cell>
        </row>
        <row r="965">
          <cell r="B965">
            <v>39791</v>
          </cell>
          <cell r="D965">
            <v>0</v>
          </cell>
        </row>
        <row r="966">
          <cell r="B966">
            <v>39785</v>
          </cell>
          <cell r="D966">
            <v>0</v>
          </cell>
        </row>
        <row r="967">
          <cell r="B967">
            <v>39793</v>
          </cell>
          <cell r="D967">
            <v>0</v>
          </cell>
        </row>
        <row r="968">
          <cell r="B968">
            <v>39877</v>
          </cell>
          <cell r="C968">
            <v>4600000</v>
          </cell>
          <cell r="D968">
            <v>4455590.053870446</v>
          </cell>
        </row>
        <row r="969">
          <cell r="B969">
            <v>39787</v>
          </cell>
          <cell r="D969">
            <v>0</v>
          </cell>
        </row>
        <row r="970">
          <cell r="B970">
            <v>39788</v>
          </cell>
        </row>
        <row r="971">
          <cell r="B971">
            <v>39789</v>
          </cell>
        </row>
        <row r="972">
          <cell r="B972">
            <v>39790</v>
          </cell>
          <cell r="D972">
            <v>0</v>
          </cell>
        </row>
        <row r="973">
          <cell r="B973">
            <v>39798</v>
          </cell>
          <cell r="D973">
            <v>0</v>
          </cell>
        </row>
        <row r="974">
          <cell r="B974">
            <v>39792</v>
          </cell>
          <cell r="D974">
            <v>0</v>
          </cell>
        </row>
        <row r="975">
          <cell r="B975">
            <v>39800</v>
          </cell>
          <cell r="D975">
            <v>0</v>
          </cell>
        </row>
        <row r="976">
          <cell r="B976">
            <v>39884</v>
          </cell>
          <cell r="C976">
            <v>0</v>
          </cell>
          <cell r="D976">
            <v>0</v>
          </cell>
        </row>
        <row r="977">
          <cell r="B977">
            <v>39794</v>
          </cell>
          <cell r="D977">
            <v>0</v>
          </cell>
        </row>
        <row r="978">
          <cell r="B978">
            <v>39795</v>
          </cell>
        </row>
        <row r="979">
          <cell r="B979">
            <v>39796</v>
          </cell>
        </row>
        <row r="980">
          <cell r="B980">
            <v>39797</v>
          </cell>
          <cell r="D980">
            <v>0</v>
          </cell>
        </row>
        <row r="981">
          <cell r="B981">
            <v>39805</v>
          </cell>
          <cell r="D981">
            <v>0</v>
          </cell>
        </row>
        <row r="982">
          <cell r="B982">
            <v>39799</v>
          </cell>
          <cell r="D982">
            <v>0</v>
          </cell>
        </row>
        <row r="983">
          <cell r="B983">
            <v>39807</v>
          </cell>
          <cell r="D983">
            <v>0</v>
          </cell>
        </row>
        <row r="984">
          <cell r="B984">
            <v>39891</v>
          </cell>
          <cell r="C984">
            <v>2500000</v>
          </cell>
          <cell r="D984">
            <v>2421516.3336252426</v>
          </cell>
        </row>
        <row r="985">
          <cell r="B985">
            <v>39801</v>
          </cell>
          <cell r="D985">
            <v>0</v>
          </cell>
        </row>
        <row r="986">
          <cell r="B986">
            <v>39802</v>
          </cell>
        </row>
        <row r="987">
          <cell r="B987">
            <v>39803</v>
          </cell>
        </row>
        <row r="988">
          <cell r="B988">
            <v>39804</v>
          </cell>
          <cell r="D988">
            <v>0</v>
          </cell>
        </row>
        <row r="989">
          <cell r="B989">
            <v>39812</v>
          </cell>
          <cell r="D989">
            <v>0</v>
          </cell>
        </row>
        <row r="990">
          <cell r="B990">
            <v>39806</v>
          </cell>
          <cell r="D990">
            <v>0</v>
          </cell>
        </row>
        <row r="991">
          <cell r="B991">
            <v>39814</v>
          </cell>
          <cell r="D991">
            <v>0</v>
          </cell>
        </row>
        <row r="992">
          <cell r="B992">
            <v>39898</v>
          </cell>
          <cell r="C992">
            <v>2500000</v>
          </cell>
          <cell r="D992">
            <v>2421516.3336252426</v>
          </cell>
        </row>
        <row r="993">
          <cell r="B993">
            <v>39808</v>
          </cell>
          <cell r="D993">
            <v>0</v>
          </cell>
        </row>
        <row r="994">
          <cell r="B994">
            <v>39809</v>
          </cell>
        </row>
        <row r="995">
          <cell r="B995">
            <v>39810</v>
          </cell>
        </row>
        <row r="996">
          <cell r="B996">
            <v>39811</v>
          </cell>
          <cell r="D996">
            <v>0</v>
          </cell>
        </row>
        <row r="997">
          <cell r="B997">
            <v>39819</v>
          </cell>
          <cell r="D997">
            <v>0</v>
          </cell>
        </row>
        <row r="998">
          <cell r="B998">
            <v>39813</v>
          </cell>
          <cell r="D998">
            <v>0</v>
          </cell>
        </row>
        <row r="999">
          <cell r="B999">
            <v>39821</v>
          </cell>
          <cell r="D999">
            <v>0</v>
          </cell>
        </row>
        <row r="1000">
          <cell r="B1000">
            <v>39905</v>
          </cell>
          <cell r="D1000">
            <v>0</v>
          </cell>
        </row>
        <row r="1001">
          <cell r="B1001">
            <v>39815</v>
          </cell>
          <cell r="D1001">
            <v>0</v>
          </cell>
        </row>
        <row r="1002">
          <cell r="B1002">
            <v>39816</v>
          </cell>
        </row>
        <row r="1003">
          <cell r="B1003">
            <v>39817</v>
          </cell>
        </row>
        <row r="1004">
          <cell r="B1004">
            <v>39818</v>
          </cell>
          <cell r="D1004">
            <v>0</v>
          </cell>
        </row>
        <row r="1005">
          <cell r="B1005">
            <v>39819</v>
          </cell>
          <cell r="D1005">
            <v>0</v>
          </cell>
        </row>
        <row r="1006">
          <cell r="B1006">
            <v>39820</v>
          </cell>
          <cell r="D1006">
            <v>0</v>
          </cell>
        </row>
        <row r="1007">
          <cell r="B1007">
            <v>39911</v>
          </cell>
          <cell r="C1007">
            <v>6000000</v>
          </cell>
          <cell r="D1007">
            <v>5813644.8101937873</v>
          </cell>
        </row>
        <row r="1008">
          <cell r="B1008">
            <v>39822</v>
          </cell>
          <cell r="D1008">
            <v>0</v>
          </cell>
        </row>
        <row r="1009">
          <cell r="B1009">
            <v>39823</v>
          </cell>
          <cell r="D1009">
            <v>0</v>
          </cell>
        </row>
        <row r="1010">
          <cell r="B1010">
            <v>39824</v>
          </cell>
          <cell r="D1010">
            <v>0</v>
          </cell>
        </row>
        <row r="1011">
          <cell r="B1011">
            <v>39825</v>
          </cell>
          <cell r="D1011">
            <v>0</v>
          </cell>
        </row>
        <row r="1012">
          <cell r="B1012">
            <v>39826</v>
          </cell>
          <cell r="D1012">
            <v>0</v>
          </cell>
        </row>
        <row r="1013">
          <cell r="B1013">
            <v>39827</v>
          </cell>
          <cell r="D1013">
            <v>0</v>
          </cell>
        </row>
        <row r="1014">
          <cell r="B1014">
            <v>39919</v>
          </cell>
          <cell r="C1014">
            <v>12400000</v>
          </cell>
          <cell r="D1014">
            <v>12010721.014781201</v>
          </cell>
        </row>
        <row r="1015">
          <cell r="B1015">
            <v>39829</v>
          </cell>
          <cell r="D1015">
            <v>0</v>
          </cell>
        </row>
        <row r="1016">
          <cell r="B1016">
            <v>39830</v>
          </cell>
        </row>
        <row r="1017">
          <cell r="B1017">
            <v>39831</v>
          </cell>
        </row>
        <row r="1018">
          <cell r="B1018">
            <v>39832</v>
          </cell>
          <cell r="D1018">
            <v>0</v>
          </cell>
        </row>
        <row r="1019">
          <cell r="B1019">
            <v>39833</v>
          </cell>
          <cell r="D1019">
            <v>0</v>
          </cell>
        </row>
        <row r="1020">
          <cell r="B1020">
            <v>39834</v>
          </cell>
          <cell r="D1020">
            <v>0</v>
          </cell>
        </row>
        <row r="1021">
          <cell r="B1021">
            <v>39926</v>
          </cell>
          <cell r="C1021">
            <v>2200000</v>
          </cell>
          <cell r="D1021">
            <v>2130934.3735902132</v>
          </cell>
        </row>
        <row r="1022">
          <cell r="B1022">
            <v>39836</v>
          </cell>
          <cell r="D1022">
            <v>0</v>
          </cell>
        </row>
        <row r="1023">
          <cell r="B1023">
            <v>39837</v>
          </cell>
          <cell r="D1023">
            <v>0</v>
          </cell>
        </row>
        <row r="1024">
          <cell r="B1024">
            <v>39838</v>
          </cell>
          <cell r="C1024" t="str">
            <v>0</v>
          </cell>
          <cell r="D1024">
            <v>0</v>
          </cell>
        </row>
        <row r="1025">
          <cell r="B1025">
            <v>39839</v>
          </cell>
          <cell r="C1025" t="str">
            <v>0</v>
          </cell>
          <cell r="D1025">
            <v>0</v>
          </cell>
        </row>
        <row r="1026">
          <cell r="B1026">
            <v>39840</v>
          </cell>
          <cell r="C1026" t="str">
            <v>0</v>
          </cell>
          <cell r="D1026">
            <v>0</v>
          </cell>
        </row>
        <row r="1027">
          <cell r="B1027">
            <v>39841</v>
          </cell>
          <cell r="C1027" t="str">
            <v>0</v>
          </cell>
          <cell r="D1027">
            <v>0</v>
          </cell>
        </row>
        <row r="1028">
          <cell r="B1028">
            <v>39933</v>
          </cell>
          <cell r="C1028">
            <v>25000000</v>
          </cell>
          <cell r="D1028">
            <v>24215163.336252425</v>
          </cell>
        </row>
        <row r="1029">
          <cell r="B1029">
            <v>39843</v>
          </cell>
          <cell r="C1029" t="str">
            <v>0</v>
          </cell>
          <cell r="D1029">
            <v>0</v>
          </cell>
        </row>
        <row r="1030">
          <cell r="B1030">
            <v>39844</v>
          </cell>
          <cell r="C1030" t="str">
            <v>0</v>
          </cell>
          <cell r="D1030">
            <v>0</v>
          </cell>
        </row>
        <row r="1031">
          <cell r="B1031">
            <v>39845</v>
          </cell>
          <cell r="C1031" t="str">
            <v>0</v>
          </cell>
          <cell r="D1031">
            <v>0</v>
          </cell>
        </row>
        <row r="1032">
          <cell r="B1032">
            <v>39846</v>
          </cell>
          <cell r="C1032" t="str">
            <v>0</v>
          </cell>
          <cell r="D1032">
            <v>0</v>
          </cell>
        </row>
        <row r="1033">
          <cell r="B1033">
            <v>39847</v>
          </cell>
          <cell r="C1033" t="str">
            <v>0</v>
          </cell>
          <cell r="D1033">
            <v>0</v>
          </cell>
        </row>
        <row r="1034">
          <cell r="B1034">
            <v>39848</v>
          </cell>
          <cell r="C1034" t="str">
            <v>0</v>
          </cell>
          <cell r="D1034">
            <v>0</v>
          </cell>
        </row>
        <row r="1035">
          <cell r="B1035">
            <v>39940</v>
          </cell>
          <cell r="C1035">
            <v>13000000</v>
          </cell>
          <cell r="D1035">
            <v>12591884.934851261</v>
          </cell>
        </row>
        <row r="1036">
          <cell r="B1036">
            <v>39850</v>
          </cell>
          <cell r="C1036" t="str">
            <v>0</v>
          </cell>
          <cell r="D1036">
            <v>0</v>
          </cell>
        </row>
        <row r="1037">
          <cell r="B1037">
            <v>39851</v>
          </cell>
          <cell r="C1037" t="str">
            <v>0</v>
          </cell>
          <cell r="D1037">
            <v>0</v>
          </cell>
        </row>
        <row r="1038">
          <cell r="B1038">
            <v>39852</v>
          </cell>
          <cell r="C1038" t="str">
            <v>0</v>
          </cell>
          <cell r="D1038">
            <v>0</v>
          </cell>
        </row>
        <row r="1039">
          <cell r="B1039">
            <v>39853</v>
          </cell>
          <cell r="C1039" t="str">
            <v>0</v>
          </cell>
          <cell r="D1039">
            <v>0</v>
          </cell>
        </row>
        <row r="1040">
          <cell r="B1040">
            <v>39854</v>
          </cell>
          <cell r="C1040" t="str">
            <v>0</v>
          </cell>
          <cell r="D1040">
            <v>0</v>
          </cell>
        </row>
        <row r="1041">
          <cell r="B1041">
            <v>39855</v>
          </cell>
          <cell r="C1041" t="str">
            <v>0</v>
          </cell>
          <cell r="D1041">
            <v>0</v>
          </cell>
        </row>
        <row r="1042">
          <cell r="B1042">
            <v>39947</v>
          </cell>
          <cell r="C1042">
            <v>3300000</v>
          </cell>
          <cell r="D1042">
            <v>3196401.5603853199</v>
          </cell>
        </row>
        <row r="1043">
          <cell r="B1043">
            <v>39857</v>
          </cell>
          <cell r="C1043" t="str">
            <v>0</v>
          </cell>
          <cell r="D1043">
            <v>0</v>
          </cell>
        </row>
        <row r="1044">
          <cell r="B1044">
            <v>39858</v>
          </cell>
          <cell r="C1044" t="str">
            <v>0</v>
          </cell>
          <cell r="D1044">
            <v>0</v>
          </cell>
        </row>
        <row r="1045">
          <cell r="B1045">
            <v>39859</v>
          </cell>
          <cell r="C1045" t="str">
            <v>0</v>
          </cell>
          <cell r="D1045">
            <v>0</v>
          </cell>
        </row>
        <row r="1046">
          <cell r="B1046">
            <v>39860</v>
          </cell>
          <cell r="C1046" t="str">
            <v>0</v>
          </cell>
          <cell r="D1046">
            <v>0</v>
          </cell>
        </row>
        <row r="1047">
          <cell r="B1047">
            <v>39861</v>
          </cell>
          <cell r="C1047" t="str">
            <v>0</v>
          </cell>
          <cell r="D1047">
            <v>0</v>
          </cell>
        </row>
        <row r="1048">
          <cell r="B1048">
            <v>39862</v>
          </cell>
          <cell r="C1048" t="str">
            <v>0</v>
          </cell>
          <cell r="D1048">
            <v>0</v>
          </cell>
        </row>
        <row r="1049">
          <cell r="B1049">
            <v>39954</v>
          </cell>
          <cell r="C1049">
            <v>3500000</v>
          </cell>
          <cell r="D1049">
            <v>3390122.8670753394</v>
          </cell>
        </row>
        <row r="1050">
          <cell r="B1050">
            <v>39864</v>
          </cell>
          <cell r="C1050" t="str">
            <v>0</v>
          </cell>
          <cell r="D1050">
            <v>0</v>
          </cell>
        </row>
        <row r="1051">
          <cell r="B1051">
            <v>39865</v>
          </cell>
          <cell r="C1051" t="str">
            <v>0</v>
          </cell>
          <cell r="D1051">
            <v>0</v>
          </cell>
        </row>
        <row r="1052">
          <cell r="B1052">
            <v>39866</v>
          </cell>
          <cell r="C1052" t="str">
            <v>0</v>
          </cell>
          <cell r="D1052">
            <v>0</v>
          </cell>
        </row>
        <row r="1053">
          <cell r="B1053">
            <v>39867</v>
          </cell>
          <cell r="C1053" t="str">
            <v>0</v>
          </cell>
          <cell r="D1053">
            <v>0</v>
          </cell>
        </row>
        <row r="1054">
          <cell r="B1054">
            <v>39868</v>
          </cell>
          <cell r="C1054" t="str">
            <v>0</v>
          </cell>
          <cell r="D1054">
            <v>0</v>
          </cell>
        </row>
        <row r="1055">
          <cell r="B1055">
            <v>39869</v>
          </cell>
          <cell r="C1055" t="str">
            <v>0</v>
          </cell>
          <cell r="D1055">
            <v>0</v>
          </cell>
        </row>
        <row r="1056">
          <cell r="B1056">
            <v>39961</v>
          </cell>
          <cell r="C1056">
            <v>11000000</v>
          </cell>
          <cell r="D1056">
            <v>10654671.867951067</v>
          </cell>
        </row>
        <row r="1057">
          <cell r="B1057">
            <v>39871</v>
          </cell>
          <cell r="C1057" t="str">
            <v>0</v>
          </cell>
          <cell r="D1057">
            <v>0</v>
          </cell>
        </row>
        <row r="1058">
          <cell r="B1058">
            <v>39872</v>
          </cell>
          <cell r="C1058" t="str">
            <v>0</v>
          </cell>
          <cell r="D1058">
            <v>0</v>
          </cell>
        </row>
        <row r="1059">
          <cell r="B1059">
            <v>39873</v>
          </cell>
          <cell r="C1059" t="str">
            <v>0</v>
          </cell>
          <cell r="D1059">
            <v>0</v>
          </cell>
        </row>
        <row r="1060">
          <cell r="B1060">
            <v>39874</v>
          </cell>
          <cell r="C1060" t="str">
            <v>0</v>
          </cell>
          <cell r="D1060">
            <v>0</v>
          </cell>
        </row>
        <row r="1061">
          <cell r="B1061">
            <v>39875</v>
          </cell>
          <cell r="C1061" t="str">
            <v>0</v>
          </cell>
          <cell r="D1061">
            <v>0</v>
          </cell>
        </row>
        <row r="1062">
          <cell r="B1062">
            <v>39876</v>
          </cell>
          <cell r="C1062" t="str">
            <v>0</v>
          </cell>
          <cell r="D1062">
            <v>0</v>
          </cell>
        </row>
        <row r="1063">
          <cell r="B1063">
            <v>39968</v>
          </cell>
          <cell r="C1063">
            <v>7900000</v>
          </cell>
          <cell r="D1063">
            <v>7651991.6142557655</v>
          </cell>
        </row>
        <row r="1064">
          <cell r="B1064">
            <v>39878</v>
          </cell>
          <cell r="C1064" t="str">
            <v>0</v>
          </cell>
          <cell r="D1064">
            <v>0</v>
          </cell>
        </row>
        <row r="1065">
          <cell r="B1065">
            <v>39879</v>
          </cell>
          <cell r="C1065" t="str">
            <v>0</v>
          </cell>
          <cell r="D1065">
            <v>0</v>
          </cell>
        </row>
        <row r="1066">
          <cell r="B1066">
            <v>39880</v>
          </cell>
          <cell r="C1066" t="str">
            <v>0</v>
          </cell>
          <cell r="D1066">
            <v>0</v>
          </cell>
        </row>
        <row r="1067">
          <cell r="B1067">
            <v>39881</v>
          </cell>
          <cell r="C1067" t="str">
            <v>0</v>
          </cell>
          <cell r="D1067">
            <v>0</v>
          </cell>
        </row>
        <row r="1068">
          <cell r="B1068">
            <v>39882</v>
          </cell>
          <cell r="C1068" t="str">
            <v>0</v>
          </cell>
          <cell r="D1068">
            <v>0</v>
          </cell>
        </row>
        <row r="1069">
          <cell r="B1069">
            <v>39883</v>
          </cell>
          <cell r="C1069" t="str">
            <v>0</v>
          </cell>
          <cell r="D1069">
            <v>0</v>
          </cell>
        </row>
        <row r="1070">
          <cell r="B1070">
            <v>39975</v>
          </cell>
          <cell r="C1070">
            <v>10700000</v>
          </cell>
          <cell r="D1070">
            <v>10364089.907916037</v>
          </cell>
        </row>
        <row r="1071">
          <cell r="B1071">
            <v>39885</v>
          </cell>
          <cell r="C1071" t="str">
            <v>0</v>
          </cell>
          <cell r="D1071">
            <v>0</v>
          </cell>
        </row>
        <row r="1072">
          <cell r="B1072">
            <v>39886</v>
          </cell>
          <cell r="C1072" t="str">
            <v>0</v>
          </cell>
          <cell r="D1072">
            <v>0</v>
          </cell>
        </row>
        <row r="1073">
          <cell r="B1073">
            <v>39887</v>
          </cell>
          <cell r="C1073" t="str">
            <v>0</v>
          </cell>
          <cell r="D1073">
            <v>0</v>
          </cell>
        </row>
        <row r="1074">
          <cell r="B1074">
            <v>39888</v>
          </cell>
          <cell r="C1074" t="str">
            <v>0</v>
          </cell>
          <cell r="D1074">
            <v>0</v>
          </cell>
        </row>
        <row r="1075">
          <cell r="B1075">
            <v>39889</v>
          </cell>
          <cell r="C1075" t="str">
            <v>0</v>
          </cell>
          <cell r="D1075">
            <v>0</v>
          </cell>
        </row>
        <row r="1076">
          <cell r="B1076">
            <v>39890</v>
          </cell>
          <cell r="C1076" t="str">
            <v>0</v>
          </cell>
          <cell r="D1076">
            <v>0</v>
          </cell>
        </row>
        <row r="1077">
          <cell r="B1077">
            <v>39982</v>
          </cell>
          <cell r="C1077">
            <v>15500000</v>
          </cell>
          <cell r="D1077">
            <v>15013401.268476503</v>
          </cell>
        </row>
        <row r="1078">
          <cell r="B1078">
            <v>39892</v>
          </cell>
          <cell r="C1078" t="str">
            <v>0</v>
          </cell>
          <cell r="D1078">
            <v>0</v>
          </cell>
        </row>
        <row r="1079">
          <cell r="B1079">
            <v>39893</v>
          </cell>
          <cell r="C1079" t="str">
            <v>0</v>
          </cell>
          <cell r="D1079">
            <v>0</v>
          </cell>
        </row>
        <row r="1080">
          <cell r="B1080">
            <v>39894</v>
          </cell>
          <cell r="C1080" t="str">
            <v>0</v>
          </cell>
          <cell r="D1080">
            <v>0</v>
          </cell>
        </row>
        <row r="1081">
          <cell r="B1081">
            <v>39895</v>
          </cell>
          <cell r="C1081" t="str">
            <v>0</v>
          </cell>
          <cell r="D1081">
            <v>0</v>
          </cell>
        </row>
        <row r="1082">
          <cell r="B1082">
            <v>39896</v>
          </cell>
          <cell r="C1082" t="str">
            <v>0</v>
          </cell>
          <cell r="D1082">
            <v>0</v>
          </cell>
        </row>
        <row r="1083">
          <cell r="B1083">
            <v>39897</v>
          </cell>
          <cell r="C1083" t="str">
            <v>0</v>
          </cell>
          <cell r="D1083">
            <v>0</v>
          </cell>
        </row>
        <row r="1084">
          <cell r="B1084">
            <v>39989</v>
          </cell>
          <cell r="C1084">
            <v>5000000</v>
          </cell>
          <cell r="D1084">
            <v>4843032.6672504852</v>
          </cell>
        </row>
        <row r="1085">
          <cell r="B1085">
            <v>39899</v>
          </cell>
          <cell r="C1085" t="str">
            <v>0</v>
          </cell>
          <cell r="D1085">
            <v>0</v>
          </cell>
        </row>
        <row r="1086">
          <cell r="B1086">
            <v>39900</v>
          </cell>
          <cell r="C1086" t="str">
            <v>0</v>
          </cell>
          <cell r="D1086">
            <v>0</v>
          </cell>
        </row>
        <row r="1087">
          <cell r="B1087">
            <v>39901</v>
          </cell>
          <cell r="C1087" t="str">
            <v>0</v>
          </cell>
          <cell r="D1087">
            <v>0</v>
          </cell>
        </row>
        <row r="1088">
          <cell r="B1088">
            <v>39902</v>
          </cell>
          <cell r="C1088" t="str">
            <v>0</v>
          </cell>
          <cell r="D1088">
            <v>0</v>
          </cell>
        </row>
        <row r="1089">
          <cell r="B1089">
            <v>39903</v>
          </cell>
          <cell r="C1089" t="str">
            <v>0</v>
          </cell>
          <cell r="D1089">
            <v>0</v>
          </cell>
        </row>
        <row r="1090">
          <cell r="B1090">
            <v>39904</v>
          </cell>
          <cell r="C1090" t="str">
            <v>0</v>
          </cell>
          <cell r="D1090">
            <v>0</v>
          </cell>
        </row>
        <row r="1091">
          <cell r="B1091">
            <v>39996</v>
          </cell>
          <cell r="C1091">
            <v>5000000</v>
          </cell>
          <cell r="D1091">
            <v>4843032.6672504852</v>
          </cell>
        </row>
        <row r="1092">
          <cell r="B1092">
            <v>39906</v>
          </cell>
          <cell r="C1092" t="str">
            <v>0</v>
          </cell>
          <cell r="D1092">
            <v>0</v>
          </cell>
        </row>
        <row r="1093">
          <cell r="B1093">
            <v>39907</v>
          </cell>
          <cell r="C1093" t="str">
            <v>0</v>
          </cell>
          <cell r="D1093">
            <v>0</v>
          </cell>
        </row>
        <row r="1094">
          <cell r="B1094">
            <v>39908</v>
          </cell>
          <cell r="C1094" t="str">
            <v>0</v>
          </cell>
          <cell r="D1094">
            <v>0</v>
          </cell>
        </row>
        <row r="1095">
          <cell r="B1095">
            <v>39909</v>
          </cell>
          <cell r="C1095" t="str">
            <v>0</v>
          </cell>
          <cell r="D1095">
            <v>0</v>
          </cell>
        </row>
        <row r="1096">
          <cell r="B1096">
            <v>39910</v>
          </cell>
          <cell r="C1096" t="str">
            <v>0</v>
          </cell>
          <cell r="D1096">
            <v>0</v>
          </cell>
        </row>
        <row r="1097">
          <cell r="B1097">
            <v>40003</v>
          </cell>
          <cell r="C1097">
            <v>16000000</v>
          </cell>
          <cell r="D1097">
            <v>15492359.932088286</v>
          </cell>
        </row>
        <row r="1098">
          <cell r="B1098">
            <v>40004</v>
          </cell>
          <cell r="C1098">
            <v>0</v>
          </cell>
          <cell r="D1098">
            <v>0</v>
          </cell>
        </row>
        <row r="1099">
          <cell r="B1099">
            <v>39913</v>
          </cell>
          <cell r="C1099" t="str">
            <v>0</v>
          </cell>
          <cell r="D1099">
            <v>0</v>
          </cell>
        </row>
        <row r="1100">
          <cell r="B1100">
            <v>39914</v>
          </cell>
          <cell r="C1100" t="str">
            <v>0</v>
          </cell>
          <cell r="D1100">
            <v>0</v>
          </cell>
        </row>
        <row r="1101">
          <cell r="B1101">
            <v>39915</v>
          </cell>
          <cell r="C1101" t="str">
            <v>0</v>
          </cell>
          <cell r="D1101">
            <v>0</v>
          </cell>
        </row>
        <row r="1102">
          <cell r="B1102">
            <v>39916</v>
          </cell>
          <cell r="C1102" t="str">
            <v>0</v>
          </cell>
          <cell r="D1102">
            <v>0</v>
          </cell>
        </row>
        <row r="1103">
          <cell r="B1103">
            <v>39917</v>
          </cell>
          <cell r="C1103" t="str">
            <v>0</v>
          </cell>
          <cell r="D1103">
            <v>0</v>
          </cell>
        </row>
        <row r="1104">
          <cell r="B1104">
            <v>39918</v>
          </cell>
          <cell r="C1104" t="str">
            <v>0</v>
          </cell>
          <cell r="D1104">
            <v>0</v>
          </cell>
        </row>
        <row r="1105">
          <cell r="B1105">
            <v>40010</v>
          </cell>
          <cell r="C1105">
            <v>25000000</v>
          </cell>
          <cell r="D1105">
            <v>24215163.336252425</v>
          </cell>
        </row>
        <row r="1106">
          <cell r="B1106">
            <v>39920</v>
          </cell>
          <cell r="C1106" t="str">
            <v>0</v>
          </cell>
          <cell r="D1106">
            <v>0</v>
          </cell>
        </row>
        <row r="1107">
          <cell r="B1107">
            <v>39921</v>
          </cell>
          <cell r="C1107" t="str">
            <v>0</v>
          </cell>
          <cell r="D1107">
            <v>0</v>
          </cell>
        </row>
        <row r="1108">
          <cell r="B1108">
            <v>39922</v>
          </cell>
          <cell r="C1108" t="str">
            <v>0</v>
          </cell>
          <cell r="D1108">
            <v>0</v>
          </cell>
        </row>
        <row r="1109">
          <cell r="B1109">
            <v>39923</v>
          </cell>
          <cell r="C1109" t="str">
            <v>0</v>
          </cell>
          <cell r="D1109">
            <v>0</v>
          </cell>
        </row>
        <row r="1110">
          <cell r="B1110">
            <v>39924</v>
          </cell>
          <cell r="C1110" t="str">
            <v>0</v>
          </cell>
          <cell r="D1110">
            <v>0</v>
          </cell>
        </row>
        <row r="1111">
          <cell r="B1111">
            <v>39925</v>
          </cell>
          <cell r="C1111" t="str">
            <v>0</v>
          </cell>
          <cell r="D1111">
            <v>0</v>
          </cell>
        </row>
        <row r="1112">
          <cell r="B1112">
            <v>40017</v>
          </cell>
          <cell r="C1112">
            <v>21500000</v>
          </cell>
          <cell r="D1112">
            <v>20825040.469177086</v>
          </cell>
        </row>
        <row r="1113">
          <cell r="B1113">
            <v>39927</v>
          </cell>
          <cell r="C1113" t="str">
            <v>0</v>
          </cell>
          <cell r="D1113">
            <v>0</v>
          </cell>
        </row>
        <row r="1114">
          <cell r="B1114">
            <v>39928</v>
          </cell>
          <cell r="C1114" t="str">
            <v>0</v>
          </cell>
          <cell r="D1114">
            <v>0</v>
          </cell>
        </row>
        <row r="1115">
          <cell r="B1115">
            <v>39929</v>
          </cell>
          <cell r="C1115" t="str">
            <v>0</v>
          </cell>
          <cell r="D1115">
            <v>0</v>
          </cell>
        </row>
        <row r="1116">
          <cell r="B1116">
            <v>39930</v>
          </cell>
          <cell r="C1116" t="str">
            <v>0</v>
          </cell>
          <cell r="D1116">
            <v>0</v>
          </cell>
        </row>
        <row r="1117">
          <cell r="B1117">
            <v>39931</v>
          </cell>
          <cell r="C1117" t="str">
            <v>0</v>
          </cell>
          <cell r="D1117">
            <v>0</v>
          </cell>
        </row>
        <row r="1118">
          <cell r="B1118">
            <v>39932</v>
          </cell>
          <cell r="C1118" t="str">
            <v>0</v>
          </cell>
          <cell r="D1118">
            <v>0</v>
          </cell>
        </row>
        <row r="1119">
          <cell r="B1119">
            <v>40024</v>
          </cell>
          <cell r="C1119">
            <v>25000000</v>
          </cell>
          <cell r="D1119">
            <v>24215163.336252425</v>
          </cell>
        </row>
        <row r="1120">
          <cell r="B1120">
            <v>39934</v>
          </cell>
          <cell r="C1120" t="str">
            <v>0</v>
          </cell>
          <cell r="D1120">
            <v>0</v>
          </cell>
        </row>
        <row r="1121">
          <cell r="B1121">
            <v>39935</v>
          </cell>
          <cell r="C1121" t="str">
            <v>0</v>
          </cell>
          <cell r="D1121">
            <v>0</v>
          </cell>
        </row>
        <row r="1122">
          <cell r="B1122">
            <v>39936</v>
          </cell>
          <cell r="C1122" t="str">
            <v>0</v>
          </cell>
          <cell r="D1122">
            <v>0</v>
          </cell>
        </row>
        <row r="1123">
          <cell r="B1123">
            <v>39937</v>
          </cell>
          <cell r="C1123" t="str">
            <v>0</v>
          </cell>
          <cell r="D1123">
            <v>0</v>
          </cell>
        </row>
        <row r="1124">
          <cell r="B1124">
            <v>39938</v>
          </cell>
          <cell r="C1124" t="str">
            <v>0</v>
          </cell>
          <cell r="D1124">
            <v>0</v>
          </cell>
        </row>
        <row r="1125">
          <cell r="B1125">
            <v>39939</v>
          </cell>
          <cell r="C1125" t="str">
            <v>0</v>
          </cell>
          <cell r="D1125">
            <v>0</v>
          </cell>
        </row>
        <row r="1126">
          <cell r="B1126">
            <v>40031</v>
          </cell>
          <cell r="C1126">
            <v>25000000</v>
          </cell>
          <cell r="D1126">
            <v>24215163.336252425</v>
          </cell>
        </row>
        <row r="1127">
          <cell r="B1127">
            <v>39941</v>
          </cell>
          <cell r="C1127" t="str">
            <v>0</v>
          </cell>
          <cell r="D1127">
            <v>0</v>
          </cell>
        </row>
        <row r="1128">
          <cell r="B1128">
            <v>39942</v>
          </cell>
          <cell r="C1128" t="str">
            <v>0</v>
          </cell>
          <cell r="D1128">
            <v>0</v>
          </cell>
        </row>
        <row r="1129">
          <cell r="B1129">
            <v>39943</v>
          </cell>
          <cell r="C1129" t="str">
            <v>0</v>
          </cell>
          <cell r="D1129">
            <v>0</v>
          </cell>
        </row>
        <row r="1130">
          <cell r="B1130">
            <v>39944</v>
          </cell>
          <cell r="C1130" t="str">
            <v>0</v>
          </cell>
          <cell r="D1130">
            <v>0</v>
          </cell>
        </row>
        <row r="1131">
          <cell r="B1131">
            <v>39945</v>
          </cell>
          <cell r="C1131" t="str">
            <v>0</v>
          </cell>
          <cell r="D1131">
            <v>0</v>
          </cell>
        </row>
        <row r="1132">
          <cell r="B1132">
            <v>39946</v>
          </cell>
          <cell r="C1132" t="str">
            <v>0</v>
          </cell>
          <cell r="D1132">
            <v>0</v>
          </cell>
        </row>
        <row r="1133">
          <cell r="B1133">
            <v>40038</v>
          </cell>
          <cell r="C1133">
            <v>8000000</v>
          </cell>
          <cell r="D1133">
            <v>7862778.3612031136</v>
          </cell>
        </row>
        <row r="1134">
          <cell r="B1134">
            <v>39948</v>
          </cell>
          <cell r="C1134" t="str">
            <v>0</v>
          </cell>
          <cell r="D1134">
            <v>0</v>
          </cell>
        </row>
        <row r="1135">
          <cell r="B1135">
            <v>39949</v>
          </cell>
          <cell r="C1135" t="str">
            <v>0</v>
          </cell>
          <cell r="D1135">
            <v>0</v>
          </cell>
        </row>
        <row r="1136">
          <cell r="B1136">
            <v>39950</v>
          </cell>
          <cell r="C1136" t="str">
            <v>0</v>
          </cell>
          <cell r="D1136">
            <v>0</v>
          </cell>
        </row>
        <row r="1137">
          <cell r="B1137">
            <v>39951</v>
          </cell>
          <cell r="C1137" t="str">
            <v>0</v>
          </cell>
          <cell r="D1137">
            <v>0</v>
          </cell>
        </row>
        <row r="1138">
          <cell r="B1138">
            <v>39952</v>
          </cell>
          <cell r="C1138" t="str">
            <v>0</v>
          </cell>
          <cell r="D1138">
            <v>0</v>
          </cell>
        </row>
        <row r="1139">
          <cell r="B1139">
            <v>39953</v>
          </cell>
          <cell r="C1139" t="str">
            <v>0</v>
          </cell>
          <cell r="D1139">
            <v>0</v>
          </cell>
        </row>
        <row r="1140">
          <cell r="B1140">
            <v>40045</v>
          </cell>
          <cell r="C1140">
            <v>8500000</v>
          </cell>
          <cell r="D1140">
            <v>8354202.0087783076</v>
          </cell>
        </row>
        <row r="1141">
          <cell r="B1141">
            <v>39955</v>
          </cell>
          <cell r="C1141" t="str">
            <v>0</v>
          </cell>
          <cell r="D1141">
            <v>0</v>
          </cell>
        </row>
        <row r="1142">
          <cell r="B1142">
            <v>39956</v>
          </cell>
          <cell r="C1142" t="str">
            <v>0</v>
          </cell>
          <cell r="D1142">
            <v>0</v>
          </cell>
        </row>
        <row r="1143">
          <cell r="B1143">
            <v>39957</v>
          </cell>
          <cell r="C1143" t="str">
            <v>0</v>
          </cell>
          <cell r="D1143">
            <v>0</v>
          </cell>
        </row>
        <row r="1144">
          <cell r="B1144">
            <v>39958</v>
          </cell>
          <cell r="C1144" t="str">
            <v>0</v>
          </cell>
          <cell r="D1144">
            <v>0</v>
          </cell>
        </row>
        <row r="1145">
          <cell r="B1145">
            <v>39959</v>
          </cell>
          <cell r="C1145" t="str">
            <v>0</v>
          </cell>
          <cell r="D1145">
            <v>0</v>
          </cell>
        </row>
        <row r="1146">
          <cell r="B1146">
            <v>39960</v>
          </cell>
          <cell r="C1146" t="str">
            <v>0</v>
          </cell>
          <cell r="D1146">
            <v>0</v>
          </cell>
        </row>
        <row r="1147">
          <cell r="B1147">
            <v>40052</v>
          </cell>
          <cell r="C1147">
            <v>3000000</v>
          </cell>
          <cell r="D1147">
            <v>2948541.8854511674</v>
          </cell>
        </row>
        <row r="1148">
          <cell r="B1148">
            <v>39962</v>
          </cell>
          <cell r="C1148" t="str">
            <v>0</v>
          </cell>
          <cell r="D1148">
            <v>0</v>
          </cell>
        </row>
        <row r="1149">
          <cell r="B1149">
            <v>39963</v>
          </cell>
          <cell r="C1149" t="str">
            <v>0</v>
          </cell>
          <cell r="D1149">
            <v>0</v>
          </cell>
        </row>
        <row r="1150">
          <cell r="B1150">
            <v>39964</v>
          </cell>
          <cell r="C1150" t="str">
            <v>0</v>
          </cell>
          <cell r="D1150">
            <v>0</v>
          </cell>
        </row>
        <row r="1151">
          <cell r="B1151">
            <v>39965</v>
          </cell>
          <cell r="C1151" t="str">
            <v>0</v>
          </cell>
          <cell r="D1151">
            <v>0</v>
          </cell>
        </row>
        <row r="1152">
          <cell r="B1152">
            <v>39966</v>
          </cell>
          <cell r="C1152" t="str">
            <v>0</v>
          </cell>
          <cell r="D1152">
            <v>0</v>
          </cell>
        </row>
        <row r="1153">
          <cell r="B1153">
            <v>39967</v>
          </cell>
          <cell r="C1153" t="str">
            <v>0</v>
          </cell>
          <cell r="D1153">
            <v>0</v>
          </cell>
        </row>
        <row r="1154">
          <cell r="B1154">
            <v>40059</v>
          </cell>
          <cell r="C1154">
            <v>3000000</v>
          </cell>
          <cell r="D1154">
            <v>2963939.0126916138</v>
          </cell>
        </row>
        <row r="1155">
          <cell r="B1155">
            <v>39969</v>
          </cell>
          <cell r="C1155" t="str">
            <v>0</v>
          </cell>
          <cell r="D1155">
            <v>0</v>
          </cell>
        </row>
        <row r="1156">
          <cell r="B1156">
            <v>39970</v>
          </cell>
          <cell r="C1156" t="str">
            <v>0</v>
          </cell>
          <cell r="D1156">
            <v>0</v>
          </cell>
        </row>
        <row r="1157">
          <cell r="B1157">
            <v>39971</v>
          </cell>
          <cell r="C1157" t="str">
            <v>0</v>
          </cell>
          <cell r="D1157">
            <v>0</v>
          </cell>
        </row>
        <row r="1158">
          <cell r="B1158">
            <v>39972</v>
          </cell>
          <cell r="C1158" t="str">
            <v>0</v>
          </cell>
          <cell r="D1158">
            <v>0</v>
          </cell>
        </row>
        <row r="1159">
          <cell r="B1159">
            <v>39973</v>
          </cell>
          <cell r="C1159" t="str">
            <v>0</v>
          </cell>
          <cell r="D1159">
            <v>0</v>
          </cell>
        </row>
        <row r="1160">
          <cell r="B1160">
            <v>39974</v>
          </cell>
          <cell r="C1160" t="str">
            <v>0</v>
          </cell>
          <cell r="D1160">
            <v>0</v>
          </cell>
        </row>
        <row r="1161">
          <cell r="B1161">
            <v>40066</v>
          </cell>
          <cell r="C1161">
            <v>3000000</v>
          </cell>
          <cell r="D1161">
            <v>2966130.8488985226</v>
          </cell>
        </row>
        <row r="1162">
          <cell r="B1162">
            <v>39976</v>
          </cell>
          <cell r="C1162" t="str">
            <v>0</v>
          </cell>
          <cell r="D1162">
            <v>0</v>
          </cell>
        </row>
        <row r="1163">
          <cell r="B1163">
            <v>39977</v>
          </cell>
          <cell r="C1163" t="str">
            <v>0</v>
          </cell>
          <cell r="D1163">
            <v>0</v>
          </cell>
        </row>
        <row r="1164">
          <cell r="B1164">
            <v>39978</v>
          </cell>
          <cell r="C1164" t="str">
            <v>0</v>
          </cell>
          <cell r="D1164">
            <v>0</v>
          </cell>
        </row>
        <row r="1165">
          <cell r="B1165">
            <v>39979</v>
          </cell>
          <cell r="C1165" t="str">
            <v>0</v>
          </cell>
          <cell r="D1165">
            <v>0</v>
          </cell>
        </row>
        <row r="1166">
          <cell r="B1166">
            <v>39980</v>
          </cell>
          <cell r="C1166" t="str">
            <v>0</v>
          </cell>
          <cell r="D1166">
            <v>0</v>
          </cell>
        </row>
        <row r="1167">
          <cell r="B1167">
            <v>39981</v>
          </cell>
          <cell r="C1167" t="str">
            <v>0</v>
          </cell>
          <cell r="D1167">
            <v>0</v>
          </cell>
        </row>
        <row r="1168">
          <cell r="B1168">
            <v>40073</v>
          </cell>
          <cell r="C1168">
            <v>3000000</v>
          </cell>
          <cell r="D1168">
            <v>2976844.2297612657</v>
          </cell>
        </row>
        <row r="1169">
          <cell r="B1169">
            <v>39983</v>
          </cell>
          <cell r="C1169" t="str">
            <v>0</v>
          </cell>
          <cell r="D1169">
            <v>0</v>
          </cell>
        </row>
        <row r="1170">
          <cell r="B1170">
            <v>39984</v>
          </cell>
          <cell r="C1170" t="str">
            <v>0</v>
          </cell>
          <cell r="D1170">
            <v>0</v>
          </cell>
        </row>
        <row r="1171">
          <cell r="B1171">
            <v>39985</v>
          </cell>
          <cell r="C1171" t="str">
            <v>0</v>
          </cell>
          <cell r="D1171">
            <v>0</v>
          </cell>
        </row>
        <row r="1172">
          <cell r="B1172">
            <v>39986</v>
          </cell>
          <cell r="C1172" t="str">
            <v>0</v>
          </cell>
          <cell r="D1172">
            <v>0</v>
          </cell>
        </row>
        <row r="1173">
          <cell r="B1173">
            <v>39987</v>
          </cell>
          <cell r="C1173" t="str">
            <v>0</v>
          </cell>
          <cell r="D1173">
            <v>0</v>
          </cell>
        </row>
        <row r="1174">
          <cell r="B1174">
            <v>39988</v>
          </cell>
          <cell r="C1174" t="str">
            <v>0</v>
          </cell>
          <cell r="D1174">
            <v>0</v>
          </cell>
        </row>
        <row r="1175">
          <cell r="B1175">
            <v>40080</v>
          </cell>
          <cell r="C1175">
            <v>3000000</v>
          </cell>
          <cell r="D1175">
            <v>2982747.4618044882</v>
          </cell>
        </row>
        <row r="1176">
          <cell r="B1176">
            <v>39990</v>
          </cell>
          <cell r="C1176" t="str">
            <v>0</v>
          </cell>
          <cell r="D1176">
            <v>0</v>
          </cell>
        </row>
        <row r="1177">
          <cell r="B1177">
            <v>39991</v>
          </cell>
          <cell r="C1177" t="str">
            <v>0</v>
          </cell>
          <cell r="D1177">
            <v>0</v>
          </cell>
        </row>
        <row r="1178">
          <cell r="B1178">
            <v>39992</v>
          </cell>
          <cell r="C1178" t="str">
            <v>0</v>
          </cell>
          <cell r="D1178">
            <v>0</v>
          </cell>
        </row>
        <row r="1179">
          <cell r="B1179">
            <v>39993</v>
          </cell>
          <cell r="C1179" t="str">
            <v>0</v>
          </cell>
          <cell r="D1179">
            <v>0</v>
          </cell>
        </row>
        <row r="1180">
          <cell r="B1180">
            <v>39994</v>
          </cell>
          <cell r="C1180" t="str">
            <v>0</v>
          </cell>
          <cell r="D1180">
            <v>0</v>
          </cell>
        </row>
        <row r="1181">
          <cell r="B1181">
            <v>39995</v>
          </cell>
          <cell r="C1181" t="str">
            <v>0</v>
          </cell>
          <cell r="D1181">
            <v>0</v>
          </cell>
        </row>
        <row r="1182">
          <cell r="B1182">
            <v>40087</v>
          </cell>
          <cell r="C1182">
            <v>3000000</v>
          </cell>
          <cell r="D1182">
            <v>2982747.4618044882</v>
          </cell>
        </row>
        <row r="1183">
          <cell r="B1183">
            <v>39997</v>
          </cell>
          <cell r="C1183" t="str">
            <v>0</v>
          </cell>
          <cell r="D1183">
            <v>0</v>
          </cell>
        </row>
        <row r="1184">
          <cell r="B1184">
            <v>39998</v>
          </cell>
          <cell r="C1184" t="str">
            <v>0</v>
          </cell>
          <cell r="D1184">
            <v>0</v>
          </cell>
        </row>
        <row r="1185">
          <cell r="B1185">
            <v>39999</v>
          </cell>
          <cell r="C1185" t="str">
            <v>0</v>
          </cell>
          <cell r="D1185">
            <v>0</v>
          </cell>
        </row>
        <row r="1186">
          <cell r="B1186">
            <v>40000</v>
          </cell>
          <cell r="C1186" t="str">
            <v>0</v>
          </cell>
          <cell r="D1186">
            <v>0</v>
          </cell>
        </row>
        <row r="1187">
          <cell r="B1187">
            <v>40001</v>
          </cell>
          <cell r="C1187" t="str">
            <v>0</v>
          </cell>
          <cell r="D1187">
            <v>0</v>
          </cell>
        </row>
        <row r="1188">
          <cell r="B1188">
            <v>40002</v>
          </cell>
          <cell r="C1188" t="str">
            <v>0</v>
          </cell>
          <cell r="D1188">
            <v>0</v>
          </cell>
        </row>
        <row r="1189">
          <cell r="B1189">
            <v>40094</v>
          </cell>
          <cell r="C1189">
            <v>3000000</v>
          </cell>
          <cell r="D1189">
            <v>2982747.4618044882</v>
          </cell>
        </row>
        <row r="1190">
          <cell r="B1190">
            <v>40004</v>
          </cell>
          <cell r="C1190" t="str">
            <v>0</v>
          </cell>
          <cell r="D1190">
            <v>0</v>
          </cell>
        </row>
        <row r="1191">
          <cell r="B1191">
            <v>40005</v>
          </cell>
          <cell r="C1191" t="str">
            <v>0</v>
          </cell>
          <cell r="D1191">
            <v>0</v>
          </cell>
        </row>
        <row r="1192">
          <cell r="B1192">
            <v>40006</v>
          </cell>
          <cell r="C1192" t="str">
            <v>0</v>
          </cell>
          <cell r="D1192">
            <v>0</v>
          </cell>
        </row>
        <row r="1193">
          <cell r="B1193">
            <v>40007</v>
          </cell>
          <cell r="C1193" t="str">
            <v>0</v>
          </cell>
          <cell r="D1193">
            <v>0</v>
          </cell>
        </row>
        <row r="1194">
          <cell r="B1194">
            <v>40008</v>
          </cell>
          <cell r="C1194" t="str">
            <v>0</v>
          </cell>
          <cell r="D1194">
            <v>0</v>
          </cell>
        </row>
        <row r="1195">
          <cell r="B1195">
            <v>40009</v>
          </cell>
          <cell r="C1195" t="str">
            <v>0</v>
          </cell>
          <cell r="D1195">
            <v>0</v>
          </cell>
        </row>
        <row r="1196">
          <cell r="B1196">
            <v>40101</v>
          </cell>
          <cell r="C1196">
            <v>3000000</v>
          </cell>
          <cell r="D1196">
            <v>2981343.3252351522</v>
          </cell>
        </row>
        <row r="1197">
          <cell r="B1197">
            <v>40011</v>
          </cell>
          <cell r="C1197" t="str">
            <v>0</v>
          </cell>
          <cell r="D1197">
            <v>0</v>
          </cell>
        </row>
        <row r="1198">
          <cell r="B1198">
            <v>40012</v>
          </cell>
          <cell r="C1198" t="str">
            <v>0</v>
          </cell>
          <cell r="D1198">
            <v>0</v>
          </cell>
        </row>
        <row r="1199">
          <cell r="B1199">
            <v>40013</v>
          </cell>
          <cell r="C1199" t="str">
            <v>0</v>
          </cell>
          <cell r="D1199">
            <v>0</v>
          </cell>
        </row>
        <row r="1200">
          <cell r="B1200">
            <v>40014</v>
          </cell>
          <cell r="C1200" t="str">
            <v>0</v>
          </cell>
          <cell r="D1200">
            <v>0</v>
          </cell>
        </row>
        <row r="1201">
          <cell r="B1201">
            <v>40015</v>
          </cell>
          <cell r="C1201" t="str">
            <v>0</v>
          </cell>
          <cell r="D1201">
            <v>0</v>
          </cell>
        </row>
        <row r="1202">
          <cell r="B1202">
            <v>40016</v>
          </cell>
          <cell r="C1202" t="str">
            <v>0</v>
          </cell>
          <cell r="D1202">
            <v>0</v>
          </cell>
        </row>
        <row r="1203">
          <cell r="B1203">
            <v>40108</v>
          </cell>
          <cell r="C1203">
            <v>3000000</v>
          </cell>
          <cell r="D1203">
            <v>2981343.3252351522</v>
          </cell>
        </row>
        <row r="1204">
          <cell r="B1204">
            <v>40018</v>
          </cell>
          <cell r="C1204" t="str">
            <v>0</v>
          </cell>
          <cell r="D1204">
            <v>0</v>
          </cell>
        </row>
        <row r="1205">
          <cell r="B1205">
            <v>40019</v>
          </cell>
          <cell r="C1205" t="str">
            <v>0</v>
          </cell>
          <cell r="D1205">
            <v>0</v>
          </cell>
        </row>
        <row r="1206">
          <cell r="B1206">
            <v>40020</v>
          </cell>
          <cell r="C1206" t="str">
            <v>0</v>
          </cell>
          <cell r="D1206">
            <v>0</v>
          </cell>
        </row>
        <row r="1207">
          <cell r="B1207">
            <v>40021</v>
          </cell>
          <cell r="C1207" t="str">
            <v>0</v>
          </cell>
          <cell r="D1207">
            <v>0</v>
          </cell>
        </row>
        <row r="1208">
          <cell r="B1208">
            <v>40022</v>
          </cell>
          <cell r="C1208" t="str">
            <v>0</v>
          </cell>
          <cell r="D1208">
            <v>0</v>
          </cell>
        </row>
        <row r="1209">
          <cell r="B1209">
            <v>40023</v>
          </cell>
          <cell r="C1209" t="str">
            <v>0</v>
          </cell>
          <cell r="D1209">
            <v>0</v>
          </cell>
        </row>
        <row r="1210">
          <cell r="B1210">
            <v>40115</v>
          </cell>
          <cell r="C1210">
            <v>15000000</v>
          </cell>
          <cell r="D1210">
            <v>14822981.116740383</v>
          </cell>
        </row>
        <row r="1211">
          <cell r="B1211">
            <v>40025</v>
          </cell>
          <cell r="C1211" t="str">
            <v>0</v>
          </cell>
          <cell r="D1211">
            <v>0</v>
          </cell>
        </row>
        <row r="1212">
          <cell r="B1212">
            <v>40026</v>
          </cell>
          <cell r="C1212" t="str">
            <v>0</v>
          </cell>
          <cell r="D1212">
            <v>0</v>
          </cell>
        </row>
        <row r="1213">
          <cell r="B1213">
            <v>40027</v>
          </cell>
          <cell r="C1213" t="str">
            <v>0</v>
          </cell>
          <cell r="D1213">
            <v>0</v>
          </cell>
        </row>
        <row r="1214">
          <cell r="B1214">
            <v>40028</v>
          </cell>
          <cell r="C1214" t="str">
            <v>0</v>
          </cell>
          <cell r="D1214">
            <v>0</v>
          </cell>
        </row>
        <row r="1215">
          <cell r="B1215">
            <v>40029</v>
          </cell>
          <cell r="C1215" t="str">
            <v>0</v>
          </cell>
          <cell r="D1215">
            <v>0</v>
          </cell>
        </row>
        <row r="1216">
          <cell r="B1216">
            <v>40030</v>
          </cell>
          <cell r="C1216" t="str">
            <v>0</v>
          </cell>
          <cell r="D1216">
            <v>0</v>
          </cell>
        </row>
        <row r="1217">
          <cell r="B1217">
            <v>40122</v>
          </cell>
          <cell r="C1217">
            <v>15000000</v>
          </cell>
          <cell r="D1217">
            <v>14822981.116740383</v>
          </cell>
        </row>
        <row r="1218">
          <cell r="B1218">
            <v>40032</v>
          </cell>
          <cell r="C1218" t="str">
            <v>0</v>
          </cell>
          <cell r="D1218">
            <v>0</v>
          </cell>
        </row>
        <row r="1219">
          <cell r="B1219">
            <v>40033</v>
          </cell>
          <cell r="C1219" t="str">
            <v>0</v>
          </cell>
          <cell r="D1219">
            <v>0</v>
          </cell>
        </row>
        <row r="1220">
          <cell r="B1220">
            <v>40034</v>
          </cell>
          <cell r="C1220" t="str">
            <v>0</v>
          </cell>
          <cell r="D1220">
            <v>0</v>
          </cell>
        </row>
        <row r="1221">
          <cell r="B1221">
            <v>40035</v>
          </cell>
          <cell r="C1221" t="str">
            <v>0</v>
          </cell>
          <cell r="D1221">
            <v>0</v>
          </cell>
        </row>
        <row r="1222">
          <cell r="B1222">
            <v>40036</v>
          </cell>
          <cell r="C1222" t="str">
            <v>0</v>
          </cell>
          <cell r="D1222">
            <v>0</v>
          </cell>
        </row>
        <row r="1223">
          <cell r="B1223">
            <v>40037</v>
          </cell>
          <cell r="C1223" t="str">
            <v>0</v>
          </cell>
          <cell r="D1223">
            <v>0</v>
          </cell>
        </row>
        <row r="1224">
          <cell r="B1224">
            <v>40129</v>
          </cell>
          <cell r="C1224">
            <v>15000000</v>
          </cell>
          <cell r="D1224">
            <v>14845658.03141965</v>
          </cell>
        </row>
        <row r="1225">
          <cell r="B1225">
            <v>40039</v>
          </cell>
          <cell r="C1225" t="str">
            <v>0</v>
          </cell>
          <cell r="D1225">
            <v>0</v>
          </cell>
        </row>
        <row r="1226">
          <cell r="B1226">
            <v>40040</v>
          </cell>
          <cell r="C1226" t="str">
            <v>0</v>
          </cell>
          <cell r="D1226">
            <v>0</v>
          </cell>
        </row>
        <row r="1227">
          <cell r="B1227">
            <v>40041</v>
          </cell>
          <cell r="C1227" t="str">
            <v>0</v>
          </cell>
          <cell r="D1227">
            <v>0</v>
          </cell>
        </row>
        <row r="1228">
          <cell r="B1228">
            <v>40042</v>
          </cell>
          <cell r="C1228" t="str">
            <v>0</v>
          </cell>
          <cell r="D1228">
            <v>0</v>
          </cell>
        </row>
        <row r="1229">
          <cell r="B1229">
            <v>40043</v>
          </cell>
          <cell r="C1229" t="str">
            <v>0</v>
          </cell>
          <cell r="D1229">
            <v>0</v>
          </cell>
        </row>
        <row r="1230">
          <cell r="B1230">
            <v>40044</v>
          </cell>
          <cell r="C1230" t="str">
            <v>0</v>
          </cell>
          <cell r="D1230">
            <v>0</v>
          </cell>
        </row>
        <row r="1231">
          <cell r="B1231">
            <v>40136</v>
          </cell>
          <cell r="C1231">
            <v>15000000</v>
          </cell>
          <cell r="D1231">
            <v>14822615.927746855</v>
          </cell>
        </row>
        <row r="1232">
          <cell r="B1232">
            <v>40046</v>
          </cell>
          <cell r="C1232" t="str">
            <v>0</v>
          </cell>
          <cell r="D1232">
            <v>0</v>
          </cell>
        </row>
        <row r="1233">
          <cell r="B1233">
            <v>40047</v>
          </cell>
          <cell r="C1233" t="str">
            <v>0</v>
          </cell>
          <cell r="D1233">
            <v>0</v>
          </cell>
        </row>
        <row r="1234">
          <cell r="B1234">
            <v>40048</v>
          </cell>
          <cell r="C1234" t="str">
            <v>0</v>
          </cell>
          <cell r="D1234">
            <v>0</v>
          </cell>
        </row>
        <row r="1235">
          <cell r="B1235">
            <v>40049</v>
          </cell>
          <cell r="C1235" t="str">
            <v>0</v>
          </cell>
          <cell r="D1235">
            <v>0</v>
          </cell>
        </row>
        <row r="1236">
          <cell r="B1236">
            <v>40050</v>
          </cell>
          <cell r="C1236" t="str">
            <v>0</v>
          </cell>
          <cell r="D1236">
            <v>0</v>
          </cell>
        </row>
        <row r="1237">
          <cell r="B1237">
            <v>40051</v>
          </cell>
          <cell r="C1237" t="str">
            <v>0</v>
          </cell>
          <cell r="D1237">
            <v>0</v>
          </cell>
        </row>
        <row r="1238">
          <cell r="B1238">
            <v>40143</v>
          </cell>
          <cell r="C1238">
            <v>15000000</v>
          </cell>
          <cell r="D1238">
            <v>14815315.924773373</v>
          </cell>
        </row>
        <row r="1239">
          <cell r="B1239">
            <v>40053</v>
          </cell>
          <cell r="C1239" t="str">
            <v>0</v>
          </cell>
          <cell r="D1239">
            <v>0</v>
          </cell>
        </row>
        <row r="1240">
          <cell r="B1240">
            <v>40054</v>
          </cell>
          <cell r="C1240" t="str">
            <v>0</v>
          </cell>
          <cell r="D1240">
            <v>0</v>
          </cell>
        </row>
        <row r="1241">
          <cell r="B1241">
            <v>40055</v>
          </cell>
          <cell r="C1241" t="str">
            <v>0</v>
          </cell>
          <cell r="D1241">
            <v>0</v>
          </cell>
        </row>
        <row r="1242">
          <cell r="B1242">
            <v>40056</v>
          </cell>
          <cell r="C1242" t="str">
            <v>0</v>
          </cell>
          <cell r="D1242">
            <v>0</v>
          </cell>
        </row>
        <row r="1243">
          <cell r="B1243">
            <v>40057</v>
          </cell>
          <cell r="C1243" t="str">
            <v>0</v>
          </cell>
          <cell r="D1243">
            <v>0</v>
          </cell>
        </row>
        <row r="1244">
          <cell r="B1244">
            <v>40058</v>
          </cell>
          <cell r="C1244" t="str">
            <v>0</v>
          </cell>
          <cell r="D1244">
            <v>0</v>
          </cell>
        </row>
        <row r="1245">
          <cell r="B1245">
            <v>40150</v>
          </cell>
          <cell r="C1245">
            <v>15000000</v>
          </cell>
          <cell r="D1245">
            <v>14822981.116740383</v>
          </cell>
        </row>
        <row r="1246">
          <cell r="B1246">
            <v>40060</v>
          </cell>
          <cell r="C1246" t="str">
            <v>0</v>
          </cell>
          <cell r="D1246">
            <v>0</v>
          </cell>
        </row>
        <row r="1247">
          <cell r="B1247">
            <v>40061</v>
          </cell>
          <cell r="C1247" t="str">
            <v>0</v>
          </cell>
          <cell r="D1247">
            <v>0</v>
          </cell>
        </row>
        <row r="1248">
          <cell r="B1248">
            <v>40062</v>
          </cell>
          <cell r="C1248" t="str">
            <v>0</v>
          </cell>
          <cell r="D1248">
            <v>0</v>
          </cell>
        </row>
        <row r="1249">
          <cell r="B1249">
            <v>40063</v>
          </cell>
          <cell r="C1249" t="str">
            <v>0</v>
          </cell>
          <cell r="D1249">
            <v>0</v>
          </cell>
        </row>
        <row r="1250">
          <cell r="B1250">
            <v>40064</v>
          </cell>
          <cell r="C1250" t="str">
            <v>0</v>
          </cell>
          <cell r="D1250">
            <v>0</v>
          </cell>
        </row>
        <row r="1251">
          <cell r="B1251">
            <v>40065</v>
          </cell>
          <cell r="C1251" t="str">
            <v>0</v>
          </cell>
          <cell r="D1251">
            <v>0</v>
          </cell>
        </row>
        <row r="1252">
          <cell r="B1252">
            <v>40157</v>
          </cell>
          <cell r="C1252">
            <v>15000000</v>
          </cell>
          <cell r="D1252">
            <v>14815315.924773373</v>
          </cell>
        </row>
        <row r="1253">
          <cell r="B1253">
            <v>40067</v>
          </cell>
          <cell r="C1253" t="str">
            <v>0</v>
          </cell>
          <cell r="D1253">
            <v>0</v>
          </cell>
        </row>
        <row r="1254">
          <cell r="B1254">
            <v>40068</v>
          </cell>
          <cell r="C1254" t="str">
            <v>0</v>
          </cell>
          <cell r="D1254">
            <v>0</v>
          </cell>
        </row>
        <row r="1255">
          <cell r="B1255">
            <v>40069</v>
          </cell>
          <cell r="C1255" t="str">
            <v>0</v>
          </cell>
          <cell r="D1255">
            <v>0</v>
          </cell>
        </row>
        <row r="1256">
          <cell r="B1256">
            <v>40070</v>
          </cell>
          <cell r="C1256" t="str">
            <v>0</v>
          </cell>
          <cell r="D1256">
            <v>0</v>
          </cell>
        </row>
        <row r="1257">
          <cell r="B1257">
            <v>40071</v>
          </cell>
          <cell r="C1257" t="str">
            <v>0</v>
          </cell>
          <cell r="D1257">
            <v>0</v>
          </cell>
        </row>
        <row r="1258">
          <cell r="B1258">
            <v>40072</v>
          </cell>
          <cell r="C1258" t="str">
            <v>0</v>
          </cell>
          <cell r="D1258">
            <v>0</v>
          </cell>
        </row>
        <row r="1259">
          <cell r="B1259">
            <v>40164</v>
          </cell>
          <cell r="C1259">
            <v>15000000</v>
          </cell>
          <cell r="D1259">
            <v>14852254.653638639</v>
          </cell>
        </row>
        <row r="1260">
          <cell r="B1260">
            <v>40074</v>
          </cell>
          <cell r="C1260" t="str">
            <v>0</v>
          </cell>
          <cell r="D1260">
            <v>0</v>
          </cell>
        </row>
        <row r="1261">
          <cell r="B1261">
            <v>40075</v>
          </cell>
          <cell r="C1261" t="str">
            <v>0</v>
          </cell>
          <cell r="D1261">
            <v>0</v>
          </cell>
        </row>
        <row r="1262">
          <cell r="B1262">
            <v>40076</v>
          </cell>
          <cell r="C1262" t="str">
            <v>0</v>
          </cell>
          <cell r="D1262">
            <v>0</v>
          </cell>
        </row>
        <row r="1263">
          <cell r="B1263">
            <v>40077</v>
          </cell>
          <cell r="C1263" t="str">
            <v>0</v>
          </cell>
          <cell r="D1263">
            <v>0</v>
          </cell>
        </row>
        <row r="1264">
          <cell r="B1264">
            <v>40078</v>
          </cell>
          <cell r="C1264" t="str">
            <v>0</v>
          </cell>
          <cell r="D1264">
            <v>0</v>
          </cell>
        </row>
        <row r="1265">
          <cell r="B1265">
            <v>40079</v>
          </cell>
          <cell r="C1265" t="str">
            <v>0</v>
          </cell>
          <cell r="D1265">
            <v>0</v>
          </cell>
        </row>
        <row r="1266">
          <cell r="B1266">
            <v>40171</v>
          </cell>
          <cell r="C1266">
            <v>15000000</v>
          </cell>
          <cell r="D1266">
            <v>14852254.653638639</v>
          </cell>
        </row>
        <row r="1267">
          <cell r="B1267">
            <v>40081</v>
          </cell>
          <cell r="C1267" t="str">
            <v>0</v>
          </cell>
          <cell r="D1267">
            <v>0</v>
          </cell>
        </row>
        <row r="1268">
          <cell r="B1268">
            <v>40082</v>
          </cell>
          <cell r="C1268" t="str">
            <v>0</v>
          </cell>
          <cell r="D1268">
            <v>0</v>
          </cell>
        </row>
        <row r="1269">
          <cell r="B1269">
            <v>40083</v>
          </cell>
          <cell r="C1269" t="str">
            <v>0</v>
          </cell>
          <cell r="D1269">
            <v>0</v>
          </cell>
        </row>
        <row r="1270">
          <cell r="B1270">
            <v>40084</v>
          </cell>
          <cell r="C1270" t="str">
            <v>0</v>
          </cell>
          <cell r="D1270">
            <v>0</v>
          </cell>
        </row>
        <row r="1271">
          <cell r="B1271">
            <v>40085</v>
          </cell>
          <cell r="C1271" t="str">
            <v>0</v>
          </cell>
          <cell r="D1271">
            <v>0</v>
          </cell>
        </row>
        <row r="1272">
          <cell r="B1272">
            <v>40086</v>
          </cell>
          <cell r="C1272" t="str">
            <v>0</v>
          </cell>
          <cell r="D1272">
            <v>0</v>
          </cell>
        </row>
        <row r="1273">
          <cell r="B1273">
            <v>40178</v>
          </cell>
          <cell r="C1273">
            <v>5000000</v>
          </cell>
          <cell r="D1273">
            <v>4950751.5512128798</v>
          </cell>
        </row>
        <row r="1274">
          <cell r="B1274">
            <v>40088</v>
          </cell>
          <cell r="C1274" t="str">
            <v>0</v>
          </cell>
          <cell r="D1274">
            <v>0</v>
          </cell>
        </row>
        <row r="1275">
          <cell r="B1275">
            <v>40089</v>
          </cell>
          <cell r="C1275" t="str">
            <v>0</v>
          </cell>
          <cell r="D1275">
            <v>0</v>
          </cell>
        </row>
        <row r="1276">
          <cell r="B1276">
            <v>40090</v>
          </cell>
          <cell r="C1276" t="str">
            <v>0</v>
          </cell>
          <cell r="D1276">
            <v>0</v>
          </cell>
        </row>
        <row r="1277">
          <cell r="B1277">
            <v>40091</v>
          </cell>
          <cell r="C1277" t="str">
            <v>0</v>
          </cell>
          <cell r="D1277">
            <v>0</v>
          </cell>
        </row>
        <row r="1278">
          <cell r="B1278">
            <v>40092</v>
          </cell>
          <cell r="C1278" t="str">
            <v>0</v>
          </cell>
          <cell r="D1278">
            <v>0</v>
          </cell>
        </row>
        <row r="1279">
          <cell r="B1279">
            <v>40093</v>
          </cell>
          <cell r="C1279" t="str">
            <v>0</v>
          </cell>
          <cell r="D1279">
            <v>0</v>
          </cell>
        </row>
        <row r="1280">
          <cell r="B1280">
            <v>40185</v>
          </cell>
          <cell r="C1280">
            <v>5000000</v>
          </cell>
          <cell r="D1280">
            <v>4950751.5512128798</v>
          </cell>
        </row>
        <row r="1281">
          <cell r="B1281">
            <v>40095</v>
          </cell>
          <cell r="C1281" t="str">
            <v>0</v>
          </cell>
          <cell r="D1281">
            <v>0</v>
          </cell>
        </row>
        <row r="1282">
          <cell r="B1282">
            <v>40096</v>
          </cell>
          <cell r="C1282" t="str">
            <v>0</v>
          </cell>
          <cell r="D1282">
            <v>0</v>
          </cell>
        </row>
        <row r="1283">
          <cell r="B1283">
            <v>40097</v>
          </cell>
          <cell r="C1283" t="str">
            <v>0</v>
          </cell>
          <cell r="D1283">
            <v>0</v>
          </cell>
        </row>
        <row r="1284">
          <cell r="B1284">
            <v>40098</v>
          </cell>
          <cell r="C1284" t="str">
            <v>0</v>
          </cell>
          <cell r="D1284">
            <v>0</v>
          </cell>
        </row>
        <row r="1285">
          <cell r="B1285">
            <v>40099</v>
          </cell>
          <cell r="C1285" t="str">
            <v>0</v>
          </cell>
          <cell r="D1285">
            <v>0</v>
          </cell>
        </row>
        <row r="1286">
          <cell r="B1286">
            <v>40100</v>
          </cell>
          <cell r="C1286" t="str">
            <v>0</v>
          </cell>
          <cell r="D1286">
            <v>0</v>
          </cell>
        </row>
        <row r="1287">
          <cell r="B1287">
            <v>40192</v>
          </cell>
          <cell r="C1287">
            <v>5000000</v>
          </cell>
          <cell r="D1287">
            <v>4950751.5512128798</v>
          </cell>
        </row>
        <row r="1288">
          <cell r="B1288">
            <v>40102</v>
          </cell>
          <cell r="C1288" t="str">
            <v>0</v>
          </cell>
          <cell r="D1288">
            <v>0</v>
          </cell>
        </row>
        <row r="1289">
          <cell r="B1289">
            <v>40103</v>
          </cell>
          <cell r="C1289" t="str">
            <v>0</v>
          </cell>
          <cell r="D1289">
            <v>0</v>
          </cell>
        </row>
        <row r="1290">
          <cell r="B1290">
            <v>40104</v>
          </cell>
          <cell r="C1290" t="str">
            <v>0</v>
          </cell>
          <cell r="D1290">
            <v>0</v>
          </cell>
        </row>
        <row r="1291">
          <cell r="B1291">
            <v>40105</v>
          </cell>
          <cell r="C1291" t="str">
            <v>0</v>
          </cell>
          <cell r="D1291">
            <v>0</v>
          </cell>
        </row>
        <row r="1292">
          <cell r="B1292">
            <v>40106</v>
          </cell>
          <cell r="C1292" t="str">
            <v>0</v>
          </cell>
          <cell r="D1292">
            <v>0</v>
          </cell>
        </row>
        <row r="1293">
          <cell r="B1293">
            <v>40107</v>
          </cell>
          <cell r="C1293" t="str">
            <v>0</v>
          </cell>
          <cell r="D1293">
            <v>0</v>
          </cell>
        </row>
        <row r="1294">
          <cell r="B1294">
            <v>40199</v>
          </cell>
          <cell r="C1294">
            <v>5000000</v>
          </cell>
          <cell r="D1294">
            <v>4950751.5512128798</v>
          </cell>
        </row>
        <row r="1295">
          <cell r="B1295">
            <v>40109</v>
          </cell>
          <cell r="C1295" t="str">
            <v>0</v>
          </cell>
          <cell r="D1295">
            <v>0</v>
          </cell>
        </row>
        <row r="1296">
          <cell r="B1296">
            <v>40110</v>
          </cell>
          <cell r="C1296" t="str">
            <v>0</v>
          </cell>
          <cell r="D1296">
            <v>0</v>
          </cell>
        </row>
        <row r="1297">
          <cell r="B1297">
            <v>40111</v>
          </cell>
          <cell r="C1297" t="str">
            <v>0</v>
          </cell>
          <cell r="D1297">
            <v>0</v>
          </cell>
        </row>
        <row r="1298">
          <cell r="B1298">
            <v>40112</v>
          </cell>
          <cell r="C1298" t="str">
            <v>0</v>
          </cell>
          <cell r="D1298">
            <v>0</v>
          </cell>
        </row>
        <row r="1299">
          <cell r="B1299">
            <v>40113</v>
          </cell>
          <cell r="C1299" t="str">
            <v>0</v>
          </cell>
          <cell r="D1299">
            <v>0</v>
          </cell>
        </row>
        <row r="1300">
          <cell r="B1300">
            <v>40114</v>
          </cell>
          <cell r="C1300" t="str">
            <v>0</v>
          </cell>
          <cell r="D1300">
            <v>0</v>
          </cell>
        </row>
        <row r="1301">
          <cell r="B1301">
            <v>40206</v>
          </cell>
          <cell r="C1301">
            <v>5000000</v>
          </cell>
          <cell r="D1301">
            <v>4950629.340277778</v>
          </cell>
        </row>
        <row r="1302">
          <cell r="B1302">
            <v>40116</v>
          </cell>
          <cell r="C1302" t="str">
            <v>0</v>
          </cell>
          <cell r="D1302">
            <v>0</v>
          </cell>
        </row>
        <row r="1303">
          <cell r="B1303">
            <v>40117</v>
          </cell>
          <cell r="C1303" t="str">
            <v>0</v>
          </cell>
          <cell r="D1303">
            <v>0</v>
          </cell>
        </row>
        <row r="1304">
          <cell r="B1304">
            <v>40118</v>
          </cell>
          <cell r="C1304" t="str">
            <v>0</v>
          </cell>
          <cell r="D1304">
            <v>0</v>
          </cell>
        </row>
        <row r="1305">
          <cell r="B1305">
            <v>40119</v>
          </cell>
          <cell r="C1305" t="str">
            <v>0</v>
          </cell>
          <cell r="D1305">
            <v>0</v>
          </cell>
        </row>
        <row r="1306">
          <cell r="B1306">
            <v>40120</v>
          </cell>
          <cell r="C1306" t="str">
            <v>0</v>
          </cell>
          <cell r="D1306">
            <v>0</v>
          </cell>
        </row>
        <row r="1307">
          <cell r="B1307">
            <v>40121</v>
          </cell>
          <cell r="C1307" t="str">
            <v>0</v>
          </cell>
          <cell r="D1307">
            <v>0</v>
          </cell>
        </row>
        <row r="1308">
          <cell r="B1308">
            <v>40213</v>
          </cell>
          <cell r="C1308">
            <v>10000000</v>
          </cell>
          <cell r="D1308">
            <v>9901258.680555556</v>
          </cell>
        </row>
        <row r="1309">
          <cell r="B1309">
            <v>40123</v>
          </cell>
          <cell r="C1309" t="str">
            <v>0</v>
          </cell>
          <cell r="D1309">
            <v>0</v>
          </cell>
        </row>
        <row r="1310">
          <cell r="B1310">
            <v>40124</v>
          </cell>
          <cell r="C1310" t="str">
            <v>0</v>
          </cell>
          <cell r="D1310">
            <v>0</v>
          </cell>
        </row>
        <row r="1311">
          <cell r="B1311">
            <v>40125</v>
          </cell>
          <cell r="C1311" t="str">
            <v>0</v>
          </cell>
          <cell r="D1311">
            <v>0</v>
          </cell>
        </row>
        <row r="1312">
          <cell r="B1312">
            <v>40126</v>
          </cell>
          <cell r="C1312" t="str">
            <v>0</v>
          </cell>
          <cell r="D1312">
            <v>0</v>
          </cell>
        </row>
        <row r="1313">
          <cell r="B1313">
            <v>40127</v>
          </cell>
          <cell r="C1313" t="str">
            <v>0</v>
          </cell>
          <cell r="D1313">
            <v>0</v>
          </cell>
        </row>
        <row r="1314">
          <cell r="B1314">
            <v>40128</v>
          </cell>
          <cell r="C1314" t="str">
            <v>0</v>
          </cell>
          <cell r="D1314">
            <v>0</v>
          </cell>
        </row>
        <row r="1315">
          <cell r="B1315">
            <v>40220</v>
          </cell>
          <cell r="C1315">
            <v>10000000</v>
          </cell>
          <cell r="D1315">
            <v>9901258.680555556</v>
          </cell>
        </row>
        <row r="1316">
          <cell r="B1316">
            <v>40220</v>
          </cell>
          <cell r="C1316">
            <v>85000000</v>
          </cell>
          <cell r="D1316">
            <v>84160698.784722224</v>
          </cell>
        </row>
        <row r="1317">
          <cell r="B1317">
            <v>40130</v>
          </cell>
          <cell r="C1317" t="str">
            <v>0</v>
          </cell>
          <cell r="D1317">
            <v>0</v>
          </cell>
        </row>
        <row r="1318">
          <cell r="B1318">
            <v>40131</v>
          </cell>
          <cell r="C1318" t="str">
            <v>0</v>
          </cell>
          <cell r="D1318">
            <v>0</v>
          </cell>
        </row>
        <row r="1319">
          <cell r="B1319">
            <v>40132</v>
          </cell>
          <cell r="C1319" t="str">
            <v>0</v>
          </cell>
          <cell r="D1319">
            <v>0</v>
          </cell>
        </row>
        <row r="1320">
          <cell r="B1320">
            <v>40133</v>
          </cell>
          <cell r="C1320" t="str">
            <v>0</v>
          </cell>
          <cell r="D1320">
            <v>0</v>
          </cell>
        </row>
        <row r="1321">
          <cell r="B1321">
            <v>40134</v>
          </cell>
          <cell r="C1321" t="str">
            <v>0</v>
          </cell>
          <cell r="D1321">
            <v>0</v>
          </cell>
        </row>
        <row r="1322">
          <cell r="B1322">
            <v>40135</v>
          </cell>
          <cell r="C1322" t="str">
            <v>0</v>
          </cell>
          <cell r="D1322">
            <v>0</v>
          </cell>
        </row>
        <row r="1323">
          <cell r="B1323">
            <v>40227</v>
          </cell>
          <cell r="C1323">
            <v>10000000</v>
          </cell>
          <cell r="D1323">
            <v>9901258.680555556</v>
          </cell>
        </row>
        <row r="1324">
          <cell r="B1324">
            <v>40137</v>
          </cell>
          <cell r="C1324" t="str">
            <v>0</v>
          </cell>
          <cell r="D1324">
            <v>0</v>
          </cell>
        </row>
        <row r="1325">
          <cell r="B1325">
            <v>40138</v>
          </cell>
          <cell r="C1325" t="str">
            <v>0</v>
          </cell>
          <cell r="D1325">
            <v>0</v>
          </cell>
        </row>
        <row r="1326">
          <cell r="B1326">
            <v>40139</v>
          </cell>
          <cell r="C1326" t="str">
            <v>0</v>
          </cell>
          <cell r="D1326">
            <v>0</v>
          </cell>
        </row>
        <row r="1327">
          <cell r="B1327">
            <v>40140</v>
          </cell>
          <cell r="C1327" t="str">
            <v>0</v>
          </cell>
          <cell r="D1327">
            <v>0</v>
          </cell>
        </row>
        <row r="1328">
          <cell r="B1328">
            <v>40141</v>
          </cell>
          <cell r="C1328" t="str">
            <v>0</v>
          </cell>
          <cell r="D1328">
            <v>0</v>
          </cell>
        </row>
        <row r="1329">
          <cell r="B1329">
            <v>40142</v>
          </cell>
          <cell r="C1329" t="str">
            <v>0</v>
          </cell>
          <cell r="D1329">
            <v>0</v>
          </cell>
        </row>
        <row r="1330">
          <cell r="B1330">
            <v>40234</v>
          </cell>
          <cell r="C1330">
            <v>10000000</v>
          </cell>
          <cell r="D1330">
            <v>9901258.680555556</v>
          </cell>
        </row>
        <row r="1331">
          <cell r="B1331">
            <v>40144</v>
          </cell>
          <cell r="C1331" t="str">
            <v>0</v>
          </cell>
          <cell r="D1331">
            <v>0</v>
          </cell>
        </row>
        <row r="1332">
          <cell r="B1332">
            <v>40145</v>
          </cell>
          <cell r="C1332" t="str">
            <v>0</v>
          </cell>
          <cell r="D1332">
            <v>0</v>
          </cell>
        </row>
        <row r="1333">
          <cell r="B1333">
            <v>40146</v>
          </cell>
          <cell r="C1333" t="str">
            <v>0</v>
          </cell>
          <cell r="D1333">
            <v>0</v>
          </cell>
        </row>
        <row r="1334">
          <cell r="B1334">
            <v>40147</v>
          </cell>
          <cell r="C1334" t="str">
            <v>0</v>
          </cell>
          <cell r="D1334">
            <v>0</v>
          </cell>
        </row>
        <row r="1335">
          <cell r="B1335">
            <v>40148</v>
          </cell>
          <cell r="C1335" t="str">
            <v>0</v>
          </cell>
          <cell r="D1335">
            <v>0</v>
          </cell>
        </row>
        <row r="1336">
          <cell r="B1336">
            <v>40149</v>
          </cell>
          <cell r="C1336" t="str">
            <v>0</v>
          </cell>
          <cell r="D1336">
            <v>0</v>
          </cell>
        </row>
        <row r="1337">
          <cell r="B1337">
            <v>40241</v>
          </cell>
          <cell r="C1337">
            <v>15000000</v>
          </cell>
          <cell r="D1337">
            <v>14851888.020833334</v>
          </cell>
        </row>
        <row r="1338">
          <cell r="B1338">
            <v>40151</v>
          </cell>
          <cell r="C1338" t="str">
            <v>0</v>
          </cell>
          <cell r="D1338">
            <v>0</v>
          </cell>
        </row>
        <row r="1339">
          <cell r="B1339">
            <v>40152</v>
          </cell>
          <cell r="C1339" t="str">
            <v>0</v>
          </cell>
          <cell r="D1339">
            <v>0</v>
          </cell>
        </row>
        <row r="1340">
          <cell r="B1340">
            <v>40153</v>
          </cell>
          <cell r="C1340" t="str">
            <v>0</v>
          </cell>
          <cell r="D1340">
            <v>0</v>
          </cell>
        </row>
        <row r="1341">
          <cell r="B1341">
            <v>40154</v>
          </cell>
          <cell r="C1341" t="str">
            <v>0</v>
          </cell>
          <cell r="D1341">
            <v>0</v>
          </cell>
        </row>
        <row r="1342">
          <cell r="B1342">
            <v>40155</v>
          </cell>
          <cell r="C1342" t="str">
            <v>0</v>
          </cell>
          <cell r="D1342">
            <v>0</v>
          </cell>
        </row>
        <row r="1343">
          <cell r="B1343">
            <v>40156</v>
          </cell>
          <cell r="C1343" t="str">
            <v>0</v>
          </cell>
          <cell r="D1343">
            <v>0</v>
          </cell>
        </row>
        <row r="1344">
          <cell r="B1344">
            <v>40248</v>
          </cell>
          <cell r="C1344">
            <v>15000000</v>
          </cell>
          <cell r="D1344">
            <v>14851888.020833334</v>
          </cell>
        </row>
        <row r="1345">
          <cell r="B1345">
            <v>40158</v>
          </cell>
          <cell r="C1345" t="str">
            <v>0</v>
          </cell>
          <cell r="D1345">
            <v>0</v>
          </cell>
        </row>
        <row r="1346">
          <cell r="B1346">
            <v>40159</v>
          </cell>
          <cell r="C1346" t="str">
            <v>0</v>
          </cell>
          <cell r="D1346">
            <v>0</v>
          </cell>
        </row>
        <row r="1347">
          <cell r="B1347">
            <v>40160</v>
          </cell>
          <cell r="C1347" t="str">
            <v>0</v>
          </cell>
          <cell r="D1347">
            <v>0</v>
          </cell>
        </row>
        <row r="1348">
          <cell r="B1348">
            <v>40161</v>
          </cell>
          <cell r="C1348" t="str">
            <v>0</v>
          </cell>
          <cell r="D1348">
            <v>0</v>
          </cell>
        </row>
        <row r="1349">
          <cell r="B1349">
            <v>40162</v>
          </cell>
          <cell r="C1349" t="str">
            <v>0</v>
          </cell>
          <cell r="D1349">
            <v>0</v>
          </cell>
        </row>
        <row r="1350">
          <cell r="B1350">
            <v>40163</v>
          </cell>
          <cell r="C1350" t="str">
            <v>0</v>
          </cell>
          <cell r="D1350">
            <v>0</v>
          </cell>
        </row>
        <row r="1351">
          <cell r="B1351">
            <v>40255</v>
          </cell>
          <cell r="C1351">
            <v>15000000</v>
          </cell>
          <cell r="D1351">
            <v>14851888.020833334</v>
          </cell>
        </row>
        <row r="1352">
          <cell r="B1352">
            <v>40165</v>
          </cell>
          <cell r="C1352" t="str">
            <v>0</v>
          </cell>
          <cell r="D1352">
            <v>0</v>
          </cell>
        </row>
        <row r="1353">
          <cell r="B1353">
            <v>40166</v>
          </cell>
          <cell r="C1353" t="str">
            <v>0</v>
          </cell>
          <cell r="D1353">
            <v>0</v>
          </cell>
        </row>
        <row r="1354">
          <cell r="B1354">
            <v>40167</v>
          </cell>
          <cell r="C1354" t="str">
            <v>0</v>
          </cell>
          <cell r="D1354">
            <v>0</v>
          </cell>
        </row>
        <row r="1355">
          <cell r="B1355">
            <v>40168</v>
          </cell>
          <cell r="C1355" t="str">
            <v>0</v>
          </cell>
          <cell r="D1355">
            <v>0</v>
          </cell>
        </row>
        <row r="1356">
          <cell r="B1356">
            <v>40169</v>
          </cell>
          <cell r="C1356" t="str">
            <v>0</v>
          </cell>
          <cell r="D1356">
            <v>0</v>
          </cell>
        </row>
        <row r="1357">
          <cell r="B1357">
            <v>40170</v>
          </cell>
          <cell r="C1357" t="str">
            <v>0</v>
          </cell>
          <cell r="D1357">
            <v>0</v>
          </cell>
        </row>
        <row r="1358">
          <cell r="B1358">
            <v>40262</v>
          </cell>
          <cell r="C1358">
            <v>15000000</v>
          </cell>
          <cell r="D1358">
            <v>14851888.020833334</v>
          </cell>
        </row>
        <row r="1359">
          <cell r="B1359">
            <v>40172</v>
          </cell>
          <cell r="C1359" t="str">
            <v>0</v>
          </cell>
          <cell r="D1359">
            <v>0</v>
          </cell>
        </row>
        <row r="1360">
          <cell r="B1360">
            <v>40173</v>
          </cell>
          <cell r="C1360" t="str">
            <v>0</v>
          </cell>
          <cell r="D1360">
            <v>0</v>
          </cell>
        </row>
        <row r="1361">
          <cell r="B1361">
            <v>40174</v>
          </cell>
          <cell r="C1361" t="str">
            <v>0</v>
          </cell>
          <cell r="D1361">
            <v>0</v>
          </cell>
        </row>
        <row r="1362">
          <cell r="B1362">
            <v>40175</v>
          </cell>
          <cell r="C1362" t="str">
            <v>0</v>
          </cell>
          <cell r="D1362">
            <v>0</v>
          </cell>
        </row>
        <row r="1363">
          <cell r="B1363">
            <v>40176</v>
          </cell>
          <cell r="C1363" t="str">
            <v>0</v>
          </cell>
          <cell r="D1363">
            <v>0</v>
          </cell>
        </row>
        <row r="1364">
          <cell r="B1364">
            <v>40177</v>
          </cell>
          <cell r="C1364" t="str">
            <v>0</v>
          </cell>
          <cell r="D1364">
            <v>0</v>
          </cell>
        </row>
        <row r="1365">
          <cell r="B1365">
            <v>40269</v>
          </cell>
          <cell r="C1365">
            <v>15000000</v>
          </cell>
          <cell r="D1365">
            <v>14851888.020833334</v>
          </cell>
        </row>
        <row r="1366">
          <cell r="B1366">
            <v>40179</v>
          </cell>
          <cell r="C1366" t="str">
            <v>0</v>
          </cell>
          <cell r="D1366">
            <v>0</v>
          </cell>
        </row>
        <row r="1367">
          <cell r="B1367">
            <v>40180</v>
          </cell>
          <cell r="C1367" t="str">
            <v>0</v>
          </cell>
          <cell r="D1367">
            <v>0</v>
          </cell>
        </row>
        <row r="1368">
          <cell r="B1368">
            <v>40181</v>
          </cell>
          <cell r="C1368" t="str">
            <v>0</v>
          </cell>
          <cell r="D1368">
            <v>0</v>
          </cell>
        </row>
        <row r="1369">
          <cell r="B1369">
            <v>40182</v>
          </cell>
          <cell r="C1369" t="str">
            <v>0</v>
          </cell>
          <cell r="D1369">
            <v>0</v>
          </cell>
        </row>
        <row r="1370">
          <cell r="B1370">
            <v>40183</v>
          </cell>
          <cell r="C1370" t="str">
            <v>0</v>
          </cell>
          <cell r="D1370">
            <v>0</v>
          </cell>
        </row>
        <row r="1371">
          <cell r="B1371">
            <v>40184</v>
          </cell>
          <cell r="C1371" t="str">
            <v>0</v>
          </cell>
          <cell r="D1371">
            <v>0</v>
          </cell>
        </row>
        <row r="1372">
          <cell r="B1372">
            <v>40276</v>
          </cell>
          <cell r="C1372">
            <v>15000000</v>
          </cell>
          <cell r="D1372">
            <v>14851888.020833334</v>
          </cell>
        </row>
        <row r="1373">
          <cell r="B1373">
            <v>40186</v>
          </cell>
          <cell r="C1373" t="str">
            <v>0</v>
          </cell>
          <cell r="D1373">
            <v>0</v>
          </cell>
        </row>
        <row r="1374">
          <cell r="B1374">
            <v>40187</v>
          </cell>
          <cell r="C1374" t="str">
            <v>0</v>
          </cell>
          <cell r="D1374">
            <v>0</v>
          </cell>
        </row>
        <row r="1375">
          <cell r="B1375">
            <v>40188</v>
          </cell>
          <cell r="C1375" t="str">
            <v>0</v>
          </cell>
          <cell r="D1375">
            <v>0</v>
          </cell>
        </row>
        <row r="1376">
          <cell r="B1376">
            <v>40189</v>
          </cell>
          <cell r="C1376" t="str">
            <v>0</v>
          </cell>
          <cell r="D1376">
            <v>0</v>
          </cell>
        </row>
        <row r="1377">
          <cell r="B1377">
            <v>40190</v>
          </cell>
          <cell r="C1377" t="str">
            <v>0</v>
          </cell>
          <cell r="D1377">
            <v>0</v>
          </cell>
        </row>
        <row r="1378">
          <cell r="B1378">
            <v>40191</v>
          </cell>
          <cell r="C1378" t="str">
            <v>0</v>
          </cell>
          <cell r="D1378">
            <v>0</v>
          </cell>
        </row>
        <row r="1379">
          <cell r="B1379">
            <v>40283</v>
          </cell>
          <cell r="C1379">
            <v>15000000</v>
          </cell>
          <cell r="D1379">
            <v>14851888.020833334</v>
          </cell>
        </row>
        <row r="1380">
          <cell r="B1380">
            <v>40193</v>
          </cell>
          <cell r="C1380" t="str">
            <v>0</v>
          </cell>
          <cell r="D1380">
            <v>0</v>
          </cell>
        </row>
        <row r="1381">
          <cell r="B1381">
            <v>40194</v>
          </cell>
          <cell r="C1381" t="str">
            <v>0</v>
          </cell>
          <cell r="D1381">
            <v>0</v>
          </cell>
        </row>
        <row r="1382">
          <cell r="B1382">
            <v>40195</v>
          </cell>
          <cell r="C1382" t="str">
            <v>0</v>
          </cell>
          <cell r="D1382">
            <v>0</v>
          </cell>
        </row>
        <row r="1383">
          <cell r="B1383">
            <v>40196</v>
          </cell>
          <cell r="C1383" t="str">
            <v>0</v>
          </cell>
          <cell r="D1383">
            <v>0</v>
          </cell>
        </row>
        <row r="1384">
          <cell r="B1384">
            <v>40197</v>
          </cell>
          <cell r="C1384" t="str">
            <v>0</v>
          </cell>
          <cell r="D1384">
            <v>0</v>
          </cell>
        </row>
        <row r="1385">
          <cell r="B1385">
            <v>40198</v>
          </cell>
          <cell r="C1385" t="str">
            <v>0</v>
          </cell>
          <cell r="D1385">
            <v>0</v>
          </cell>
        </row>
        <row r="1386">
          <cell r="B1386">
            <v>40290</v>
          </cell>
          <cell r="C1386">
            <v>15000000</v>
          </cell>
          <cell r="D1386">
            <v>14851888.020833334</v>
          </cell>
        </row>
        <row r="1387">
          <cell r="B1387">
            <v>40200</v>
          </cell>
          <cell r="C1387" t="str">
            <v>0</v>
          </cell>
          <cell r="D1387">
            <v>0</v>
          </cell>
        </row>
        <row r="1388">
          <cell r="B1388">
            <v>40201</v>
          </cell>
          <cell r="C1388" t="str">
            <v>0</v>
          </cell>
          <cell r="D1388">
            <v>0</v>
          </cell>
        </row>
        <row r="1389">
          <cell r="B1389">
            <v>40202</v>
          </cell>
          <cell r="C1389" t="str">
            <v>0</v>
          </cell>
          <cell r="D1389">
            <v>0</v>
          </cell>
        </row>
        <row r="1390">
          <cell r="B1390">
            <v>40203</v>
          </cell>
          <cell r="C1390" t="str">
            <v>0</v>
          </cell>
          <cell r="D1390">
            <v>0</v>
          </cell>
        </row>
        <row r="1391">
          <cell r="B1391">
            <v>40204</v>
          </cell>
          <cell r="C1391" t="str">
            <v>0</v>
          </cell>
          <cell r="D1391">
            <v>0</v>
          </cell>
        </row>
        <row r="1392">
          <cell r="B1392">
            <v>40205</v>
          </cell>
          <cell r="C1392" t="str">
            <v>0</v>
          </cell>
          <cell r="D1392">
            <v>0</v>
          </cell>
        </row>
        <row r="1393">
          <cell r="B1393">
            <v>40297</v>
          </cell>
          <cell r="C1393">
            <v>15000000</v>
          </cell>
          <cell r="D1393">
            <v>14851888.020833334</v>
          </cell>
        </row>
        <row r="1394">
          <cell r="B1394">
            <v>40207</v>
          </cell>
          <cell r="C1394" t="str">
            <v>0</v>
          </cell>
          <cell r="D1394">
            <v>0</v>
          </cell>
        </row>
        <row r="1395">
          <cell r="B1395">
            <v>40208</v>
          </cell>
          <cell r="C1395" t="str">
            <v>0</v>
          </cell>
          <cell r="D1395">
            <v>0</v>
          </cell>
        </row>
        <row r="1396">
          <cell r="B1396">
            <v>40209</v>
          </cell>
          <cell r="C1396" t="str">
            <v>0</v>
          </cell>
          <cell r="D1396">
            <v>0</v>
          </cell>
        </row>
        <row r="1397">
          <cell r="B1397">
            <v>40210</v>
          </cell>
          <cell r="C1397" t="str">
            <v>0</v>
          </cell>
          <cell r="D1397">
            <v>0</v>
          </cell>
        </row>
        <row r="1398">
          <cell r="B1398">
            <v>40211</v>
          </cell>
          <cell r="C1398" t="str">
            <v>0</v>
          </cell>
          <cell r="D1398">
            <v>0</v>
          </cell>
        </row>
        <row r="1399">
          <cell r="B1399">
            <v>40212</v>
          </cell>
          <cell r="C1399" t="str">
            <v>0</v>
          </cell>
          <cell r="D1399">
            <v>0</v>
          </cell>
        </row>
        <row r="1400">
          <cell r="B1400">
            <v>40304</v>
          </cell>
          <cell r="C1400">
            <v>15000000</v>
          </cell>
          <cell r="D1400">
            <v>14851888.020833334</v>
          </cell>
        </row>
        <row r="1401">
          <cell r="B1401">
            <v>40214</v>
          </cell>
          <cell r="C1401" t="str">
            <v>0</v>
          </cell>
          <cell r="D1401">
            <v>0</v>
          </cell>
        </row>
        <row r="1402">
          <cell r="B1402">
            <v>40215</v>
          </cell>
          <cell r="C1402" t="str">
            <v>0</v>
          </cell>
          <cell r="D1402">
            <v>0</v>
          </cell>
        </row>
        <row r="1403">
          <cell r="B1403">
            <v>40216</v>
          </cell>
          <cell r="C1403" t="str">
            <v>0</v>
          </cell>
          <cell r="D1403">
            <v>0</v>
          </cell>
        </row>
        <row r="1404">
          <cell r="B1404">
            <v>40217</v>
          </cell>
          <cell r="C1404" t="str">
            <v>0</v>
          </cell>
          <cell r="D1404">
            <v>0</v>
          </cell>
        </row>
        <row r="1405">
          <cell r="B1405">
            <v>40218</v>
          </cell>
          <cell r="C1405" t="str">
            <v>0</v>
          </cell>
          <cell r="D1405">
            <v>0</v>
          </cell>
        </row>
        <row r="1406">
          <cell r="B1406">
            <v>40219</v>
          </cell>
          <cell r="C1406" t="str">
            <v>0</v>
          </cell>
          <cell r="D1406">
            <v>0</v>
          </cell>
        </row>
        <row r="1407">
          <cell r="B1407">
            <v>40311</v>
          </cell>
          <cell r="C1407">
            <v>15000000</v>
          </cell>
          <cell r="D1407">
            <v>14851888.020833334</v>
          </cell>
        </row>
        <row r="1408">
          <cell r="B1408">
            <v>40221</v>
          </cell>
          <cell r="C1408" t="str">
            <v>0</v>
          </cell>
          <cell r="D1408">
            <v>0</v>
          </cell>
        </row>
        <row r="1409">
          <cell r="B1409">
            <v>40222</v>
          </cell>
          <cell r="C1409" t="str">
            <v>0</v>
          </cell>
          <cell r="D1409">
            <v>0</v>
          </cell>
        </row>
        <row r="1410">
          <cell r="B1410">
            <v>40223</v>
          </cell>
          <cell r="C1410" t="str">
            <v>0</v>
          </cell>
          <cell r="D1410">
            <v>0</v>
          </cell>
        </row>
        <row r="1411">
          <cell r="B1411">
            <v>40224</v>
          </cell>
          <cell r="C1411" t="str">
            <v>0</v>
          </cell>
          <cell r="D1411">
            <v>0</v>
          </cell>
        </row>
        <row r="1412">
          <cell r="B1412">
            <v>40225</v>
          </cell>
          <cell r="C1412" t="str">
            <v>0</v>
          </cell>
          <cell r="D1412">
            <v>0</v>
          </cell>
        </row>
        <row r="1413">
          <cell r="B1413">
            <v>40226</v>
          </cell>
          <cell r="C1413" t="str">
            <v>0</v>
          </cell>
          <cell r="D1413">
            <v>0</v>
          </cell>
        </row>
        <row r="1414">
          <cell r="B1414">
            <v>40318</v>
          </cell>
          <cell r="C1414">
            <v>15000000</v>
          </cell>
          <cell r="D1414">
            <v>14851888.020833334</v>
          </cell>
        </row>
        <row r="1415">
          <cell r="B1415">
            <v>40228</v>
          </cell>
          <cell r="C1415" t="str">
            <v>0</v>
          </cell>
          <cell r="D1415">
            <v>0</v>
          </cell>
        </row>
        <row r="1416">
          <cell r="B1416">
            <v>40229</v>
          </cell>
          <cell r="C1416" t="str">
            <v>0</v>
          </cell>
          <cell r="D1416">
            <v>0</v>
          </cell>
        </row>
        <row r="1417">
          <cell r="B1417">
            <v>40230</v>
          </cell>
          <cell r="C1417" t="str">
            <v>0</v>
          </cell>
          <cell r="D1417">
            <v>0</v>
          </cell>
        </row>
        <row r="1418">
          <cell r="B1418">
            <v>40231</v>
          </cell>
          <cell r="C1418" t="str">
            <v>0</v>
          </cell>
          <cell r="D1418">
            <v>0</v>
          </cell>
        </row>
        <row r="1419">
          <cell r="B1419">
            <v>40232</v>
          </cell>
          <cell r="C1419" t="str">
            <v>0</v>
          </cell>
          <cell r="D1419">
            <v>0</v>
          </cell>
        </row>
        <row r="1420">
          <cell r="B1420">
            <v>40233</v>
          </cell>
          <cell r="C1420" t="str">
            <v>0</v>
          </cell>
          <cell r="D1420">
            <v>0</v>
          </cell>
        </row>
        <row r="1421">
          <cell r="B1421">
            <v>40325</v>
          </cell>
          <cell r="C1421">
            <v>15000000</v>
          </cell>
          <cell r="D1421">
            <v>14851888.020833334</v>
          </cell>
        </row>
        <row r="1422">
          <cell r="B1422">
            <v>40235</v>
          </cell>
          <cell r="C1422" t="str">
            <v>0</v>
          </cell>
          <cell r="D1422">
            <v>0</v>
          </cell>
        </row>
        <row r="1423">
          <cell r="B1423">
            <v>40236</v>
          </cell>
          <cell r="C1423" t="str">
            <v>0</v>
          </cell>
          <cell r="D1423">
            <v>0</v>
          </cell>
        </row>
        <row r="1424">
          <cell r="B1424">
            <v>40237</v>
          </cell>
          <cell r="C1424" t="str">
            <v>0</v>
          </cell>
          <cell r="D1424">
            <v>0</v>
          </cell>
        </row>
        <row r="1425">
          <cell r="B1425">
            <v>40238</v>
          </cell>
          <cell r="C1425" t="str">
            <v>0</v>
          </cell>
          <cell r="D1425">
            <v>0</v>
          </cell>
        </row>
        <row r="1426">
          <cell r="B1426">
            <v>40239</v>
          </cell>
          <cell r="C1426" t="str">
            <v>0</v>
          </cell>
          <cell r="D1426">
            <v>0</v>
          </cell>
        </row>
        <row r="1427">
          <cell r="B1427">
            <v>40240</v>
          </cell>
          <cell r="C1427" t="str">
            <v>0</v>
          </cell>
          <cell r="D1427">
            <v>0</v>
          </cell>
        </row>
        <row r="1428">
          <cell r="B1428">
            <v>40332</v>
          </cell>
          <cell r="C1428">
            <v>15000000</v>
          </cell>
          <cell r="D1428">
            <v>14851888.020833334</v>
          </cell>
        </row>
        <row r="1429">
          <cell r="B1429">
            <v>40242</v>
          </cell>
          <cell r="C1429" t="str">
            <v>0</v>
          </cell>
          <cell r="D1429">
            <v>0</v>
          </cell>
        </row>
        <row r="1430">
          <cell r="B1430">
            <v>40243</v>
          </cell>
          <cell r="C1430" t="str">
            <v>0</v>
          </cell>
          <cell r="D1430">
            <v>0</v>
          </cell>
        </row>
        <row r="1431">
          <cell r="B1431">
            <v>40244</v>
          </cell>
          <cell r="C1431" t="str">
            <v>0</v>
          </cell>
          <cell r="D1431">
            <v>0</v>
          </cell>
        </row>
        <row r="1432">
          <cell r="B1432">
            <v>40245</v>
          </cell>
          <cell r="C1432" t="str">
            <v>0</v>
          </cell>
          <cell r="D1432">
            <v>0</v>
          </cell>
        </row>
        <row r="1433">
          <cell r="B1433">
            <v>40246</v>
          </cell>
          <cell r="C1433" t="str">
            <v>0</v>
          </cell>
          <cell r="D1433">
            <v>0</v>
          </cell>
        </row>
        <row r="1434">
          <cell r="B1434">
            <v>40247</v>
          </cell>
          <cell r="C1434" t="str">
            <v>0</v>
          </cell>
          <cell r="D1434">
            <v>0</v>
          </cell>
        </row>
        <row r="1435">
          <cell r="B1435">
            <v>40339</v>
          </cell>
          <cell r="C1435">
            <v>15000000</v>
          </cell>
          <cell r="D1435">
            <v>14851888.020833334</v>
          </cell>
        </row>
        <row r="1436">
          <cell r="B1436">
            <v>40249</v>
          </cell>
          <cell r="C1436" t="str">
            <v>0</v>
          </cell>
          <cell r="D1436">
            <v>0</v>
          </cell>
        </row>
        <row r="1437">
          <cell r="B1437">
            <v>40250</v>
          </cell>
          <cell r="C1437" t="str">
            <v>0</v>
          </cell>
          <cell r="D1437">
            <v>0</v>
          </cell>
        </row>
        <row r="1438">
          <cell r="B1438">
            <v>40251</v>
          </cell>
          <cell r="C1438" t="str">
            <v>0</v>
          </cell>
          <cell r="D1438">
            <v>0</v>
          </cell>
        </row>
        <row r="1439">
          <cell r="B1439">
            <v>40252</v>
          </cell>
          <cell r="C1439" t="str">
            <v>0</v>
          </cell>
          <cell r="D1439">
            <v>0</v>
          </cell>
        </row>
        <row r="1440">
          <cell r="B1440">
            <v>40253</v>
          </cell>
          <cell r="C1440" t="str">
            <v>0</v>
          </cell>
          <cell r="D1440">
            <v>0</v>
          </cell>
        </row>
        <row r="1441">
          <cell r="B1441">
            <v>40254</v>
          </cell>
          <cell r="C1441" t="str">
            <v>0</v>
          </cell>
          <cell r="D1441">
            <v>0</v>
          </cell>
        </row>
        <row r="1442">
          <cell r="B1442">
            <v>40346</v>
          </cell>
          <cell r="C1442">
            <v>15000000</v>
          </cell>
          <cell r="D1442">
            <v>14851888.020833334</v>
          </cell>
        </row>
        <row r="1443">
          <cell r="B1443">
            <v>40256</v>
          </cell>
          <cell r="C1443" t="str">
            <v>0</v>
          </cell>
          <cell r="D1443">
            <v>0</v>
          </cell>
        </row>
        <row r="1444">
          <cell r="B1444">
            <v>40257</v>
          </cell>
          <cell r="C1444" t="str">
            <v>0</v>
          </cell>
          <cell r="D1444">
            <v>0</v>
          </cell>
        </row>
        <row r="1445">
          <cell r="B1445">
            <v>40258</v>
          </cell>
          <cell r="C1445" t="str">
            <v>0</v>
          </cell>
          <cell r="D1445">
            <v>0</v>
          </cell>
        </row>
        <row r="1446">
          <cell r="B1446">
            <v>40259</v>
          </cell>
          <cell r="C1446" t="str">
            <v>0</v>
          </cell>
          <cell r="D1446">
            <v>0</v>
          </cell>
        </row>
        <row r="1447">
          <cell r="B1447">
            <v>40260</v>
          </cell>
          <cell r="C1447" t="str">
            <v>0</v>
          </cell>
          <cell r="D1447">
            <v>0</v>
          </cell>
        </row>
        <row r="1448">
          <cell r="B1448">
            <v>40261</v>
          </cell>
          <cell r="C1448" t="str">
            <v>0</v>
          </cell>
          <cell r="D1448">
            <v>0</v>
          </cell>
        </row>
        <row r="1449">
          <cell r="B1449">
            <v>40353</v>
          </cell>
          <cell r="C1449">
            <v>15000000</v>
          </cell>
          <cell r="D1449">
            <v>14851888.020833334</v>
          </cell>
        </row>
        <row r="1450">
          <cell r="B1450">
            <v>40263</v>
          </cell>
          <cell r="C1450" t="str">
            <v>0</v>
          </cell>
          <cell r="D1450">
            <v>0</v>
          </cell>
        </row>
        <row r="1451">
          <cell r="B1451">
            <v>40264</v>
          </cell>
          <cell r="C1451" t="str">
            <v>0</v>
          </cell>
          <cell r="D1451">
            <v>0</v>
          </cell>
        </row>
        <row r="1452">
          <cell r="B1452">
            <v>40265</v>
          </cell>
          <cell r="C1452" t="str">
            <v>0</v>
          </cell>
          <cell r="D1452">
            <v>0</v>
          </cell>
        </row>
        <row r="1453">
          <cell r="B1453">
            <v>40266</v>
          </cell>
          <cell r="C1453" t="str">
            <v>0</v>
          </cell>
          <cell r="D1453">
            <v>0</v>
          </cell>
        </row>
        <row r="1454">
          <cell r="B1454">
            <v>40267</v>
          </cell>
          <cell r="C1454" t="str">
            <v>0</v>
          </cell>
          <cell r="D1454">
            <v>0</v>
          </cell>
        </row>
        <row r="1455">
          <cell r="B1455">
            <v>40268</v>
          </cell>
          <cell r="C1455" t="str">
            <v>0</v>
          </cell>
          <cell r="D1455">
            <v>0</v>
          </cell>
        </row>
        <row r="1456">
          <cell r="B1456">
            <v>40360</v>
          </cell>
          <cell r="C1456">
            <v>20000000</v>
          </cell>
          <cell r="D1456">
            <v>19802517.361111112</v>
          </cell>
        </row>
        <row r="1457">
          <cell r="B1457">
            <v>40270</v>
          </cell>
          <cell r="C1457" t="str">
            <v>0</v>
          </cell>
          <cell r="D1457">
            <v>0</v>
          </cell>
        </row>
        <row r="1458">
          <cell r="B1458">
            <v>40271</v>
          </cell>
          <cell r="C1458" t="str">
            <v>0</v>
          </cell>
          <cell r="D1458">
            <v>0</v>
          </cell>
        </row>
        <row r="1459">
          <cell r="B1459">
            <v>40272</v>
          </cell>
          <cell r="C1459" t="str">
            <v>0</v>
          </cell>
          <cell r="D1459">
            <v>0</v>
          </cell>
        </row>
        <row r="1460">
          <cell r="B1460">
            <v>40273</v>
          </cell>
          <cell r="C1460" t="str">
            <v>0</v>
          </cell>
          <cell r="D1460">
            <v>0</v>
          </cell>
        </row>
        <row r="1461">
          <cell r="B1461">
            <v>40274</v>
          </cell>
          <cell r="C1461" t="str">
            <v>0</v>
          </cell>
          <cell r="D1461">
            <v>0</v>
          </cell>
        </row>
        <row r="1462">
          <cell r="B1462">
            <v>40275</v>
          </cell>
          <cell r="C1462" t="str">
            <v>0</v>
          </cell>
          <cell r="D1462">
            <v>0</v>
          </cell>
        </row>
        <row r="1463">
          <cell r="B1463">
            <v>40367</v>
          </cell>
          <cell r="C1463">
            <v>20000000</v>
          </cell>
          <cell r="D1463">
            <v>19802517.361111112</v>
          </cell>
        </row>
        <row r="1464">
          <cell r="B1464">
            <v>40277</v>
          </cell>
          <cell r="C1464" t="str">
            <v>0</v>
          </cell>
          <cell r="D1464">
            <v>0</v>
          </cell>
        </row>
        <row r="1465">
          <cell r="B1465">
            <v>40278</v>
          </cell>
          <cell r="C1465" t="str">
            <v>0</v>
          </cell>
          <cell r="D1465">
            <v>0</v>
          </cell>
        </row>
        <row r="1466">
          <cell r="B1466">
            <v>40279</v>
          </cell>
          <cell r="C1466" t="str">
            <v>0</v>
          </cell>
          <cell r="D1466">
            <v>0</v>
          </cell>
        </row>
        <row r="1467">
          <cell r="B1467">
            <v>40280</v>
          </cell>
          <cell r="C1467" t="str">
            <v>0</v>
          </cell>
          <cell r="D1467">
            <v>0</v>
          </cell>
        </row>
        <row r="1468">
          <cell r="B1468">
            <v>40281</v>
          </cell>
          <cell r="C1468" t="str">
            <v>0</v>
          </cell>
          <cell r="D1468">
            <v>0</v>
          </cell>
        </row>
        <row r="1469">
          <cell r="B1469">
            <v>40282</v>
          </cell>
          <cell r="C1469" t="str">
            <v>0</v>
          </cell>
          <cell r="D1469">
            <v>0</v>
          </cell>
        </row>
        <row r="1470">
          <cell r="B1470">
            <v>40374</v>
          </cell>
          <cell r="C1470">
            <v>20000000</v>
          </cell>
          <cell r="D1470">
            <v>19802517.361111112</v>
          </cell>
        </row>
        <row r="1471">
          <cell r="B1471">
            <v>40284</v>
          </cell>
          <cell r="C1471" t="str">
            <v>0</v>
          </cell>
          <cell r="D1471">
            <v>0</v>
          </cell>
        </row>
        <row r="1472">
          <cell r="B1472">
            <v>40285</v>
          </cell>
          <cell r="C1472" t="str">
            <v>0</v>
          </cell>
          <cell r="D1472">
            <v>0</v>
          </cell>
        </row>
        <row r="1473">
          <cell r="B1473">
            <v>40286</v>
          </cell>
          <cell r="C1473" t="str">
            <v>0</v>
          </cell>
          <cell r="D1473">
            <v>0</v>
          </cell>
        </row>
        <row r="1474">
          <cell r="B1474">
            <v>40287</v>
          </cell>
          <cell r="C1474" t="str">
            <v>0</v>
          </cell>
          <cell r="D1474">
            <v>0</v>
          </cell>
        </row>
        <row r="1475">
          <cell r="B1475">
            <v>40288</v>
          </cell>
          <cell r="C1475" t="str">
            <v>0</v>
          </cell>
          <cell r="D1475">
            <v>0</v>
          </cell>
        </row>
        <row r="1476">
          <cell r="B1476">
            <v>40289</v>
          </cell>
          <cell r="C1476" t="str">
            <v>0</v>
          </cell>
          <cell r="D1476">
            <v>0</v>
          </cell>
        </row>
        <row r="1477">
          <cell r="B1477">
            <v>40381</v>
          </cell>
          <cell r="C1477">
            <v>20000000</v>
          </cell>
          <cell r="D1477">
            <v>19802517.361111112</v>
          </cell>
        </row>
        <row r="1478">
          <cell r="B1478">
            <v>40291</v>
          </cell>
          <cell r="C1478" t="str">
            <v>0</v>
          </cell>
          <cell r="D1478">
            <v>0</v>
          </cell>
        </row>
        <row r="1479">
          <cell r="B1479">
            <v>40292</v>
          </cell>
          <cell r="C1479" t="str">
            <v>0</v>
          </cell>
          <cell r="D1479">
            <v>0</v>
          </cell>
        </row>
        <row r="1480">
          <cell r="B1480">
            <v>40293</v>
          </cell>
          <cell r="C1480" t="str">
            <v>0</v>
          </cell>
          <cell r="D1480">
            <v>0</v>
          </cell>
        </row>
        <row r="1481">
          <cell r="B1481">
            <v>40294</v>
          </cell>
          <cell r="C1481" t="str">
            <v>0</v>
          </cell>
          <cell r="D1481">
            <v>0</v>
          </cell>
        </row>
        <row r="1482">
          <cell r="B1482">
            <v>40295</v>
          </cell>
          <cell r="C1482" t="str">
            <v>0</v>
          </cell>
          <cell r="D1482">
            <v>0</v>
          </cell>
        </row>
        <row r="1483">
          <cell r="B1483">
            <v>40296</v>
          </cell>
          <cell r="C1483" t="str">
            <v>0</v>
          </cell>
          <cell r="D1483">
            <v>0</v>
          </cell>
        </row>
        <row r="1484">
          <cell r="B1484">
            <v>40388</v>
          </cell>
          <cell r="C1484">
            <v>20000000</v>
          </cell>
          <cell r="D1484">
            <v>19802517.361111112</v>
          </cell>
        </row>
        <row r="1485">
          <cell r="B1485">
            <v>40298</v>
          </cell>
          <cell r="C1485" t="str">
            <v>0</v>
          </cell>
          <cell r="D1485">
            <v>0</v>
          </cell>
        </row>
        <row r="1486">
          <cell r="B1486">
            <v>40299</v>
          </cell>
          <cell r="C1486" t="str">
            <v>0</v>
          </cell>
          <cell r="D1486">
            <v>0</v>
          </cell>
        </row>
        <row r="1487">
          <cell r="B1487">
            <v>40300</v>
          </cell>
          <cell r="C1487" t="str">
            <v>0</v>
          </cell>
          <cell r="D1487">
            <v>0</v>
          </cell>
        </row>
        <row r="1488">
          <cell r="B1488">
            <v>40301</v>
          </cell>
          <cell r="C1488" t="str">
            <v>0</v>
          </cell>
          <cell r="D1488">
            <v>0</v>
          </cell>
        </row>
        <row r="1489">
          <cell r="B1489">
            <v>40302</v>
          </cell>
          <cell r="C1489" t="str">
            <v>0</v>
          </cell>
          <cell r="D1489">
            <v>0</v>
          </cell>
        </row>
        <row r="1490">
          <cell r="B1490">
            <v>40303</v>
          </cell>
          <cell r="C1490" t="str">
            <v>0</v>
          </cell>
          <cell r="D1490">
            <v>0</v>
          </cell>
        </row>
        <row r="1491">
          <cell r="B1491">
            <v>40395</v>
          </cell>
          <cell r="C1491">
            <v>20000000</v>
          </cell>
          <cell r="D1491">
            <v>19753754.566364497</v>
          </cell>
        </row>
        <row r="1492">
          <cell r="B1492">
            <v>40305</v>
          </cell>
          <cell r="C1492" t="str">
            <v>0</v>
          </cell>
          <cell r="D1492">
            <v>0</v>
          </cell>
        </row>
        <row r="1493">
          <cell r="B1493">
            <v>40306</v>
          </cell>
          <cell r="C1493" t="str">
            <v>0</v>
          </cell>
          <cell r="D1493">
            <v>0</v>
          </cell>
        </row>
        <row r="1494">
          <cell r="B1494">
            <v>40307</v>
          </cell>
          <cell r="C1494" t="str">
            <v>0</v>
          </cell>
          <cell r="D1494">
            <v>0</v>
          </cell>
        </row>
        <row r="1495">
          <cell r="B1495">
            <v>40308</v>
          </cell>
          <cell r="C1495" t="str">
            <v>0</v>
          </cell>
          <cell r="D1495">
            <v>0</v>
          </cell>
        </row>
        <row r="1496">
          <cell r="B1496">
            <v>40309</v>
          </cell>
          <cell r="C1496" t="str">
            <v>0</v>
          </cell>
          <cell r="D1496">
            <v>0</v>
          </cell>
        </row>
        <row r="1497">
          <cell r="B1497">
            <v>40310</v>
          </cell>
          <cell r="C1497" t="str">
            <v>0</v>
          </cell>
          <cell r="D1497">
            <v>0</v>
          </cell>
        </row>
        <row r="1498">
          <cell r="B1498">
            <v>40402</v>
          </cell>
          <cell r="C1498">
            <v>20000000</v>
          </cell>
          <cell r="D1498">
            <v>19705231.334017169</v>
          </cell>
        </row>
        <row r="1499">
          <cell r="B1499">
            <v>40312</v>
          </cell>
          <cell r="C1499" t="str">
            <v>0</v>
          </cell>
          <cell r="D1499">
            <v>0</v>
          </cell>
        </row>
        <row r="1500">
          <cell r="B1500">
            <v>40313</v>
          </cell>
          <cell r="C1500" t="str">
            <v>0</v>
          </cell>
          <cell r="D1500">
            <v>0</v>
          </cell>
        </row>
        <row r="1501">
          <cell r="B1501">
            <v>40314</v>
          </cell>
          <cell r="C1501" t="str">
            <v>0</v>
          </cell>
          <cell r="D1501">
            <v>0</v>
          </cell>
        </row>
        <row r="1502">
          <cell r="B1502">
            <v>40315</v>
          </cell>
          <cell r="C1502" t="str">
            <v>0</v>
          </cell>
          <cell r="D1502">
            <v>0</v>
          </cell>
        </row>
        <row r="1503">
          <cell r="B1503">
            <v>40316</v>
          </cell>
          <cell r="C1503" t="str">
            <v>0</v>
          </cell>
          <cell r="D1503">
            <v>0</v>
          </cell>
        </row>
        <row r="1504">
          <cell r="B1504">
            <v>40317</v>
          </cell>
          <cell r="C1504" t="str">
            <v>0</v>
          </cell>
          <cell r="D1504">
            <v>0</v>
          </cell>
        </row>
        <row r="1505">
          <cell r="B1505">
            <v>40409</v>
          </cell>
          <cell r="C1505">
            <v>20000000</v>
          </cell>
          <cell r="D1505">
            <v>19705231.334017169</v>
          </cell>
        </row>
        <row r="1506">
          <cell r="B1506">
            <v>40319</v>
          </cell>
          <cell r="C1506" t="str">
            <v>0</v>
          </cell>
          <cell r="D1506">
            <v>0</v>
          </cell>
        </row>
        <row r="1507">
          <cell r="B1507">
            <v>40320</v>
          </cell>
          <cell r="C1507" t="str">
            <v>0</v>
          </cell>
          <cell r="D1507">
            <v>0</v>
          </cell>
        </row>
        <row r="1508">
          <cell r="B1508">
            <v>40321</v>
          </cell>
          <cell r="C1508" t="str">
            <v>0</v>
          </cell>
          <cell r="D1508">
            <v>0</v>
          </cell>
        </row>
        <row r="1509">
          <cell r="B1509">
            <v>40322</v>
          </cell>
          <cell r="C1509" t="str">
            <v>0</v>
          </cell>
          <cell r="D1509">
            <v>0</v>
          </cell>
        </row>
        <row r="1510">
          <cell r="B1510">
            <v>40323</v>
          </cell>
          <cell r="C1510" t="str">
            <v>0</v>
          </cell>
          <cell r="D1510">
            <v>0</v>
          </cell>
        </row>
        <row r="1511">
          <cell r="B1511">
            <v>40324</v>
          </cell>
          <cell r="C1511" t="str">
            <v>0</v>
          </cell>
          <cell r="D1511">
            <v>0</v>
          </cell>
        </row>
        <row r="1512">
          <cell r="B1512">
            <v>40416</v>
          </cell>
          <cell r="C1512">
            <v>4800000</v>
          </cell>
          <cell r="D1512">
            <v>4729255.52016412</v>
          </cell>
        </row>
        <row r="1513">
          <cell r="B1513">
            <v>40326</v>
          </cell>
          <cell r="C1513" t="str">
            <v>0</v>
          </cell>
          <cell r="D1513">
            <v>0</v>
          </cell>
        </row>
        <row r="1514">
          <cell r="B1514">
            <v>40327</v>
          </cell>
          <cell r="C1514" t="str">
            <v>0</v>
          </cell>
          <cell r="D1514">
            <v>0</v>
          </cell>
        </row>
        <row r="1515">
          <cell r="B1515">
            <v>40328</v>
          </cell>
          <cell r="C1515" t="str">
            <v>0</v>
          </cell>
          <cell r="D1515">
            <v>0</v>
          </cell>
        </row>
        <row r="1516">
          <cell r="B1516">
            <v>40329</v>
          </cell>
          <cell r="C1516" t="str">
            <v>0</v>
          </cell>
          <cell r="D1516">
            <v>0</v>
          </cell>
        </row>
        <row r="1517">
          <cell r="B1517">
            <v>40330</v>
          </cell>
          <cell r="C1517" t="str">
            <v>0</v>
          </cell>
          <cell r="D1517">
            <v>0</v>
          </cell>
        </row>
        <row r="1518">
          <cell r="B1518">
            <v>40331</v>
          </cell>
          <cell r="C1518" t="str">
            <v>0</v>
          </cell>
          <cell r="D1518">
            <v>0</v>
          </cell>
        </row>
        <row r="1519">
          <cell r="B1519">
            <v>40423</v>
          </cell>
          <cell r="C1519">
            <v>2100000</v>
          </cell>
          <cell r="D1519">
            <v>2069049.2900718027</v>
          </cell>
        </row>
        <row r="1520">
          <cell r="B1520">
            <v>40333</v>
          </cell>
          <cell r="C1520" t="str">
            <v>0</v>
          </cell>
          <cell r="D1520">
            <v>0</v>
          </cell>
        </row>
        <row r="1521">
          <cell r="B1521">
            <v>40334</v>
          </cell>
          <cell r="C1521" t="str">
            <v>0</v>
          </cell>
          <cell r="D1521">
            <v>0</v>
          </cell>
        </row>
        <row r="1522">
          <cell r="B1522">
            <v>40335</v>
          </cell>
          <cell r="C1522" t="str">
            <v>0</v>
          </cell>
          <cell r="D1522">
            <v>0</v>
          </cell>
        </row>
        <row r="1523">
          <cell r="B1523">
            <v>40336</v>
          </cell>
          <cell r="C1523" t="str">
            <v>0</v>
          </cell>
          <cell r="D1523">
            <v>0</v>
          </cell>
        </row>
        <row r="1524">
          <cell r="B1524">
            <v>40337</v>
          </cell>
          <cell r="C1524" t="str">
            <v>0</v>
          </cell>
          <cell r="D1524">
            <v>0</v>
          </cell>
        </row>
        <row r="1525">
          <cell r="B1525">
            <v>40338</v>
          </cell>
          <cell r="C1525" t="str">
            <v>0</v>
          </cell>
          <cell r="D1525">
            <v>0</v>
          </cell>
        </row>
        <row r="1526">
          <cell r="B1526">
            <v>40430</v>
          </cell>
          <cell r="C1526">
            <v>11000000</v>
          </cell>
          <cell r="D1526">
            <v>10784893.091221662</v>
          </cell>
        </row>
        <row r="1527">
          <cell r="B1527">
            <v>40340</v>
          </cell>
          <cell r="C1527" t="str">
            <v>0</v>
          </cell>
          <cell r="D1527">
            <v>0</v>
          </cell>
        </row>
        <row r="1528">
          <cell r="B1528">
            <v>40341</v>
          </cell>
          <cell r="C1528" t="str">
            <v>0</v>
          </cell>
          <cell r="D1528">
            <v>0</v>
          </cell>
        </row>
        <row r="1529">
          <cell r="B1529">
            <v>40342</v>
          </cell>
          <cell r="C1529" t="str">
            <v>0</v>
          </cell>
          <cell r="D1529">
            <v>0</v>
          </cell>
        </row>
        <row r="1530">
          <cell r="B1530">
            <v>40343</v>
          </cell>
          <cell r="C1530" t="str">
            <v>0</v>
          </cell>
          <cell r="D1530">
            <v>0</v>
          </cell>
        </row>
        <row r="1531">
          <cell r="B1531">
            <v>40344</v>
          </cell>
          <cell r="C1531" t="str">
            <v>0</v>
          </cell>
          <cell r="D1531">
            <v>0</v>
          </cell>
        </row>
        <row r="1532">
          <cell r="B1532">
            <v>40345</v>
          </cell>
          <cell r="C1532" t="str">
            <v>0</v>
          </cell>
          <cell r="D1532">
            <v>0</v>
          </cell>
        </row>
        <row r="1533">
          <cell r="B1533">
            <v>40437</v>
          </cell>
          <cell r="C1533">
            <v>2500000</v>
          </cell>
          <cell r="D1533">
            <v>2452790.8324489845</v>
          </cell>
        </row>
        <row r="1534">
          <cell r="B1534">
            <v>40347</v>
          </cell>
          <cell r="C1534" t="str">
            <v>0</v>
          </cell>
          <cell r="D1534">
            <v>0</v>
          </cell>
        </row>
        <row r="1535">
          <cell r="B1535">
            <v>40348</v>
          </cell>
          <cell r="C1535" t="str">
            <v>0</v>
          </cell>
          <cell r="D1535">
            <v>0</v>
          </cell>
        </row>
        <row r="1536">
          <cell r="B1536">
            <v>40349</v>
          </cell>
          <cell r="C1536" t="str">
            <v>0</v>
          </cell>
          <cell r="D1536">
            <v>0</v>
          </cell>
        </row>
        <row r="1537">
          <cell r="B1537">
            <v>40350</v>
          </cell>
          <cell r="C1537" t="str">
            <v>0</v>
          </cell>
          <cell r="D1537">
            <v>0</v>
          </cell>
        </row>
        <row r="1538">
          <cell r="B1538">
            <v>40351</v>
          </cell>
          <cell r="C1538" t="str">
            <v>0</v>
          </cell>
          <cell r="D1538">
            <v>0</v>
          </cell>
        </row>
        <row r="1539">
          <cell r="B1539">
            <v>40352</v>
          </cell>
          <cell r="C1539" t="str">
            <v>0</v>
          </cell>
          <cell r="D1539">
            <v>0</v>
          </cell>
        </row>
        <row r="1540">
          <cell r="B1540">
            <v>40444</v>
          </cell>
          <cell r="C1540">
            <v>10800000</v>
          </cell>
          <cell r="D1540">
            <v>10640824.920369271</v>
          </cell>
        </row>
        <row r="1541">
          <cell r="B1541">
            <v>40354</v>
          </cell>
          <cell r="C1541" t="str">
            <v>0</v>
          </cell>
          <cell r="D1541">
            <v>0</v>
          </cell>
        </row>
        <row r="1542">
          <cell r="B1542">
            <v>40355</v>
          </cell>
          <cell r="C1542" t="str">
            <v>0</v>
          </cell>
          <cell r="D1542">
            <v>0</v>
          </cell>
        </row>
        <row r="1543">
          <cell r="B1543">
            <v>40356</v>
          </cell>
          <cell r="C1543" t="str">
            <v>0</v>
          </cell>
          <cell r="D1543">
            <v>0</v>
          </cell>
        </row>
        <row r="1544">
          <cell r="B1544">
            <v>40357</v>
          </cell>
          <cell r="C1544" t="str">
            <v>0</v>
          </cell>
          <cell r="D1544">
            <v>0</v>
          </cell>
        </row>
        <row r="1545">
          <cell r="B1545">
            <v>40358</v>
          </cell>
          <cell r="C1545" t="str">
            <v>0</v>
          </cell>
          <cell r="D1545">
            <v>0</v>
          </cell>
        </row>
        <row r="1546">
          <cell r="B1546">
            <v>40359</v>
          </cell>
          <cell r="C1546" t="str">
            <v>0</v>
          </cell>
          <cell r="D1546">
            <v>0</v>
          </cell>
        </row>
        <row r="1547">
          <cell r="B1547">
            <v>40451</v>
          </cell>
          <cell r="C1547">
            <v>20000000</v>
          </cell>
          <cell r="D1547">
            <v>19705231.334017169</v>
          </cell>
        </row>
        <row r="1548">
          <cell r="B1548">
            <v>40361</v>
          </cell>
          <cell r="C1548" t="str">
            <v>0</v>
          </cell>
          <cell r="D1548">
            <v>0</v>
          </cell>
        </row>
        <row r="1549">
          <cell r="B1549">
            <v>40362</v>
          </cell>
          <cell r="C1549" t="str">
            <v>0</v>
          </cell>
          <cell r="D1549">
            <v>0</v>
          </cell>
        </row>
        <row r="1550">
          <cell r="B1550">
            <v>40363</v>
          </cell>
          <cell r="C1550" t="str">
            <v>0</v>
          </cell>
          <cell r="D1550">
            <v>0</v>
          </cell>
        </row>
        <row r="1551">
          <cell r="B1551">
            <v>40364</v>
          </cell>
          <cell r="C1551" t="str">
            <v>0</v>
          </cell>
          <cell r="D1551">
            <v>0</v>
          </cell>
        </row>
        <row r="1552">
          <cell r="B1552">
            <v>40365</v>
          </cell>
          <cell r="C1552" t="str">
            <v>0</v>
          </cell>
          <cell r="D1552">
            <v>0</v>
          </cell>
        </row>
        <row r="1553">
          <cell r="B1553">
            <v>40366</v>
          </cell>
          <cell r="C1553" t="str">
            <v>0</v>
          </cell>
          <cell r="D1553">
            <v>0</v>
          </cell>
        </row>
        <row r="1554">
          <cell r="B1554">
            <v>40458</v>
          </cell>
          <cell r="C1554">
            <v>20000000</v>
          </cell>
          <cell r="D1554">
            <v>19705231.334017169</v>
          </cell>
        </row>
        <row r="1555">
          <cell r="B1555">
            <v>40368</v>
          </cell>
          <cell r="C1555" t="str">
            <v>0</v>
          </cell>
          <cell r="D1555">
            <v>0</v>
          </cell>
        </row>
        <row r="1556">
          <cell r="B1556">
            <v>40369</v>
          </cell>
          <cell r="C1556" t="str">
            <v>0</v>
          </cell>
          <cell r="D1556">
            <v>0</v>
          </cell>
        </row>
        <row r="1557">
          <cell r="B1557">
            <v>40370</v>
          </cell>
          <cell r="C1557" t="str">
            <v>0</v>
          </cell>
          <cell r="D1557">
            <v>0</v>
          </cell>
        </row>
        <row r="1558">
          <cell r="B1558">
            <v>40371</v>
          </cell>
          <cell r="C1558" t="str">
            <v>0</v>
          </cell>
          <cell r="D1558">
            <v>0</v>
          </cell>
        </row>
        <row r="1559">
          <cell r="B1559">
            <v>40372</v>
          </cell>
          <cell r="C1559" t="str">
            <v>0</v>
          </cell>
          <cell r="D1559">
            <v>0</v>
          </cell>
        </row>
        <row r="1560">
          <cell r="B1560">
            <v>40373</v>
          </cell>
          <cell r="C1560" t="str">
            <v>0</v>
          </cell>
          <cell r="D1560">
            <v>0</v>
          </cell>
        </row>
        <row r="1561">
          <cell r="B1561">
            <v>40464</v>
          </cell>
          <cell r="C1561">
            <v>11500000</v>
          </cell>
          <cell r="D1561">
            <v>11332343.412526999</v>
          </cell>
        </row>
        <row r="1562">
          <cell r="B1562">
            <v>40375</v>
          </cell>
          <cell r="C1562" t="str">
            <v>0</v>
          </cell>
          <cell r="D1562">
            <v>0</v>
          </cell>
        </row>
        <row r="1563">
          <cell r="B1563">
            <v>40376</v>
          </cell>
          <cell r="C1563" t="str">
            <v>0</v>
          </cell>
          <cell r="D1563">
            <v>0</v>
          </cell>
        </row>
        <row r="1564">
          <cell r="B1564">
            <v>40377</v>
          </cell>
          <cell r="C1564" t="str">
            <v>0</v>
          </cell>
          <cell r="D1564">
            <v>0</v>
          </cell>
        </row>
        <row r="1565">
          <cell r="B1565">
            <v>40378</v>
          </cell>
          <cell r="C1565" t="str">
            <v>0</v>
          </cell>
          <cell r="D1565">
            <v>0</v>
          </cell>
        </row>
        <row r="1566">
          <cell r="B1566">
            <v>40379</v>
          </cell>
          <cell r="C1566" t="str">
            <v>0</v>
          </cell>
          <cell r="D1566">
            <v>0</v>
          </cell>
        </row>
        <row r="1567">
          <cell r="B1567">
            <v>40380</v>
          </cell>
          <cell r="C1567" t="str">
            <v>0</v>
          </cell>
          <cell r="D1567">
            <v>0</v>
          </cell>
        </row>
        <row r="1568">
          <cell r="B1568">
            <v>40472</v>
          </cell>
          <cell r="C1568">
            <v>20000000</v>
          </cell>
          <cell r="D1568">
            <v>19705231.334017169</v>
          </cell>
        </row>
        <row r="1569">
          <cell r="B1569">
            <v>40382</v>
          </cell>
          <cell r="C1569" t="str">
            <v>0</v>
          </cell>
          <cell r="D1569">
            <v>0</v>
          </cell>
        </row>
        <row r="1570">
          <cell r="B1570">
            <v>40383</v>
          </cell>
          <cell r="C1570" t="str">
            <v>0</v>
          </cell>
          <cell r="D1570">
            <v>0</v>
          </cell>
        </row>
        <row r="1571">
          <cell r="B1571">
            <v>40384</v>
          </cell>
          <cell r="C1571" t="str">
            <v>0</v>
          </cell>
          <cell r="D1571">
            <v>0</v>
          </cell>
        </row>
        <row r="1572">
          <cell r="B1572">
            <v>40385</v>
          </cell>
          <cell r="C1572" t="str">
            <v>0</v>
          </cell>
          <cell r="D1572">
            <v>0</v>
          </cell>
        </row>
        <row r="1573">
          <cell r="B1573">
            <v>40386</v>
          </cell>
          <cell r="C1573" t="str">
            <v>0</v>
          </cell>
          <cell r="D1573">
            <v>0</v>
          </cell>
        </row>
        <row r="1574">
          <cell r="B1574">
            <v>40387</v>
          </cell>
          <cell r="C1574" t="str">
            <v>0</v>
          </cell>
          <cell r="D1574">
            <v>0</v>
          </cell>
        </row>
        <row r="1575">
          <cell r="B1575">
            <v>40479</v>
          </cell>
          <cell r="C1575">
            <v>20000000</v>
          </cell>
          <cell r="D1575">
            <v>19705231.334017169</v>
          </cell>
        </row>
        <row r="1576">
          <cell r="B1576">
            <v>40389</v>
          </cell>
          <cell r="C1576" t="str">
            <v>0</v>
          </cell>
          <cell r="D1576">
            <v>0</v>
          </cell>
        </row>
        <row r="1577">
          <cell r="B1577">
            <v>40390</v>
          </cell>
          <cell r="C1577" t="str">
            <v>0</v>
          </cell>
          <cell r="D1577">
            <v>0</v>
          </cell>
        </row>
        <row r="1578">
          <cell r="B1578">
            <v>40391</v>
          </cell>
          <cell r="C1578" t="str">
            <v>0</v>
          </cell>
          <cell r="D1578">
            <v>0</v>
          </cell>
        </row>
        <row r="1579">
          <cell r="B1579">
            <v>40392</v>
          </cell>
          <cell r="C1579" t="str">
            <v>0</v>
          </cell>
          <cell r="D1579">
            <v>0</v>
          </cell>
        </row>
        <row r="1580">
          <cell r="B1580">
            <v>40393</v>
          </cell>
          <cell r="C1580" t="str">
            <v>0</v>
          </cell>
          <cell r="D1580">
            <v>0</v>
          </cell>
        </row>
        <row r="1581">
          <cell r="B1581">
            <v>40394</v>
          </cell>
          <cell r="C1581" t="str">
            <v>0</v>
          </cell>
          <cell r="D1581">
            <v>0</v>
          </cell>
        </row>
        <row r="1582">
          <cell r="B1582">
            <v>40486</v>
          </cell>
          <cell r="C1582">
            <v>12288000</v>
          </cell>
          <cell r="D1582">
            <v>12018328.465392964</v>
          </cell>
        </row>
        <row r="1583">
          <cell r="B1583">
            <v>40396</v>
          </cell>
          <cell r="C1583" t="str">
            <v>0</v>
          </cell>
          <cell r="D1583">
            <v>0</v>
          </cell>
        </row>
        <row r="1584">
          <cell r="B1584">
            <v>40397</v>
          </cell>
          <cell r="C1584" t="str">
            <v>0</v>
          </cell>
          <cell r="D1584">
            <v>0</v>
          </cell>
        </row>
        <row r="1585">
          <cell r="B1585">
            <v>40398</v>
          </cell>
          <cell r="C1585" t="str">
            <v>0</v>
          </cell>
          <cell r="D1585">
            <v>0</v>
          </cell>
        </row>
        <row r="1586">
          <cell r="B1586">
            <v>40399</v>
          </cell>
          <cell r="C1586" t="str">
            <v>0</v>
          </cell>
          <cell r="D1586">
            <v>0</v>
          </cell>
        </row>
        <row r="1587">
          <cell r="B1587">
            <v>40400</v>
          </cell>
          <cell r="C1587" t="str">
            <v>0</v>
          </cell>
          <cell r="D1587">
            <v>0</v>
          </cell>
        </row>
        <row r="1588">
          <cell r="B1588">
            <v>40401</v>
          </cell>
          <cell r="C1588" t="str">
            <v>0</v>
          </cell>
          <cell r="D1588">
            <v>0</v>
          </cell>
        </row>
        <row r="1589">
          <cell r="B1589">
            <v>40493</v>
          </cell>
          <cell r="C1589">
            <v>9800000</v>
          </cell>
          <cell r="D1589">
            <v>9584929.9284546748</v>
          </cell>
        </row>
        <row r="1590">
          <cell r="B1590">
            <v>40403</v>
          </cell>
          <cell r="C1590" t="str">
            <v>0</v>
          </cell>
          <cell r="D1590">
            <v>0</v>
          </cell>
        </row>
        <row r="1591">
          <cell r="B1591">
            <v>40404</v>
          </cell>
          <cell r="C1591" t="str">
            <v>0</v>
          </cell>
          <cell r="D1591">
            <v>0</v>
          </cell>
        </row>
        <row r="1592">
          <cell r="B1592">
            <v>40405</v>
          </cell>
          <cell r="C1592" t="str">
            <v>0</v>
          </cell>
          <cell r="D1592">
            <v>0</v>
          </cell>
        </row>
        <row r="1593">
          <cell r="B1593">
            <v>40406</v>
          </cell>
          <cell r="C1593" t="str">
            <v>0</v>
          </cell>
          <cell r="D1593">
            <v>0</v>
          </cell>
        </row>
        <row r="1594">
          <cell r="B1594">
            <v>40407</v>
          </cell>
          <cell r="C1594" t="str">
            <v>0</v>
          </cell>
          <cell r="D1594">
            <v>0</v>
          </cell>
        </row>
        <row r="1595">
          <cell r="B1595">
            <v>40408</v>
          </cell>
          <cell r="C1595" t="str">
            <v>0</v>
          </cell>
          <cell r="D1595">
            <v>0</v>
          </cell>
        </row>
        <row r="1596">
          <cell r="B1596">
            <v>40500</v>
          </cell>
          <cell r="C1596">
            <v>20000000</v>
          </cell>
          <cell r="D1596">
            <v>19561081.486642193</v>
          </cell>
        </row>
        <row r="1597">
          <cell r="C1597" t="str">
            <v>0</v>
          </cell>
        </row>
        <row r="1598">
          <cell r="C1598" t="str">
            <v>0</v>
          </cell>
        </row>
        <row r="1599">
          <cell r="C1599" t="str">
            <v>0</v>
          </cell>
        </row>
        <row r="1600">
          <cell r="C1600" t="str">
            <v>0</v>
          </cell>
        </row>
        <row r="1601">
          <cell r="C1601" t="str">
            <v>0</v>
          </cell>
        </row>
        <row r="1602">
          <cell r="C1602" t="str">
            <v>0</v>
          </cell>
        </row>
        <row r="1603">
          <cell r="B1603">
            <v>40507</v>
          </cell>
          <cell r="C1603">
            <v>5100000</v>
          </cell>
          <cell r="D1603">
            <v>4988075.7790937591</v>
          </cell>
        </row>
        <row r="1604">
          <cell r="C1604" t="str">
            <v>0</v>
          </cell>
        </row>
        <row r="1605">
          <cell r="C1605" t="str">
            <v>0</v>
          </cell>
        </row>
        <row r="1606">
          <cell r="C1606" t="str">
            <v>0</v>
          </cell>
        </row>
        <row r="1607">
          <cell r="C1607" t="str">
            <v>0</v>
          </cell>
        </row>
        <row r="1608">
          <cell r="C1608" t="str">
            <v>0</v>
          </cell>
        </row>
        <row r="1609">
          <cell r="C1609" t="str">
            <v>0</v>
          </cell>
        </row>
        <row r="1610">
          <cell r="B1610">
            <v>40514</v>
          </cell>
          <cell r="C1610">
            <v>8500000</v>
          </cell>
          <cell r="D1610">
            <v>8313459.6318229325</v>
          </cell>
        </row>
        <row r="1611">
          <cell r="C1611" t="str">
            <v>0</v>
          </cell>
        </row>
        <row r="1612">
          <cell r="C1612" t="str">
            <v>0</v>
          </cell>
        </row>
        <row r="1613">
          <cell r="C1613" t="str">
            <v>0</v>
          </cell>
        </row>
        <row r="1614">
          <cell r="C1614" t="str">
            <v>0</v>
          </cell>
        </row>
        <row r="1615">
          <cell r="C1615" t="str">
            <v>0</v>
          </cell>
        </row>
        <row r="1616">
          <cell r="C1616" t="str">
            <v>0</v>
          </cell>
        </row>
        <row r="1617">
          <cell r="B1617">
            <v>40521</v>
          </cell>
          <cell r="C1617">
            <v>10500000</v>
          </cell>
          <cell r="D1617">
            <v>10257561.823723566</v>
          </cell>
        </row>
        <row r="1618">
          <cell r="C1618" t="str">
            <v>0</v>
          </cell>
        </row>
        <row r="1619">
          <cell r="C1619" t="str">
            <v>0</v>
          </cell>
        </row>
        <row r="1620">
          <cell r="C1620" t="str">
            <v>0</v>
          </cell>
        </row>
        <row r="1621">
          <cell r="C1621" t="str">
            <v>0</v>
          </cell>
        </row>
        <row r="1622">
          <cell r="C1622" t="str">
            <v>0</v>
          </cell>
        </row>
        <row r="1623">
          <cell r="C1623" t="str">
            <v>0</v>
          </cell>
        </row>
        <row r="1624">
          <cell r="B1624">
            <v>40528</v>
          </cell>
          <cell r="C1624">
            <v>16970000</v>
          </cell>
          <cell r="D1624">
            <v>16564053.619606933</v>
          </cell>
        </row>
        <row r="1625">
          <cell r="C1625" t="str">
            <v>0</v>
          </cell>
        </row>
        <row r="1626">
          <cell r="C1626" t="str">
            <v>0</v>
          </cell>
        </row>
        <row r="1627">
          <cell r="C1627" t="str">
            <v>0</v>
          </cell>
        </row>
        <row r="1628">
          <cell r="C1628" t="str">
            <v>0</v>
          </cell>
        </row>
        <row r="1629">
          <cell r="C1629" t="str">
            <v>0</v>
          </cell>
        </row>
        <row r="1630">
          <cell r="C1630" t="str">
            <v>0</v>
          </cell>
        </row>
        <row r="1631">
          <cell r="B1631">
            <v>40535</v>
          </cell>
          <cell r="C1631">
            <v>20000000</v>
          </cell>
          <cell r="D1631">
            <v>19521571.737898566</v>
          </cell>
        </row>
        <row r="1632">
          <cell r="C1632" t="str">
            <v>0</v>
          </cell>
        </row>
        <row r="1633">
          <cell r="C1633" t="str">
            <v>0</v>
          </cell>
        </row>
        <row r="1634">
          <cell r="C1634" t="str">
            <v>0</v>
          </cell>
        </row>
        <row r="1635">
          <cell r="C1635" t="str">
            <v>0</v>
          </cell>
        </row>
        <row r="1636">
          <cell r="C1636" t="str">
            <v>0</v>
          </cell>
        </row>
        <row r="1637">
          <cell r="C1637" t="str">
            <v>0</v>
          </cell>
        </row>
        <row r="1638">
          <cell r="B1638">
            <v>40542</v>
          </cell>
          <cell r="C1638">
            <v>20000000</v>
          </cell>
          <cell r="D1638">
            <v>19521571.737898566</v>
          </cell>
        </row>
        <row r="1639">
          <cell r="C1639" t="str">
            <v>0</v>
          </cell>
        </row>
        <row r="1640">
          <cell r="C1640" t="str">
            <v>0</v>
          </cell>
        </row>
        <row r="1641">
          <cell r="C1641" t="str">
            <v>0</v>
          </cell>
        </row>
        <row r="1642">
          <cell r="C1642" t="str">
            <v>0</v>
          </cell>
        </row>
        <row r="1643">
          <cell r="C1643" t="str">
            <v>0</v>
          </cell>
        </row>
        <row r="1644">
          <cell r="C1644" t="str">
            <v>0</v>
          </cell>
        </row>
        <row r="1645">
          <cell r="B1645">
            <v>40549</v>
          </cell>
          <cell r="C1645">
            <v>20000000</v>
          </cell>
          <cell r="D1645">
            <v>19525848.210870601</v>
          </cell>
        </row>
        <row r="1646">
          <cell r="C1646" t="str">
            <v>0</v>
          </cell>
        </row>
        <row r="1647">
          <cell r="C1647" t="str">
            <v>0</v>
          </cell>
        </row>
        <row r="1648">
          <cell r="C1648" t="str">
            <v>0</v>
          </cell>
        </row>
        <row r="1649">
          <cell r="C1649" t="str">
            <v>0</v>
          </cell>
        </row>
        <row r="1650">
          <cell r="C1650" t="str">
            <v>0</v>
          </cell>
        </row>
        <row r="1651">
          <cell r="B1651">
            <v>40556</v>
          </cell>
          <cell r="C1651">
            <v>20000000</v>
          </cell>
          <cell r="D1651">
            <v>19531333.610161003</v>
          </cell>
        </row>
        <row r="1652">
          <cell r="C1652">
            <v>0</v>
          </cell>
        </row>
        <row r="1653">
          <cell r="C1653">
            <v>0</v>
          </cell>
        </row>
        <row r="1654">
          <cell r="C1654" t="str">
            <v>0</v>
          </cell>
        </row>
        <row r="1655">
          <cell r="C1655" t="str">
            <v>0</v>
          </cell>
        </row>
        <row r="1656">
          <cell r="C1656" t="str">
            <v>0</v>
          </cell>
        </row>
        <row r="1657">
          <cell r="C1657" t="str">
            <v>0</v>
          </cell>
        </row>
        <row r="1658">
          <cell r="C1658" t="str">
            <v>0</v>
          </cell>
        </row>
        <row r="1659">
          <cell r="B1659">
            <v>40563</v>
          </cell>
          <cell r="C1659">
            <v>20000000</v>
          </cell>
          <cell r="D1659">
            <v>19544877.448263638</v>
          </cell>
        </row>
        <row r="1660">
          <cell r="C1660" t="str">
            <v>0</v>
          </cell>
        </row>
        <row r="1661">
          <cell r="C1661" t="str">
            <v>0</v>
          </cell>
        </row>
        <row r="1662">
          <cell r="C1662" t="str">
            <v>0</v>
          </cell>
        </row>
        <row r="1663">
          <cell r="C1663" t="str">
            <v>0</v>
          </cell>
        </row>
        <row r="1664">
          <cell r="C1664" t="str">
            <v>0</v>
          </cell>
        </row>
        <row r="1665">
          <cell r="C1665" t="str">
            <v>0</v>
          </cell>
        </row>
        <row r="1666">
          <cell r="B1666">
            <v>40570</v>
          </cell>
          <cell r="C1666">
            <v>25000000</v>
          </cell>
          <cell r="D1666">
            <v>24425145.828158326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Fund"/>
      <sheetName val="US"/>
      <sheetName val="Transfers"/>
      <sheetName val="Sheet2"/>
      <sheetName val="Codes"/>
      <sheetName val="Sheet1"/>
      <sheetName val="წმინდა_ამოღება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საკუთარი</v>
          </cell>
        </row>
        <row r="2">
          <cell r="A2" t="str">
            <v>პარტიის</v>
          </cell>
        </row>
        <row r="3">
          <cell r="A3" t="str">
            <v>დავალებების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ystem"/>
      <sheetName val="Info"/>
      <sheetName val="RI-Data"/>
      <sheetName val="A"/>
      <sheetName val="A-Data"/>
      <sheetName val="RC"/>
      <sheetName val="A-Can"/>
      <sheetName val="RC-D"/>
      <sheetName val="RI"/>
      <sheetName val="Info-Data"/>
      <sheetName val="RC-Data"/>
      <sheetName val="RC-D-Data"/>
      <sheetName val="FXD-Data"/>
      <sheetName val="A-LS-Data"/>
      <sheetName val="RC-SD-Data"/>
      <sheetName val="RC-B-Data"/>
      <sheetName val="RC-S-Data"/>
      <sheetName val="RC-I-Data"/>
      <sheetName val="A-LD-Data (1)"/>
      <sheetName val="A-LD-Data (2)"/>
      <sheetName val="FX-Data"/>
      <sheetName val="A-G-Data (2)"/>
      <sheetName val="A-CI-Data"/>
      <sheetName val="A-CP-Data"/>
      <sheetName val="A-D-Data"/>
      <sheetName val="RI-A-Data"/>
      <sheetName val="A-L-Data (1)"/>
      <sheetName val="A-L-Data (2)"/>
      <sheetName val="A-L"/>
      <sheetName val="RI-AC-Data (1)"/>
      <sheetName val="RI-AC-Data (2)"/>
      <sheetName val="RI-AC-Data (3)"/>
      <sheetName val="RI-AC-Data (4)"/>
      <sheetName val="RI-AC-Data (5)"/>
      <sheetName val="RC-P-Data"/>
      <sheetName val="RC-C-Data"/>
      <sheetName val="RC-L-Data"/>
      <sheetName val="RI-C-Data"/>
      <sheetName val="A-Can-Data (1)"/>
      <sheetName val="A-Can-Data (2)"/>
      <sheetName val="RC-O-Data"/>
      <sheetName val="RC-A-Data"/>
      <sheetName val="RC-L"/>
      <sheetName val="RC-A"/>
      <sheetName val="RC-C"/>
      <sheetName val="RC-O"/>
      <sheetName val="RI-C"/>
      <sheetName val="RC-P"/>
      <sheetName val="RI-AC"/>
      <sheetName val="RI-A"/>
      <sheetName val="A-D"/>
      <sheetName val="A-CP"/>
      <sheetName val="A-CI"/>
      <sheetName val="A-G-Data (1)"/>
      <sheetName val="A-G"/>
      <sheetName val="FX"/>
      <sheetName val="A-LD"/>
      <sheetName val="RC-S"/>
      <sheetName val="RC-I"/>
      <sheetName val="RC-B"/>
      <sheetName val="RC-SD"/>
      <sheetName val="A-LS"/>
      <sheetName val="FXD"/>
      <sheetName val="Sheet2"/>
    </sheetNames>
    <sheetDataSet>
      <sheetData sheetId="0"/>
      <sheetData sheetId="1">
        <row r="1">
          <cell r="B1" t="str">
            <v>კონსოლიდირებული</v>
          </cell>
          <cell r="C1" t="str">
            <v>ALL</v>
          </cell>
        </row>
        <row r="2">
          <cell r="C2">
            <v>40451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">
          <cell r="D1">
            <v>4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BG Q"/>
      <sheetName val="Mon-In"/>
      <sheetName val="Mon-Out"/>
      <sheetName val="NBG table new (2)"/>
      <sheetName val="NBG table (prog)"/>
      <sheetName val="NIR"/>
      <sheetName val="NBG table"/>
      <sheetName val="MS table"/>
      <sheetName val="NBG M"/>
      <sheetName val="MS M"/>
      <sheetName val="WEOREO"/>
      <sheetName val="NBG M (prog)"/>
      <sheetName val="MS M (prog)"/>
      <sheetName val="Chart4"/>
      <sheetName val="Chart3"/>
      <sheetName val="Chart5"/>
      <sheetName val="Chart7"/>
      <sheetName val="Chart11"/>
      <sheetName val="RM comp (2)"/>
      <sheetName val="Chart12"/>
      <sheetName val="Chart8"/>
      <sheetName val="Chart10"/>
      <sheetName val="Chart9"/>
      <sheetName val="Chart13"/>
      <sheetName val="M2 vs M3 m"/>
      <sheetName val="RM comp"/>
      <sheetName val="Chart1"/>
      <sheetName val="Chart2"/>
      <sheetName val="Sheet1"/>
      <sheetName val="deposits"/>
      <sheetName val="RM and sterlization"/>
      <sheetName val="Dom vs for deposits (actual (2)"/>
      <sheetName val="RM comp (actl) (2)"/>
      <sheetName val="RM comp (actl)"/>
      <sheetName val="Dom vs for deposits (actual)"/>
      <sheetName val="Dom vs for deposits"/>
      <sheetName val="M3 m"/>
      <sheetName val="M2 m"/>
      <sheetName val="BM RM CPI"/>
      <sheetName val="BM and Prices"/>
      <sheetName val="Inter &amp; Ster"/>
      <sheetName val="BM RM"/>
      <sheetName val="BM vs RM"/>
      <sheetName val="private credit"/>
      <sheetName val="excess liquidity"/>
      <sheetName val="Dom Fin"/>
      <sheetName val="Medium Term OUT"/>
      <sheetName val="NBG table old"/>
      <sheetName val="MS table old"/>
      <sheetName val="DOC"/>
      <sheetName val="Insheets"/>
      <sheetName val="FSI"/>
      <sheetName val="Program"/>
      <sheetName val="Out SEI"/>
      <sheetName val="NBG old"/>
      <sheetName val="DMB prog"/>
      <sheetName val="MS data prog"/>
      <sheetName val="Dom. Fin. for fiscal"/>
      <sheetName val="EDSS Despot&amp;lending"/>
      <sheetName val="ControlSheet"/>
      <sheetName val="Main Output Table I--OLD base"/>
      <sheetName val="Main Output Table II--OLD base"/>
      <sheetName val="Summary Q1"/>
      <sheetName val="Summary 07"/>
      <sheetName val="assumption"/>
      <sheetName val="T-bills"/>
      <sheetName val="Cashflow"/>
      <sheetName val="Cashflow2004"/>
      <sheetName val="int_calc"/>
      <sheetName val="mof tBILL PROJ"/>
      <sheetName val="fis_input"/>
      <sheetName val="PC-input"/>
      <sheetName val="resold"/>
      <sheetName val="red"/>
      <sheetName val="Domdebt"/>
      <sheetName val="fis_backup '02"/>
      <sheetName val="Deposit&amp;Lending Rates, Treaus"/>
      <sheetName val="GEO_M"/>
      <sheetName val="OUTREO"/>
      <sheetName val="EDSS Mon panel for BR"/>
      <sheetName val="FSUOUT"/>
      <sheetName val="OUTREO _History"/>
      <sheetName val="WEO_Q4"/>
      <sheetName val="Interest Rates on Loans (EN)"/>
      <sheetName val="FC Dep.volume&amp;Int.rates-eng"/>
      <sheetName val="Real (P) IN"/>
      <sheetName val="Table. NBG Accounts-Auth "/>
      <sheetName val="Table. Monetary Survey-Auth"/>
      <sheetName val="Forex"/>
      <sheetName val="GEOMon (SBA)"/>
      <sheetName val="Inf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>
        <row r="6">
          <cell r="A6" t="str">
            <v>EDF_Save_Database</v>
          </cell>
          <cell r="B6" t="str">
            <v>Edf_srs_code</v>
          </cell>
          <cell r="C6" t="str">
            <v>Units</v>
          </cell>
          <cell r="D6" t="str">
            <v>Data_type</v>
          </cell>
          <cell r="E6" t="str">
            <v>Descriptor</v>
          </cell>
          <cell r="F6">
            <v>35034</v>
          </cell>
          <cell r="G6">
            <v>35065</v>
          </cell>
          <cell r="H6">
            <v>35096</v>
          </cell>
          <cell r="I6">
            <v>35125</v>
          </cell>
          <cell r="J6">
            <v>35156</v>
          </cell>
          <cell r="K6">
            <v>35186</v>
          </cell>
          <cell r="L6">
            <v>35217</v>
          </cell>
          <cell r="M6">
            <v>35247</v>
          </cell>
          <cell r="N6">
            <v>35278</v>
          </cell>
          <cell r="O6">
            <v>35309</v>
          </cell>
          <cell r="P6">
            <v>35339</v>
          </cell>
          <cell r="Q6">
            <v>35370</v>
          </cell>
          <cell r="R6">
            <v>35400</v>
          </cell>
          <cell r="S6">
            <v>35431</v>
          </cell>
          <cell r="T6">
            <v>35462</v>
          </cell>
          <cell r="U6">
            <v>35490</v>
          </cell>
          <cell r="V6">
            <v>35521</v>
          </cell>
          <cell r="W6">
            <v>35551</v>
          </cell>
          <cell r="X6">
            <v>35582</v>
          </cell>
          <cell r="Y6">
            <v>35612</v>
          </cell>
          <cell r="Z6">
            <v>35643</v>
          </cell>
          <cell r="AA6">
            <v>35674</v>
          </cell>
          <cell r="AB6">
            <v>35704</v>
          </cell>
          <cell r="AC6">
            <v>35735</v>
          </cell>
          <cell r="AD6">
            <v>35765</v>
          </cell>
          <cell r="AE6">
            <v>35796</v>
          </cell>
          <cell r="AF6">
            <v>35827</v>
          </cell>
          <cell r="AG6">
            <v>35855</v>
          </cell>
          <cell r="AH6">
            <v>35886</v>
          </cell>
          <cell r="AI6">
            <v>35916</v>
          </cell>
          <cell r="AJ6">
            <v>35947</v>
          </cell>
          <cell r="AK6">
            <v>35977</v>
          </cell>
          <cell r="AL6">
            <v>36008</v>
          </cell>
          <cell r="AM6">
            <v>36039</v>
          </cell>
          <cell r="AN6">
            <v>36069</v>
          </cell>
          <cell r="AO6">
            <v>36100</v>
          </cell>
          <cell r="AR6">
            <v>36130</v>
          </cell>
          <cell r="AS6">
            <v>36161</v>
          </cell>
          <cell r="AT6">
            <v>36192</v>
          </cell>
          <cell r="AU6">
            <v>36220</v>
          </cell>
        </row>
        <row r="9">
          <cell r="E9" t="str">
            <v>Table 1. Georgia: Summary Accounts of the Banking System at program exchange rates</v>
          </cell>
        </row>
        <row r="10">
          <cell r="E10" t="str">
            <v xml:space="preserve">Be careful: need for manual addition of the US$/SRD exchange rate in line 151; also, check consistency of NBG and IMF data on stock of Fund obligations in line 165 </v>
          </cell>
        </row>
        <row r="11">
          <cell r="E11" t="str">
            <v xml:space="preserve">Be careful: need for manual addition of the US$/SRD exchange rate in line 151 and 155; also, check consistency of NBG and IMF data on stock of Fund obligations in line 165 </v>
          </cell>
        </row>
        <row r="13">
          <cell r="E13">
            <v>39691.917272453706</v>
          </cell>
        </row>
        <row r="14">
          <cell r="E14">
            <v>39691.917272453706</v>
          </cell>
          <cell r="F14" t="str">
            <v>Dec95</v>
          </cell>
          <cell r="G14" t="str">
            <v>Jan96</v>
          </cell>
          <cell r="H14" t="str">
            <v>Feb96</v>
          </cell>
          <cell r="I14" t="str">
            <v>Mar96</v>
          </cell>
          <cell r="J14" t="str">
            <v>Apr96</v>
          </cell>
          <cell r="K14" t="str">
            <v>May96</v>
          </cell>
          <cell r="L14" t="str">
            <v>Jun96</v>
          </cell>
          <cell r="M14" t="str">
            <v>Jul96</v>
          </cell>
          <cell r="N14" t="str">
            <v>Aug96</v>
          </cell>
          <cell r="O14" t="str">
            <v>Sept96</v>
          </cell>
          <cell r="P14" t="str">
            <v>Oct96</v>
          </cell>
          <cell r="Q14" t="str">
            <v>Nov96</v>
          </cell>
          <cell r="R14" t="str">
            <v>Dec96</v>
          </cell>
          <cell r="S14" t="str">
            <v>Jan97</v>
          </cell>
          <cell r="T14" t="str">
            <v>Feb97</v>
          </cell>
          <cell r="U14" t="str">
            <v>Mar97</v>
          </cell>
          <cell r="V14" t="str">
            <v>Apr97</v>
          </cell>
          <cell r="W14" t="str">
            <v>May97</v>
          </cell>
          <cell r="X14" t="str">
            <v>Jun97</v>
          </cell>
          <cell r="Y14" t="str">
            <v>Jul97</v>
          </cell>
          <cell r="Z14" t="str">
            <v>Aug97</v>
          </cell>
          <cell r="AA14" t="str">
            <v>Sept97</v>
          </cell>
          <cell r="AB14" t="str">
            <v>Oct97</v>
          </cell>
          <cell r="AC14" t="str">
            <v>Nov97</v>
          </cell>
          <cell r="AD14" t="str">
            <v>Dec97</v>
          </cell>
          <cell r="AE14" t="str">
            <v>Jan98</v>
          </cell>
          <cell r="AF14" t="str">
            <v>Feb98</v>
          </cell>
          <cell r="AG14" t="str">
            <v>Mar98</v>
          </cell>
          <cell r="AH14" t="str">
            <v>Apr98</v>
          </cell>
          <cell r="AI14" t="str">
            <v>May98</v>
          </cell>
          <cell r="AJ14" t="str">
            <v>Jun98</v>
          </cell>
          <cell r="AK14" t="str">
            <v>Jul98</v>
          </cell>
          <cell r="AL14" t="str">
            <v>Aug98</v>
          </cell>
          <cell r="AM14" t="str">
            <v>Sep98</v>
          </cell>
          <cell r="AN14">
            <v>36069</v>
          </cell>
          <cell r="AO14">
            <v>36100</v>
          </cell>
          <cell r="AP14" t="str">
            <v>Dec-98</v>
          </cell>
          <cell r="AR14" t="str">
            <v>Dec-98</v>
          </cell>
          <cell r="AS14" t="str">
            <v>Jan-99</v>
          </cell>
          <cell r="AT14" t="str">
            <v>Feb-99</v>
          </cell>
          <cell r="AU14" t="str">
            <v>Mar-99</v>
          </cell>
        </row>
        <row r="15">
          <cell r="AP15" t="str">
            <v>ESAF</v>
          </cell>
          <cell r="AQ15" t="str">
            <v>Shadow</v>
          </cell>
          <cell r="AR15" t="str">
            <v>Act.</v>
          </cell>
        </row>
        <row r="16">
          <cell r="E16" t="str">
            <v>At program exchange rates</v>
          </cell>
        </row>
        <row r="17">
          <cell r="E17" t="str">
            <v>National Bank of Georgia</v>
          </cell>
        </row>
        <row r="19">
          <cell r="A19" t="str">
            <v>c:\my documents\geo\edf\geomon[temp]</v>
          </cell>
          <cell r="B19" t="str">
            <v>FAFA_N_E</v>
          </cell>
          <cell r="C19" t="str">
            <v>Millions of lari</v>
          </cell>
          <cell r="D19" t="str">
            <v>Stock</v>
          </cell>
          <cell r="E19" t="str">
            <v>Net foreign assets</v>
          </cell>
          <cell r="F19">
            <v>93.341608731707311</v>
          </cell>
          <cell r="G19">
            <v>80.345144389111255</v>
          </cell>
          <cell r="H19">
            <v>61.611354190476213</v>
          </cell>
          <cell r="I19">
            <v>43.237458530903318</v>
          </cell>
          <cell r="J19">
            <v>21.050972729729686</v>
          </cell>
          <cell r="K19">
            <v>13.56648395238093</v>
          </cell>
          <cell r="L19">
            <v>44.850140848605569</v>
          </cell>
          <cell r="M19">
            <v>40.088452213661661</v>
          </cell>
          <cell r="N19">
            <v>29.653105036306265</v>
          </cell>
          <cell r="O19">
            <v>1.9145337086613892</v>
          </cell>
          <cell r="P19">
            <v>-24.92414318110233</v>
          </cell>
          <cell r="Q19">
            <v>-44.82633012500002</v>
          </cell>
          <cell r="R19">
            <v>-9.7909790643641763</v>
          </cell>
          <cell r="S19">
            <v>-40.429349494949442</v>
          </cell>
          <cell r="T19">
            <v>-63.643303875969004</v>
          </cell>
          <cell r="U19">
            <v>-75.271552395672288</v>
          </cell>
          <cell r="V19">
            <v>-105.63429969207083</v>
          </cell>
          <cell r="W19">
            <v>-133.08199999999999</v>
          </cell>
          <cell r="X19">
            <v>-139.93049999999997</v>
          </cell>
          <cell r="Y19">
            <v>-139.32402713178294</v>
          </cell>
          <cell r="Z19">
            <v>-173.62397832817339</v>
          </cell>
          <cell r="AA19">
            <v>-171.78867103235743</v>
          </cell>
          <cell r="AB19">
            <v>-172.13689999999991</v>
          </cell>
          <cell r="AC19">
            <v>-128.33298323170723</v>
          </cell>
          <cell r="AD19">
            <v>-132.06826963190184</v>
          </cell>
          <cell r="AE19">
            <v>-122.47518100784316</v>
          </cell>
          <cell r="AF19">
            <v>-137.40497573608397</v>
          </cell>
          <cell r="AG19">
            <v>-149.45373514531838</v>
          </cell>
          <cell r="AH19">
            <v>-155.72690308539325</v>
          </cell>
          <cell r="AI19">
            <v>-173.68483803102441</v>
          </cell>
          <cell r="AJ19">
            <v>-196.69466024359042</v>
          </cell>
          <cell r="AK19">
            <v>-219.84740282519289</v>
          </cell>
          <cell r="AL19">
            <v>-215.7030758172223</v>
          </cell>
          <cell r="AM19">
            <v>-263.0124875539442</v>
          </cell>
          <cell r="AN19">
            <v>-280.01810525693179</v>
          </cell>
          <cell r="AO19">
            <v>-305.05594132730027</v>
          </cell>
          <cell r="AP19">
            <v>-264.74675552752495</v>
          </cell>
          <cell r="AQ19">
            <v>-420.01195910999991</v>
          </cell>
          <cell r="AR19">
            <v>-389.89942261600015</v>
          </cell>
          <cell r="AS19">
            <v>-430.19027881785257</v>
          </cell>
          <cell r="AT19">
            <v>-433.70113713352794</v>
          </cell>
          <cell r="AU19">
            <v>-460.17809383377949</v>
          </cell>
        </row>
        <row r="20">
          <cell r="A20" t="str">
            <v>c:\my documents\geo\edf\geomon[temp]</v>
          </cell>
          <cell r="B20" t="str">
            <v>FAFAENC_E</v>
          </cell>
          <cell r="C20" t="str">
            <v>Millions of lari</v>
          </cell>
          <cell r="D20" t="str">
            <v>Stock</v>
          </cell>
          <cell r="E20" t="str">
            <v xml:space="preserve">  Encumbered reserves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c:\my documents\geo\edf\geomon[temp]</v>
          </cell>
          <cell r="B21" t="str">
            <v>FAFRA_N_E</v>
          </cell>
          <cell r="C21" t="str">
            <v>Millions of lari</v>
          </cell>
          <cell r="D21" t="str">
            <v>Stock</v>
          </cell>
          <cell r="E21" t="str">
            <v>Net international reserves (NIR)</v>
          </cell>
          <cell r="F21">
            <v>93.341608731707311</v>
          </cell>
          <cell r="G21">
            <v>80.345144389111255</v>
          </cell>
          <cell r="H21">
            <v>61.611354190476213</v>
          </cell>
          <cell r="I21">
            <v>43.237458530903318</v>
          </cell>
          <cell r="J21">
            <v>21.050972729729686</v>
          </cell>
          <cell r="K21">
            <v>13.56648395238093</v>
          </cell>
          <cell r="L21">
            <v>44.850140848605569</v>
          </cell>
          <cell r="M21">
            <v>40.088452213661661</v>
          </cell>
          <cell r="N21">
            <v>29.653105036306265</v>
          </cell>
          <cell r="O21">
            <v>1.9145337086613892</v>
          </cell>
          <cell r="P21">
            <v>-24.92414318110233</v>
          </cell>
          <cell r="Q21">
            <v>-44.82633012500002</v>
          </cell>
          <cell r="R21">
            <v>-9.7909790643641763</v>
          </cell>
          <cell r="S21">
            <v>-40.429349494949442</v>
          </cell>
          <cell r="T21">
            <v>-63.643303875969004</v>
          </cell>
          <cell r="U21">
            <v>-75.271552395672288</v>
          </cell>
          <cell r="V21">
            <v>-105.63429969207083</v>
          </cell>
          <cell r="W21">
            <v>-133.08199999999999</v>
          </cell>
          <cell r="X21">
            <v>-139.93049999999997</v>
          </cell>
          <cell r="Y21">
            <v>-139.32402713178294</v>
          </cell>
          <cell r="Z21">
            <v>-173.62397832817339</v>
          </cell>
          <cell r="AA21">
            <v>-171.78867103235743</v>
          </cell>
          <cell r="AB21">
            <v>-172.13689999999991</v>
          </cell>
          <cell r="AC21">
            <v>-128.33298323170723</v>
          </cell>
          <cell r="AD21">
            <v>-132.06826963190184</v>
          </cell>
          <cell r="AE21">
            <v>-122.47518100784316</v>
          </cell>
          <cell r="AF21">
            <v>-137.40497573608397</v>
          </cell>
          <cell r="AG21">
            <v>-149.45373514531838</v>
          </cell>
          <cell r="AH21">
            <v>-155.72690308539325</v>
          </cell>
          <cell r="AI21">
            <v>-173.68483803102441</v>
          </cell>
          <cell r="AJ21">
            <v>-196.69466024359042</v>
          </cell>
          <cell r="AK21">
            <v>-219.84740282519289</v>
          </cell>
          <cell r="AL21">
            <v>-215.7030758172223</v>
          </cell>
          <cell r="AM21">
            <v>-263.0124875539442</v>
          </cell>
          <cell r="AN21">
            <v>-280.01810525693179</v>
          </cell>
          <cell r="AO21">
            <v>-305.05594132730027</v>
          </cell>
          <cell r="AP21">
            <v>-264.74675552752495</v>
          </cell>
          <cell r="AQ21">
            <v>-420.01195910999991</v>
          </cell>
          <cell r="AR21">
            <v>-389.89942261600015</v>
          </cell>
          <cell r="AS21">
            <v>-430.19027881785257</v>
          </cell>
          <cell r="AT21">
            <v>-433.70113713352794</v>
          </cell>
          <cell r="AU21">
            <v>-460.17809383377949</v>
          </cell>
        </row>
        <row r="22">
          <cell r="A22" t="str">
            <v>c:\my documents\geo\edf\geomon[temp]</v>
          </cell>
          <cell r="B22" t="str">
            <v>FAFRAGOLD_E</v>
          </cell>
          <cell r="C22" t="str">
            <v>Millions of lari</v>
          </cell>
          <cell r="D22" t="str">
            <v>Stock</v>
          </cell>
          <cell r="E22" t="str">
            <v xml:space="preserve">  Gold</v>
          </cell>
          <cell r="F22">
            <v>1.5</v>
          </cell>
          <cell r="G22">
            <v>1.5</v>
          </cell>
          <cell r="H22">
            <v>1.5</v>
          </cell>
          <cell r="I22">
            <v>1.5</v>
          </cell>
          <cell r="J22">
            <v>1.5</v>
          </cell>
          <cell r="K22">
            <v>1.5</v>
          </cell>
          <cell r="L22">
            <v>1.5</v>
          </cell>
          <cell r="M22">
            <v>1.5</v>
          </cell>
          <cell r="N22">
            <v>1.5</v>
          </cell>
          <cell r="O22">
            <v>1.5</v>
          </cell>
          <cell r="P22">
            <v>1.5</v>
          </cell>
          <cell r="Q22">
            <v>1.5</v>
          </cell>
          <cell r="R22">
            <v>1.5344</v>
          </cell>
          <cell r="S22">
            <v>1.5344</v>
          </cell>
          <cell r="T22">
            <v>0.876</v>
          </cell>
          <cell r="U22">
            <v>0.876</v>
          </cell>
          <cell r="V22">
            <v>0.876</v>
          </cell>
          <cell r="W22">
            <v>0.876</v>
          </cell>
          <cell r="X22">
            <v>0.876</v>
          </cell>
          <cell r="Y22">
            <v>0.80820000000000003</v>
          </cell>
          <cell r="Z22">
            <v>0.80820000000000003</v>
          </cell>
          <cell r="AA22">
            <v>0.80820000000000003</v>
          </cell>
          <cell r="AB22">
            <v>0.80820000000000003</v>
          </cell>
          <cell r="AC22">
            <v>0.80820000000000003</v>
          </cell>
          <cell r="AD22">
            <v>0.69930000000000003</v>
          </cell>
          <cell r="AE22">
            <v>0.69930000000000003</v>
          </cell>
          <cell r="AF22">
            <v>0.69930000000000003</v>
          </cell>
          <cell r="AG22">
            <v>0.74619999999999997</v>
          </cell>
          <cell r="AH22">
            <v>0.74619999999999997</v>
          </cell>
          <cell r="AI22">
            <v>0.74619999999999997</v>
          </cell>
          <cell r="AJ22">
            <v>0.74280000000000002</v>
          </cell>
          <cell r="AK22">
            <v>0.74280000000000002</v>
          </cell>
          <cell r="AL22">
            <v>0.74280000000000002</v>
          </cell>
          <cell r="AM22">
            <v>0.74429999999999996</v>
          </cell>
          <cell r="AN22">
            <v>0.74429999999999996</v>
          </cell>
          <cell r="AO22">
            <v>0.74429999999999996</v>
          </cell>
          <cell r="AP22">
            <v>0.74429999999999996</v>
          </cell>
          <cell r="AQ22">
            <v>0.74429999999999996</v>
          </cell>
          <cell r="AR22">
            <v>0.95689999999999997</v>
          </cell>
          <cell r="AS22">
            <v>0.95689999999999997</v>
          </cell>
          <cell r="AT22">
            <v>0.95689999999999997</v>
          </cell>
          <cell r="AU22">
            <v>1.1452</v>
          </cell>
        </row>
        <row r="23">
          <cell r="A23" t="str">
            <v>c:\my documents\geo\edf\geomon[temp]</v>
          </cell>
          <cell r="B23" t="str">
            <v>FAFRA_E</v>
          </cell>
          <cell r="C23" t="str">
            <v>Millions of lari</v>
          </cell>
          <cell r="D23" t="str">
            <v>Stock</v>
          </cell>
          <cell r="E23" t="str">
            <v xml:space="preserve">  Foreign exchange reserves </v>
          </cell>
          <cell r="F23">
            <v>231.29345073170728</v>
          </cell>
          <cell r="G23">
            <v>218.29698638911125</v>
          </cell>
          <cell r="H23">
            <v>199.56319619047619</v>
          </cell>
          <cell r="I23">
            <v>230.9578155309033</v>
          </cell>
          <cell r="J23">
            <v>208.7713297297297</v>
          </cell>
          <cell r="K23">
            <v>201.28684095238091</v>
          </cell>
          <cell r="L23">
            <v>232.57049784860558</v>
          </cell>
          <cell r="M23">
            <v>227.8088092136617</v>
          </cell>
          <cell r="N23">
            <v>217.37346203630628</v>
          </cell>
          <cell r="O23">
            <v>189.63489070866137</v>
          </cell>
          <cell r="P23">
            <v>212.56472881889763</v>
          </cell>
          <cell r="Q23">
            <v>192.63714187499997</v>
          </cell>
          <cell r="R23">
            <v>227.63849293563578</v>
          </cell>
          <cell r="S23">
            <v>210.92505050505056</v>
          </cell>
          <cell r="T23">
            <v>188.369496124031</v>
          </cell>
          <cell r="U23">
            <v>176.72364760432765</v>
          </cell>
          <cell r="V23">
            <v>199.0304003079292</v>
          </cell>
          <cell r="W23">
            <v>171.58269999999999</v>
          </cell>
          <cell r="X23">
            <v>164.73420000000002</v>
          </cell>
          <cell r="Y23">
            <v>165.40847286821705</v>
          </cell>
          <cell r="Z23">
            <v>164.69822755417954</v>
          </cell>
          <cell r="AA23">
            <v>167.22957627118646</v>
          </cell>
          <cell r="AB23">
            <v>220.32110000000006</v>
          </cell>
          <cell r="AC23">
            <v>265.63448932926832</v>
          </cell>
          <cell r="AD23">
            <v>261.4647929447853</v>
          </cell>
          <cell r="AE23">
            <v>245.1503282051282</v>
          </cell>
          <cell r="AF23">
            <v>230.45651672918231</v>
          </cell>
          <cell r="AG23">
            <v>219.33377677902624</v>
          </cell>
          <cell r="AH23">
            <v>217.97576089887639</v>
          </cell>
          <cell r="AI23">
            <v>208.42214253897552</v>
          </cell>
          <cell r="AJ23">
            <v>185.23778635014838</v>
          </cell>
          <cell r="AK23">
            <v>164.03307418397625</v>
          </cell>
          <cell r="AL23">
            <v>217.17710777777768</v>
          </cell>
          <cell r="AM23">
            <v>173.44977712609969</v>
          </cell>
          <cell r="AN23">
            <v>157.18326029829547</v>
          </cell>
          <cell r="AO23">
            <v>129.47082214983712</v>
          </cell>
          <cell r="AP23">
            <v>164.27471666666665</v>
          </cell>
          <cell r="AQ23">
            <v>246.10444444444443</v>
          </cell>
          <cell r="AR23">
            <v>221.494</v>
          </cell>
          <cell r="AS23">
            <v>238.24767546301888</v>
          </cell>
          <cell r="AT23">
            <v>224.44664397659574</v>
          </cell>
          <cell r="AU23">
            <v>209.07800453514739</v>
          </cell>
        </row>
        <row r="24">
          <cell r="E24" t="str">
            <v xml:space="preserve">      forex reserves in US$ million</v>
          </cell>
          <cell r="F24">
            <v>192.74454227642275</v>
          </cell>
          <cell r="G24">
            <v>181.91415532425938</v>
          </cell>
          <cell r="H24">
            <v>166.30266349206349</v>
          </cell>
          <cell r="I24">
            <v>192.46484627575276</v>
          </cell>
          <cell r="J24">
            <v>173.97610810810809</v>
          </cell>
          <cell r="K24">
            <v>167.73903412698411</v>
          </cell>
          <cell r="L24">
            <v>193.80874820717133</v>
          </cell>
          <cell r="M24">
            <v>189.84067434471808</v>
          </cell>
          <cell r="N24">
            <v>181.14455169692189</v>
          </cell>
          <cell r="O24">
            <v>158.02907559055114</v>
          </cell>
          <cell r="P24">
            <v>177.13727401574803</v>
          </cell>
          <cell r="Q24">
            <v>160.53095156249998</v>
          </cell>
          <cell r="R24">
            <v>189.69874411302982</v>
          </cell>
          <cell r="S24">
            <v>162.25003885003889</v>
          </cell>
          <cell r="T24">
            <v>144.89961240310078</v>
          </cell>
          <cell r="U24">
            <v>135.94126738794435</v>
          </cell>
          <cell r="V24">
            <v>153.1003079291763</v>
          </cell>
          <cell r="W24">
            <v>131.98669230769229</v>
          </cell>
          <cell r="X24">
            <v>126.71861538461539</v>
          </cell>
          <cell r="Y24">
            <v>127.23728682170542</v>
          </cell>
          <cell r="Z24">
            <v>126.6909442724458</v>
          </cell>
          <cell r="AA24">
            <v>128.63813559322034</v>
          </cell>
          <cell r="AB24">
            <v>169.47776923076927</v>
          </cell>
          <cell r="AC24">
            <v>204.3342225609756</v>
          </cell>
          <cell r="AD24">
            <v>201.12676380368097</v>
          </cell>
          <cell r="AE24">
            <v>187.99871794871794</v>
          </cell>
          <cell r="AF24">
            <v>176.7304576144036</v>
          </cell>
          <cell r="AG24">
            <v>168.20074906367043</v>
          </cell>
          <cell r="AH24">
            <v>167.1593258426966</v>
          </cell>
          <cell r="AI24">
            <v>156.12145508537492</v>
          </cell>
          <cell r="AJ24">
            <v>138.75489614243324</v>
          </cell>
          <cell r="AK24">
            <v>122.87121661721068</v>
          </cell>
          <cell r="AL24">
            <v>162.67948148148142</v>
          </cell>
          <cell r="AM24">
            <v>129.92492668621699</v>
          </cell>
          <cell r="AN24">
            <v>117.74026988636365</v>
          </cell>
          <cell r="AO24">
            <v>96.981889250814334</v>
          </cell>
          <cell r="AP24">
            <v>123.05222222222221</v>
          </cell>
          <cell r="AQ24">
            <v>123.05222222222221</v>
          </cell>
          <cell r="AR24">
            <v>123.05222222222221</v>
          </cell>
          <cell r="AS24">
            <v>119.12383773150944</v>
          </cell>
          <cell r="AT24">
            <v>112.22332198829787</v>
          </cell>
          <cell r="AU24">
            <v>104.53900226757369</v>
          </cell>
        </row>
        <row r="25">
          <cell r="A25" t="str">
            <v>c:\my documents\geo\edf\geomon[temp]</v>
          </cell>
          <cell r="B25" t="str">
            <v>FAFRAxDA_E</v>
          </cell>
          <cell r="C25" t="str">
            <v>Millions of lari</v>
          </cell>
          <cell r="D25" t="str">
            <v>Stock</v>
          </cell>
          <cell r="E25" t="str">
            <v xml:space="preserve">  Foreign exchange reserves excl. Dutch account</v>
          </cell>
          <cell r="F25">
            <v>192.89345073170728</v>
          </cell>
          <cell r="G25">
            <v>179.89698638911125</v>
          </cell>
          <cell r="H25">
            <v>161.16319619047619</v>
          </cell>
          <cell r="I25">
            <v>182.9578155309033</v>
          </cell>
          <cell r="J25">
            <v>184.41132972972969</v>
          </cell>
          <cell r="K25">
            <v>176.92684095238093</v>
          </cell>
          <cell r="L25">
            <v>203.77049784860557</v>
          </cell>
          <cell r="M25">
            <v>199.00880921366172</v>
          </cell>
          <cell r="N25">
            <v>188.5734620363063</v>
          </cell>
          <cell r="O25">
            <v>155.91489070866137</v>
          </cell>
          <cell r="P25">
            <v>178.84472881889764</v>
          </cell>
          <cell r="Q25">
            <v>158.91714187499997</v>
          </cell>
          <cell r="R25">
            <v>189.83849293563577</v>
          </cell>
          <cell r="S25">
            <v>176.99505050505056</v>
          </cell>
          <cell r="T25">
            <v>154.439496124031</v>
          </cell>
          <cell r="U25">
            <v>139.65255023183926</v>
          </cell>
          <cell r="V25">
            <v>161.80436489607393</v>
          </cell>
          <cell r="W25">
            <v>135.09690000000001</v>
          </cell>
          <cell r="X25">
            <v>130.05860000000001</v>
          </cell>
          <cell r="Y25">
            <v>130.73283720930232</v>
          </cell>
          <cell r="Z25">
            <v>130.02253869969039</v>
          </cell>
          <cell r="AA25">
            <v>131.53005392912175</v>
          </cell>
          <cell r="AB25">
            <v>184.62110000000007</v>
          </cell>
          <cell r="AC25">
            <v>229.93452743902441</v>
          </cell>
          <cell r="AD25">
            <v>225.24334355828222</v>
          </cell>
          <cell r="AE25">
            <v>208.81740693815988</v>
          </cell>
          <cell r="AF25">
            <v>194.13723090772694</v>
          </cell>
          <cell r="AG25">
            <v>182.77293782771537</v>
          </cell>
          <cell r="AH25">
            <v>182.5110633707865</v>
          </cell>
          <cell r="AI25">
            <v>172.73175501113587</v>
          </cell>
          <cell r="AJ25">
            <v>158.90817952522258</v>
          </cell>
          <cell r="AK25">
            <v>128.21338019287833</v>
          </cell>
          <cell r="AL25">
            <v>182.81628444444436</v>
          </cell>
          <cell r="AM25">
            <v>136.50972030791786</v>
          </cell>
          <cell r="AN25">
            <v>120.61023366477275</v>
          </cell>
          <cell r="AO25">
            <v>94.160724429967416</v>
          </cell>
          <cell r="AP25">
            <v>158.12036666666665</v>
          </cell>
          <cell r="AQ25">
            <v>236.88444444444443</v>
          </cell>
          <cell r="AR25">
            <v>213.196</v>
          </cell>
          <cell r="AS25">
            <v>229.02424528301887</v>
          </cell>
          <cell r="AT25">
            <v>217.44502127659572</v>
          </cell>
          <cell r="AU25">
            <v>198.8780045351474</v>
          </cell>
        </row>
        <row r="26">
          <cell r="E26" t="str">
            <v xml:space="preserve">    [forex reserves x DA in US$ millions]</v>
          </cell>
          <cell r="F26">
            <v>160.74454227642275</v>
          </cell>
          <cell r="G26">
            <v>149.91415532425938</v>
          </cell>
          <cell r="H26">
            <v>134.30266349206349</v>
          </cell>
          <cell r="I26">
            <v>152.46484627575276</v>
          </cell>
          <cell r="J26">
            <v>153.67610810810811</v>
          </cell>
          <cell r="K26">
            <v>147.4390341269841</v>
          </cell>
          <cell r="L26">
            <v>169.80874820717133</v>
          </cell>
          <cell r="M26">
            <v>165.84067434471805</v>
          </cell>
          <cell r="N26">
            <v>157.14455169692189</v>
          </cell>
          <cell r="O26">
            <v>129.92907559055115</v>
          </cell>
          <cell r="P26">
            <v>149.03727401574801</v>
          </cell>
          <cell r="Q26">
            <v>132.43095156249998</v>
          </cell>
          <cell r="R26">
            <v>158.19874411302982</v>
          </cell>
          <cell r="S26">
            <v>136.15003885003887</v>
          </cell>
          <cell r="T26">
            <v>118.79961240310077</v>
          </cell>
          <cell r="U26">
            <v>107.42503863987633</v>
          </cell>
          <cell r="V26">
            <v>124.46489607390299</v>
          </cell>
          <cell r="W26">
            <v>103.92069230769231</v>
          </cell>
          <cell r="X26">
            <v>100.04507692307693</v>
          </cell>
          <cell r="Y26">
            <v>100.56372093023256</v>
          </cell>
          <cell r="Z26">
            <v>100.0173374613003</v>
          </cell>
          <cell r="AA26">
            <v>101.17696456086286</v>
          </cell>
          <cell r="AB26">
            <v>142.01623076923079</v>
          </cell>
          <cell r="AC26">
            <v>176.87271341463412</v>
          </cell>
          <cell r="AD26">
            <v>173.26411042944784</v>
          </cell>
          <cell r="AE26">
            <v>160.13604826546</v>
          </cell>
          <cell r="AF26">
            <v>148.87824456114029</v>
          </cell>
          <cell r="AG26">
            <v>140.1632958801498</v>
          </cell>
          <cell r="AH26">
            <v>139.96247191011236</v>
          </cell>
          <cell r="AI26">
            <v>129.38708240534521</v>
          </cell>
          <cell r="AJ26">
            <v>119.03234421364985</v>
          </cell>
          <cell r="AK26">
            <v>96.039985163204747</v>
          </cell>
          <cell r="AL26">
            <v>136.94103703703701</v>
          </cell>
          <cell r="AM26">
            <v>102.25447214076246</v>
          </cell>
          <cell r="AN26">
            <v>90.344744318181824</v>
          </cell>
          <cell r="AO26">
            <v>70.532377850162874</v>
          </cell>
          <cell r="AP26">
            <v>118.44222222222221</v>
          </cell>
          <cell r="AQ26">
            <v>118.44222222222221</v>
          </cell>
          <cell r="AR26">
            <v>118.44222222222221</v>
          </cell>
          <cell r="AS26">
            <v>114.51212264150944</v>
          </cell>
          <cell r="AT26">
            <v>108.72251063829786</v>
          </cell>
          <cell r="AU26">
            <v>99.439002267573699</v>
          </cell>
        </row>
        <row r="27">
          <cell r="A27" t="str">
            <v>c:\my documents\geo\edf\geomon[temp]</v>
          </cell>
          <cell r="B27" t="str">
            <v>FAFRADA_E</v>
          </cell>
          <cell r="C27" t="str">
            <v>Millions of lari</v>
          </cell>
          <cell r="D27" t="str">
            <v>Stock</v>
          </cell>
          <cell r="E27" t="str">
            <v xml:space="preserve">  Dutch account</v>
          </cell>
          <cell r="F27">
            <v>38.4</v>
          </cell>
          <cell r="G27">
            <v>38.4</v>
          </cell>
          <cell r="H27">
            <v>38.4</v>
          </cell>
          <cell r="I27">
            <v>47.999999999999993</v>
          </cell>
          <cell r="J27">
            <v>24.36</v>
          </cell>
          <cell r="K27">
            <v>24.359999999999996</v>
          </cell>
          <cell r="L27">
            <v>28.8</v>
          </cell>
          <cell r="M27">
            <v>28.799999999999997</v>
          </cell>
          <cell r="N27">
            <v>28.799999999999997</v>
          </cell>
          <cell r="O27">
            <v>33.720000000000006</v>
          </cell>
          <cell r="P27">
            <v>33.720000000000006</v>
          </cell>
          <cell r="Q27">
            <v>33.72</v>
          </cell>
          <cell r="R27">
            <v>37.799999999999997</v>
          </cell>
          <cell r="S27">
            <v>33.93</v>
          </cell>
          <cell r="T27">
            <v>33.930000000000007</v>
          </cell>
          <cell r="U27">
            <v>37.071097372488403</v>
          </cell>
          <cell r="V27">
            <v>37.226035411855278</v>
          </cell>
          <cell r="W27">
            <v>36.485799999999998</v>
          </cell>
          <cell r="X27">
            <v>34.675600000000003</v>
          </cell>
          <cell r="Y27">
            <v>34.675635658914729</v>
          </cell>
          <cell r="Z27">
            <v>34.675688854489159</v>
          </cell>
          <cell r="AA27">
            <v>35.699522342064711</v>
          </cell>
          <cell r="AB27">
            <v>35.700000000000003</v>
          </cell>
          <cell r="AC27">
            <v>35.699961890243898</v>
          </cell>
          <cell r="AD27">
            <v>36.221449386503068</v>
          </cell>
          <cell r="AE27">
            <v>36.332921266968327</v>
          </cell>
          <cell r="AF27">
            <v>36.319285821455367</v>
          </cell>
          <cell r="AG27">
            <v>36.560838951310863</v>
          </cell>
          <cell r="AH27">
            <v>35.464697528089893</v>
          </cell>
          <cell r="AI27">
            <v>35.690387527839647</v>
          </cell>
          <cell r="AJ27">
            <v>26.329606824925818</v>
          </cell>
          <cell r="AK27">
            <v>35.819693991097921</v>
          </cell>
          <cell r="AL27">
            <v>34.360823333333329</v>
          </cell>
          <cell r="AM27">
            <v>36.940056818181816</v>
          </cell>
          <cell r="AN27">
            <v>36.573026633522723</v>
          </cell>
          <cell r="AO27">
            <v>35.310097719869709</v>
          </cell>
          <cell r="AP27">
            <v>6.15435</v>
          </cell>
          <cell r="AQ27">
            <v>9.2200000000000006</v>
          </cell>
          <cell r="AR27">
            <v>8.298</v>
          </cell>
          <cell r="AS27">
            <v>9.2234301799999994</v>
          </cell>
          <cell r="AT27">
            <v>7.0016226999999995</v>
          </cell>
          <cell r="AU27">
            <v>10.199999999999999</v>
          </cell>
        </row>
        <row r="28">
          <cell r="A28" t="str">
            <v>c:\my documents\geo\edf\geomon[temp]</v>
          </cell>
          <cell r="B28" t="str">
            <v>FAFRLIMF_E</v>
          </cell>
          <cell r="C28" t="str">
            <v>Millions of lari</v>
          </cell>
          <cell r="D28" t="str">
            <v>Stock</v>
          </cell>
          <cell r="E28" t="str">
            <v xml:space="preserve">  Use of Fund Resources</v>
          </cell>
          <cell r="F28">
            <v>-139.35184199999998</v>
          </cell>
          <cell r="G28">
            <v>-139.351842</v>
          </cell>
          <cell r="H28">
            <v>-139.35184199999998</v>
          </cell>
          <cell r="I28">
            <v>-189.12035699999998</v>
          </cell>
          <cell r="J28">
            <v>-189.12035700000001</v>
          </cell>
          <cell r="K28">
            <v>-189.12035699999998</v>
          </cell>
          <cell r="L28">
            <v>-189.12035700000001</v>
          </cell>
          <cell r="M28">
            <v>-189.12035700000004</v>
          </cell>
          <cell r="N28">
            <v>-189.12035700000001</v>
          </cell>
          <cell r="O28">
            <v>-189.12035699999998</v>
          </cell>
          <cell r="P28">
            <v>-238.88887199999996</v>
          </cell>
          <cell r="Q28">
            <v>-238.88887199999999</v>
          </cell>
          <cell r="R28">
            <v>-238.88887199999996</v>
          </cell>
          <cell r="S28">
            <v>-252.81360000000001</v>
          </cell>
          <cell r="T28">
            <v>-252.81360000000001</v>
          </cell>
          <cell r="U28">
            <v>-252.81359999999995</v>
          </cell>
          <cell r="V28">
            <v>-305.48310000000004</v>
          </cell>
          <cell r="W28">
            <v>-305.48309999999998</v>
          </cell>
          <cell r="X28">
            <v>-305.48309999999998</v>
          </cell>
          <cell r="Y28">
            <v>-305.48309999999998</v>
          </cell>
          <cell r="Z28">
            <v>-305.48309999999998</v>
          </cell>
          <cell r="AA28">
            <v>-305.48309999999998</v>
          </cell>
          <cell r="AB28">
            <v>-358.15259999999995</v>
          </cell>
          <cell r="AC28">
            <v>-358.15259999999995</v>
          </cell>
          <cell r="AD28">
            <v>-358.15260000000001</v>
          </cell>
          <cell r="AE28">
            <v>-332.00293140000002</v>
          </cell>
          <cell r="AF28">
            <v>-332.00293139999997</v>
          </cell>
          <cell r="AG28">
            <v>-332.00293140000002</v>
          </cell>
          <cell r="AH28">
            <v>-332.00293139999997</v>
          </cell>
          <cell r="AI28">
            <v>-339.24318056999994</v>
          </cell>
          <cell r="AJ28">
            <v>-339.24318056999994</v>
          </cell>
          <cell r="AK28">
            <v>-339.24318056999999</v>
          </cell>
          <cell r="AL28">
            <v>-389.13188359499998</v>
          </cell>
          <cell r="AM28">
            <v>-389.13188359499992</v>
          </cell>
          <cell r="AN28">
            <v>-389.13188359499998</v>
          </cell>
          <cell r="AO28">
            <v>-387.88421657159995</v>
          </cell>
          <cell r="AP28">
            <v>-387.88421657160001</v>
          </cell>
          <cell r="AQ28">
            <v>-604.11680000000001</v>
          </cell>
          <cell r="AR28">
            <v>-546.33432261600012</v>
          </cell>
          <cell r="AS28">
            <v>-596.4</v>
          </cell>
          <cell r="AT28">
            <v>-596.4</v>
          </cell>
          <cell r="AU28">
            <v>-596.4</v>
          </cell>
        </row>
        <row r="29">
          <cell r="A29" t="str">
            <v>c:\my documents\geo\edf\geomon[temp]</v>
          </cell>
          <cell r="B29" t="str">
            <v>FAFRLOKFW_E</v>
          </cell>
          <cell r="C29" t="str">
            <v>Millions of lari</v>
          </cell>
          <cell r="D29" t="str">
            <v>Stock</v>
          </cell>
          <cell r="E29" t="str">
            <v xml:space="preserve">  Other liabilities (KFW loan &amp; mushrooms)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-33.589705882352952</v>
          </cell>
          <cell r="AA29">
            <v>-34.285747303543907</v>
          </cell>
          <cell r="AB29">
            <v>-35.055999999999997</v>
          </cell>
          <cell r="AC29">
            <v>-36.565472560975614</v>
          </cell>
          <cell r="AD29">
            <v>-36.022162576687123</v>
          </cell>
          <cell r="AE29">
            <v>-36.266147812971347</v>
          </cell>
          <cell r="AF29">
            <v>-36.500261065266315</v>
          </cell>
          <cell r="AG29">
            <v>-37.530780524344578</v>
          </cell>
          <cell r="AH29">
            <v>-42.445932584269663</v>
          </cell>
          <cell r="AI29">
            <v>-43.609999999999992</v>
          </cell>
          <cell r="AJ29">
            <v>-43.432066023738869</v>
          </cell>
          <cell r="AK29">
            <v>-45.380096439169144</v>
          </cell>
          <cell r="AL29">
            <v>-44.491099999999989</v>
          </cell>
          <cell r="AM29">
            <v>-48.074681085043984</v>
          </cell>
          <cell r="AN29">
            <v>-48.813781960227267</v>
          </cell>
          <cell r="AO29">
            <v>-47.38684690553746</v>
          </cell>
          <cell r="AP29">
            <v>-41.881555622591605</v>
          </cell>
          <cell r="AQ29">
            <v>-62.743903554444358</v>
          </cell>
          <cell r="AR29">
            <v>-66.01600000000002</v>
          </cell>
          <cell r="AS29">
            <v>-72.994854280871422</v>
          </cell>
          <cell r="AT29">
            <v>-62.704681110123694</v>
          </cell>
          <cell r="AU29">
            <v>-74.001298368926868</v>
          </cell>
        </row>
        <row r="30">
          <cell r="A30" t="str">
            <v>c:\my documents\geo\edf\geomon[temp]</v>
          </cell>
          <cell r="B30" t="str">
            <v>FAFRLOO_N_E</v>
          </cell>
          <cell r="C30" t="str">
            <v>Millions of lari</v>
          </cell>
          <cell r="D30" t="str">
            <v>Stock</v>
          </cell>
          <cell r="E30" t="str">
            <v xml:space="preserve">  Other official foreign claims (net)</v>
          </cell>
          <cell r="F30">
            <v>-0.1</v>
          </cell>
          <cell r="G30">
            <v>-0.1</v>
          </cell>
          <cell r="H30">
            <v>-0.1</v>
          </cell>
          <cell r="I30">
            <v>-0.1</v>
          </cell>
          <cell r="J30">
            <v>-0.1</v>
          </cell>
          <cell r="K30">
            <v>-0.1</v>
          </cell>
          <cell r="L30">
            <v>-0.1</v>
          </cell>
          <cell r="M30">
            <v>-0.1</v>
          </cell>
          <cell r="N30">
            <v>-0.1</v>
          </cell>
          <cell r="O30">
            <v>-0.1</v>
          </cell>
          <cell r="P30">
            <v>-0.1</v>
          </cell>
          <cell r="Q30">
            <v>-7.46E-2</v>
          </cell>
          <cell r="R30">
            <v>-7.4999999999999997E-2</v>
          </cell>
          <cell r="S30">
            <v>-7.5200000000000003E-2</v>
          </cell>
          <cell r="T30">
            <v>-7.5200000000000003E-2</v>
          </cell>
          <cell r="U30">
            <v>-5.7599999999999998E-2</v>
          </cell>
          <cell r="V30">
            <v>-5.7599999999999998E-2</v>
          </cell>
          <cell r="W30">
            <v>-5.7599999999999998E-2</v>
          </cell>
          <cell r="X30">
            <v>-5.7599999999999998E-2</v>
          </cell>
          <cell r="Y30">
            <v>-5.7599999999999998E-2</v>
          </cell>
          <cell r="Z30">
            <v>-5.7599999999999998E-2</v>
          </cell>
          <cell r="AA30">
            <v>-5.7599999999999998E-2</v>
          </cell>
          <cell r="AB30">
            <v>-5.7599999999999998E-2</v>
          </cell>
          <cell r="AC30">
            <v>-5.7599999999999998E-2</v>
          </cell>
          <cell r="AD30">
            <v>-5.7599999999999998E-2</v>
          </cell>
          <cell r="AE30">
            <v>-5.5730000000000002E-2</v>
          </cell>
          <cell r="AF30">
            <v>-5.7599999999999998E-2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c:\my documents\geo\edf\geomon[temp]</v>
          </cell>
          <cell r="B31" t="str">
            <v>FAFLCL_E</v>
          </cell>
          <cell r="C31" t="str">
            <v>Millions of lari</v>
          </cell>
          <cell r="D31" t="str">
            <v>Stock</v>
          </cell>
          <cell r="E31" t="str">
            <v>Contingent liabilities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3">
          <cell r="A33" t="str">
            <v>c:\my documents\geo\edf\geomon[temp]</v>
          </cell>
          <cell r="B33" t="str">
            <v>FADC_N_E</v>
          </cell>
          <cell r="C33" t="str">
            <v>Millions of lari</v>
          </cell>
          <cell r="D33" t="str">
            <v>Stock</v>
          </cell>
          <cell r="E33" t="str">
            <v>Net domestic assets</v>
          </cell>
          <cell r="F33">
            <v>60.458391268292701</v>
          </cell>
          <cell r="G33">
            <v>70.254855610888768</v>
          </cell>
          <cell r="H33">
            <v>91.588645809523797</v>
          </cell>
          <cell r="I33">
            <v>112.36254146909667</v>
          </cell>
          <cell r="J33">
            <v>138.81902727027031</v>
          </cell>
          <cell r="K33">
            <v>150.62351604761906</v>
          </cell>
          <cell r="L33">
            <v>128.23985915139443</v>
          </cell>
          <cell r="M33">
            <v>144.22644778633833</v>
          </cell>
          <cell r="N33">
            <v>164.82999496369374</v>
          </cell>
          <cell r="O33">
            <v>206.37446629133859</v>
          </cell>
          <cell r="P33">
            <v>230.51894318110234</v>
          </cell>
          <cell r="Q33">
            <v>239.34463012500001</v>
          </cell>
          <cell r="R33">
            <v>218.75067906436419</v>
          </cell>
          <cell r="S33">
            <v>238.91134949494946</v>
          </cell>
          <cell r="T33">
            <v>258.93020387596897</v>
          </cell>
          <cell r="U33">
            <v>275.54335239567229</v>
          </cell>
          <cell r="V33">
            <v>314.80059969207082</v>
          </cell>
          <cell r="W33">
            <v>338.91679999999997</v>
          </cell>
          <cell r="X33">
            <v>348.09549999999996</v>
          </cell>
          <cell r="Y33">
            <v>363.44222713178294</v>
          </cell>
          <cell r="Z33">
            <v>418.50177832817343</v>
          </cell>
          <cell r="AA33">
            <v>421.67677103235746</v>
          </cell>
          <cell r="AB33">
            <v>425.45589999999993</v>
          </cell>
          <cell r="AC33">
            <v>381.88408323170722</v>
          </cell>
          <cell r="AD33">
            <v>409.13456963190185</v>
          </cell>
          <cell r="AE33">
            <v>382.36948100784315</v>
          </cell>
          <cell r="AF33">
            <v>392.20167573608398</v>
          </cell>
          <cell r="AG33">
            <v>409.24423514531833</v>
          </cell>
          <cell r="AH33">
            <v>426.69590308539324</v>
          </cell>
          <cell r="AI33">
            <v>440.3076380310244</v>
          </cell>
          <cell r="AJ33">
            <v>468.72436024359047</v>
          </cell>
          <cell r="AK33">
            <v>497.96190282519291</v>
          </cell>
          <cell r="AL33">
            <v>497.51387581722224</v>
          </cell>
          <cell r="AM33">
            <v>508.71238755394421</v>
          </cell>
          <cell r="AN33">
            <v>512.88970525693185</v>
          </cell>
          <cell r="AO33">
            <v>513.02724132730032</v>
          </cell>
          <cell r="AP33">
            <v>524.46565552752497</v>
          </cell>
          <cell r="AQ33">
            <v>679.73085910999998</v>
          </cell>
          <cell r="AR33">
            <v>649.61832261600011</v>
          </cell>
          <cell r="AS33">
            <v>703.52857881785258</v>
          </cell>
          <cell r="AT33">
            <v>700.98263713352799</v>
          </cell>
          <cell r="AU33">
            <v>722.88309383377953</v>
          </cell>
        </row>
        <row r="34">
          <cell r="E34" t="str">
            <v xml:space="preserve">  Net claims on General Government</v>
          </cell>
        </row>
        <row r="35">
          <cell r="E35" t="str">
            <v xml:space="preserve">     Claims on General Government</v>
          </cell>
        </row>
        <row r="36">
          <cell r="E36" t="str">
            <v>Govt debt stock held by NBG (nonarketable)</v>
          </cell>
        </row>
        <row r="37">
          <cell r="E37" t="str">
            <v>Securitzed govt debt (tradable)</v>
          </cell>
        </row>
        <row r="38">
          <cell r="E38" t="str">
            <v xml:space="preserve">     Deposits of the General Government</v>
          </cell>
        </row>
        <row r="39">
          <cell r="E39" t="str">
            <v xml:space="preserve">  Claims on rest of economy (including staff loans)</v>
          </cell>
        </row>
        <row r="40">
          <cell r="E40" t="str">
            <v xml:space="preserve">    o/w: Credit to the energy sector</v>
          </cell>
        </row>
        <row r="41">
          <cell r="E41" t="str">
            <v xml:space="preserve">  Claims on banks</v>
          </cell>
        </row>
        <row r="42">
          <cell r="E42" t="str">
            <v xml:space="preserve">  Other assets, net</v>
          </cell>
        </row>
        <row r="44">
          <cell r="A44" t="str">
            <v>c:\my documents\geo\edf\geomon[temp]</v>
          </cell>
          <cell r="B44" t="str">
            <v>FACGG_N_E</v>
          </cell>
          <cell r="C44" t="str">
            <v>Millions of lari</v>
          </cell>
          <cell r="D44" t="str">
            <v>Stock</v>
          </cell>
          <cell r="E44" t="str">
            <v xml:space="preserve">  Net claims on General Government</v>
          </cell>
          <cell r="F44">
            <v>55.2</v>
          </cell>
          <cell r="G44">
            <v>63.932000000000002</v>
          </cell>
          <cell r="H44">
            <v>85.47999999999999</v>
          </cell>
          <cell r="I44">
            <v>98.22</v>
          </cell>
          <cell r="J44">
            <v>134.285</v>
          </cell>
          <cell r="K44">
            <v>147.38800000000001</v>
          </cell>
          <cell r="L44">
            <v>137.345</v>
          </cell>
          <cell r="M44">
            <v>156.01</v>
          </cell>
          <cell r="N44">
            <v>176.25720000000001</v>
          </cell>
          <cell r="O44">
            <v>213.24199999999999</v>
          </cell>
          <cell r="P44">
            <v>231.45310000000001</v>
          </cell>
          <cell r="Q44">
            <v>233.21190000000001</v>
          </cell>
          <cell r="R44">
            <v>208.8621</v>
          </cell>
          <cell r="S44">
            <v>229.50640000000001</v>
          </cell>
          <cell r="T44">
            <v>240.07639999999998</v>
          </cell>
          <cell r="U44">
            <v>265.86470000000003</v>
          </cell>
          <cell r="V44">
            <v>301.84519999999998</v>
          </cell>
          <cell r="W44">
            <v>313.70540000000005</v>
          </cell>
          <cell r="X44">
            <v>332.06849999999997</v>
          </cell>
          <cell r="Y44">
            <v>344.75329999999997</v>
          </cell>
          <cell r="Z44">
            <v>358.16629999999998</v>
          </cell>
          <cell r="AA44">
            <v>376.75290000000001</v>
          </cell>
          <cell r="AB44">
            <v>377.21109999999999</v>
          </cell>
          <cell r="AC44">
            <v>331.67670000000004</v>
          </cell>
          <cell r="AD44">
            <v>361.74850000000004</v>
          </cell>
          <cell r="AE44">
            <v>373.41950000000003</v>
          </cell>
          <cell r="AF44">
            <v>382.97489999999999</v>
          </cell>
          <cell r="AG44">
            <v>392.61509999999998</v>
          </cell>
          <cell r="AH44">
            <v>408.20310000000001</v>
          </cell>
          <cell r="AI44">
            <v>418.75439999999998</v>
          </cell>
          <cell r="AJ44">
            <v>453.47160000000002</v>
          </cell>
          <cell r="AK44">
            <v>487.17119999999994</v>
          </cell>
          <cell r="AL44">
            <v>487.3565000000001</v>
          </cell>
          <cell r="AM44">
            <v>501.72289999999992</v>
          </cell>
          <cell r="AN44">
            <v>503.12950000000001</v>
          </cell>
          <cell r="AO44">
            <v>506.37259999999998</v>
          </cell>
          <cell r="AP44">
            <v>499.5856</v>
          </cell>
          <cell r="AQ44">
            <v>499.5856</v>
          </cell>
          <cell r="AR44">
            <v>499.5856</v>
          </cell>
          <cell r="AS44">
            <v>514.42276400920002</v>
          </cell>
          <cell r="AT44">
            <v>521.00309332749998</v>
          </cell>
          <cell r="AU44">
            <v>610.47450000000003</v>
          </cell>
        </row>
        <row r="45">
          <cell r="A45" t="str">
            <v>c:\my documents\geo\edf\geomon[temp]</v>
          </cell>
          <cell r="B45" t="str">
            <v>FACGG_E</v>
          </cell>
          <cell r="C45" t="str">
            <v>Millions of lari</v>
          </cell>
          <cell r="D45" t="str">
            <v>Stock</v>
          </cell>
          <cell r="E45" t="str">
            <v xml:space="preserve">     Loans to the General Government</v>
          </cell>
          <cell r="F45">
            <v>110.7</v>
          </cell>
          <cell r="G45">
            <v>110.7</v>
          </cell>
          <cell r="H45">
            <v>149.19999999999999</v>
          </cell>
          <cell r="I45">
            <v>166.2</v>
          </cell>
          <cell r="J45">
            <v>180.91720000000001</v>
          </cell>
          <cell r="K45">
            <v>187.91720000000001</v>
          </cell>
          <cell r="L45">
            <v>196</v>
          </cell>
          <cell r="M45">
            <v>206</v>
          </cell>
          <cell r="N45">
            <v>221.71719999999999</v>
          </cell>
          <cell r="O45">
            <v>257.71719999999999</v>
          </cell>
          <cell r="P45">
            <v>271.71719999999999</v>
          </cell>
          <cell r="Q45">
            <v>276.5172</v>
          </cell>
          <cell r="R45">
            <v>296.71839999999997</v>
          </cell>
          <cell r="S45">
            <v>296.71839999999997</v>
          </cell>
          <cell r="T45">
            <v>296.71839999999997</v>
          </cell>
          <cell r="U45">
            <v>333.41800000000001</v>
          </cell>
          <cell r="V45">
            <v>350.51839999999999</v>
          </cell>
          <cell r="W45">
            <v>360.41800000000001</v>
          </cell>
          <cell r="X45">
            <v>372.8184</v>
          </cell>
          <cell r="Y45">
            <v>392.05939999999998</v>
          </cell>
          <cell r="Z45">
            <v>410.05939999999998</v>
          </cell>
          <cell r="AA45">
            <v>424.75940000000003</v>
          </cell>
          <cell r="AB45">
            <v>427.74930000000001</v>
          </cell>
          <cell r="AC45">
            <v>386.3184</v>
          </cell>
          <cell r="AD45">
            <v>412.72539999999998</v>
          </cell>
          <cell r="AE45">
            <v>424.92540000000002</v>
          </cell>
          <cell r="AF45">
            <v>436.58339999999998</v>
          </cell>
          <cell r="AG45">
            <v>446.10039999999998</v>
          </cell>
          <cell r="AH45">
            <v>460.60039999999998</v>
          </cell>
          <cell r="AI45">
            <v>466.7004</v>
          </cell>
          <cell r="AJ45">
            <v>493.65039999999999</v>
          </cell>
          <cell r="AK45">
            <v>538.05709999999999</v>
          </cell>
          <cell r="AL45">
            <v>535.21510000000001</v>
          </cell>
          <cell r="AM45">
            <v>547.76009999999997</v>
          </cell>
          <cell r="AN45">
            <v>556.16010000000006</v>
          </cell>
          <cell r="AO45">
            <v>561.63810000000001</v>
          </cell>
          <cell r="AP45">
            <v>541.5231</v>
          </cell>
          <cell r="AQ45">
            <v>541.5231</v>
          </cell>
          <cell r="AR45">
            <v>541.5231</v>
          </cell>
          <cell r="AS45">
            <v>547.51229999999998</v>
          </cell>
          <cell r="AT45">
            <v>547.51229999999998</v>
          </cell>
          <cell r="AU45">
            <v>570.49199999999996</v>
          </cell>
        </row>
        <row r="46">
          <cell r="A46" t="str">
            <v>c:\my documents\geo\edf\geomon[temp]</v>
          </cell>
          <cell r="B46" t="str">
            <v>FADGG_E</v>
          </cell>
          <cell r="C46" t="str">
            <v>Millions of lari</v>
          </cell>
          <cell r="D46" t="str">
            <v>Stock</v>
          </cell>
          <cell r="E46" t="str">
            <v xml:space="preserve">     Deposits of the General Government</v>
          </cell>
          <cell r="F46">
            <v>-55.499999999999993</v>
          </cell>
          <cell r="G46">
            <v>-46.667999999999999</v>
          </cell>
          <cell r="H46">
            <v>-63.619999999999976</v>
          </cell>
          <cell r="I46">
            <v>-67.97999999999999</v>
          </cell>
          <cell r="J46">
            <v>-199.35719999999998</v>
          </cell>
          <cell r="K46">
            <v>-201.18720000000002</v>
          </cell>
          <cell r="L46">
            <v>-58.44639999999999</v>
          </cell>
          <cell r="M46">
            <v>-49.951100000000018</v>
          </cell>
          <cell r="N46">
            <v>-45.45999999999998</v>
          </cell>
          <cell r="O46">
            <v>-44.474699999999991</v>
          </cell>
          <cell r="P46">
            <v>-40.264099999999978</v>
          </cell>
          <cell r="Q46">
            <v>-43.305400000000006</v>
          </cell>
          <cell r="R46">
            <v>-87.856299999999976</v>
          </cell>
          <cell r="S46">
            <v>-67.211999999999975</v>
          </cell>
          <cell r="T46">
            <v>-56.641999999999975</v>
          </cell>
          <cell r="U46">
            <v>-67.552800000000005</v>
          </cell>
          <cell r="V46">
            <v>-48.673200000000037</v>
          </cell>
          <cell r="W46">
            <v>-46.713399999999993</v>
          </cell>
          <cell r="X46">
            <v>-40.749900000000018</v>
          </cell>
          <cell r="Y46">
            <v>-47.306100000000015</v>
          </cell>
          <cell r="Z46">
            <v>-51.892999999999958</v>
          </cell>
          <cell r="AA46">
            <v>-48.00650000000001</v>
          </cell>
          <cell r="AB46">
            <v>-50.538200000000018</v>
          </cell>
          <cell r="AC46">
            <v>-54.641599999999954</v>
          </cell>
          <cell r="AD46">
            <v>-50.976899999999951</v>
          </cell>
          <cell r="AE46">
            <v>-51.505800000000008</v>
          </cell>
          <cell r="AF46">
            <v>-53.599700000000034</v>
          </cell>
          <cell r="AG46">
            <v>-53.485299999999988</v>
          </cell>
          <cell r="AH46">
            <v>-52.397299999999987</v>
          </cell>
          <cell r="AI46">
            <v>-47.945999999999948</v>
          </cell>
          <cell r="AJ46">
            <v>-40.17880000000001</v>
          </cell>
          <cell r="AK46">
            <v>-50.890899999999974</v>
          </cell>
          <cell r="AL46">
            <v>-47.859400000000001</v>
          </cell>
          <cell r="AM46">
            <v>-46.037200000000013</v>
          </cell>
          <cell r="AN46">
            <v>-53.030700000000081</v>
          </cell>
          <cell r="AO46">
            <v>-55.265500000000038</v>
          </cell>
          <cell r="AP46">
            <v>-41.937500000000028</v>
          </cell>
          <cell r="AQ46">
            <v>-41.937500000000028</v>
          </cell>
          <cell r="AR46">
            <v>-41.937500000000028</v>
          </cell>
          <cell r="AS46">
            <v>-33.089535990800002</v>
          </cell>
          <cell r="AT46">
            <v>-26.51140667250003</v>
          </cell>
          <cell r="AU46">
            <v>-30.312499999999925</v>
          </cell>
        </row>
        <row r="47">
          <cell r="A47" t="str">
            <v>c:\my documents\geo\edf\geomon[temp]</v>
          </cell>
          <cell r="B47" t="str">
            <v>FACGC_N_E</v>
          </cell>
          <cell r="C47" t="str">
            <v>Millions of lari</v>
          </cell>
          <cell r="D47" t="str">
            <v>Stock</v>
          </cell>
          <cell r="E47" t="str">
            <v xml:space="preserve">    Net claims on Republican Government</v>
          </cell>
          <cell r="F47">
            <v>56.4</v>
          </cell>
          <cell r="G47">
            <v>64.731999999999999</v>
          </cell>
          <cell r="H47">
            <v>86.580000000000013</v>
          </cell>
          <cell r="I47">
            <v>99.12</v>
          </cell>
          <cell r="L47">
            <v>150.30000000000001</v>
          </cell>
          <cell r="M47">
            <v>172.2</v>
          </cell>
          <cell r="N47">
            <v>185.63120000000001</v>
          </cell>
          <cell r="O47">
            <v>217.0532</v>
          </cell>
          <cell r="P47">
            <v>234.40100000000001</v>
          </cell>
          <cell r="Q47">
            <v>234.4819</v>
          </cell>
          <cell r="R47">
            <v>218.61920000000001</v>
          </cell>
          <cell r="S47">
            <v>242.7277</v>
          </cell>
          <cell r="T47">
            <v>252.0282</v>
          </cell>
          <cell r="U47">
            <v>280.25200000000001</v>
          </cell>
          <cell r="V47">
            <v>305.59009999999995</v>
          </cell>
          <cell r="W47">
            <v>316.44220000000001</v>
          </cell>
          <cell r="X47">
            <v>333.40499999999997</v>
          </cell>
          <cell r="Y47">
            <v>348.03929999999997</v>
          </cell>
          <cell r="Z47">
            <v>360.01260000000002</v>
          </cell>
          <cell r="AA47">
            <v>379.48250000000002</v>
          </cell>
          <cell r="AB47">
            <v>380.90219999999999</v>
          </cell>
          <cell r="AC47">
            <v>334.74530000000004</v>
          </cell>
          <cell r="AD47">
            <v>364.29970000000003</v>
          </cell>
          <cell r="AE47">
            <v>376.12630000000001</v>
          </cell>
          <cell r="AF47">
            <v>386.84529999999995</v>
          </cell>
          <cell r="AG47">
            <v>396.6574</v>
          </cell>
          <cell r="AH47">
            <v>412.33969999999999</v>
          </cell>
          <cell r="AI47">
            <v>423.73550000000006</v>
          </cell>
          <cell r="AJ47">
            <v>457.64749999999998</v>
          </cell>
          <cell r="AK47">
            <v>491.51690000000002</v>
          </cell>
          <cell r="AL47">
            <v>491.56020000000001</v>
          </cell>
          <cell r="AM47">
            <v>505.97369999999995</v>
          </cell>
          <cell r="AN47">
            <v>508.22969999999998</v>
          </cell>
          <cell r="AO47">
            <v>512.87239999999997</v>
          </cell>
          <cell r="AP47">
            <v>515.70119999999997</v>
          </cell>
          <cell r="AQ47">
            <v>515.70119999999997</v>
          </cell>
          <cell r="AR47">
            <v>515.70119999999997</v>
          </cell>
          <cell r="AS47">
            <v>517.58686400919999</v>
          </cell>
          <cell r="AT47">
            <v>523.91309332749995</v>
          </cell>
          <cell r="AU47">
            <v>612.97450000000003</v>
          </cell>
        </row>
        <row r="48">
          <cell r="A48" t="str">
            <v>c:\my documents\geo\edf\geomon[temp]</v>
          </cell>
          <cell r="B48" t="str">
            <v>FACGC_E</v>
          </cell>
          <cell r="C48" t="str">
            <v>Millions of lari</v>
          </cell>
          <cell r="D48" t="str">
            <v>Stock</v>
          </cell>
          <cell r="E48" t="str">
            <v xml:space="preserve">      Loans to Republican Govt</v>
          </cell>
          <cell r="F48">
            <v>110.7</v>
          </cell>
          <cell r="G48">
            <v>110.7</v>
          </cell>
          <cell r="H48">
            <v>149.19999999999999</v>
          </cell>
          <cell r="I48">
            <v>166.2</v>
          </cell>
          <cell r="J48">
            <v>180.91720000000001</v>
          </cell>
          <cell r="K48">
            <v>187.91720000000001</v>
          </cell>
          <cell r="L48">
            <v>196</v>
          </cell>
          <cell r="M48">
            <v>206</v>
          </cell>
          <cell r="N48">
            <v>221.71719999999999</v>
          </cell>
          <cell r="O48">
            <v>257.71719999999999</v>
          </cell>
          <cell r="P48">
            <v>271.71719999999999</v>
          </cell>
          <cell r="Q48">
            <v>276.5172</v>
          </cell>
          <cell r="R48">
            <v>296.71839999999997</v>
          </cell>
          <cell r="S48">
            <v>296.71839999999997</v>
          </cell>
          <cell r="T48">
            <v>296.71839999999997</v>
          </cell>
          <cell r="U48">
            <v>333.41800000000001</v>
          </cell>
          <cell r="V48">
            <v>350.51839999999999</v>
          </cell>
          <cell r="W48">
            <v>360.41800000000001</v>
          </cell>
          <cell r="X48">
            <v>372.8184</v>
          </cell>
          <cell r="Y48">
            <v>392.05939999999998</v>
          </cell>
          <cell r="Z48">
            <v>410.05939999999998</v>
          </cell>
          <cell r="AA48">
            <v>424.75940000000003</v>
          </cell>
          <cell r="AB48">
            <v>427.74930000000001</v>
          </cell>
          <cell r="AC48">
            <v>386.3184</v>
          </cell>
          <cell r="AD48">
            <v>412.72539999999998</v>
          </cell>
          <cell r="AE48">
            <v>424.92540000000002</v>
          </cell>
          <cell r="AF48">
            <v>436.58339999999998</v>
          </cell>
          <cell r="AG48">
            <v>446.10039999999998</v>
          </cell>
          <cell r="AH48">
            <v>460.60039999999998</v>
          </cell>
          <cell r="AI48">
            <v>466.7004</v>
          </cell>
          <cell r="AJ48">
            <v>493.65039999999999</v>
          </cell>
          <cell r="AK48">
            <v>538.05709999999999</v>
          </cell>
          <cell r="AL48">
            <v>535.21510000000001</v>
          </cell>
          <cell r="AM48">
            <v>547.76009999999997</v>
          </cell>
          <cell r="AN48">
            <v>556.16010000000006</v>
          </cell>
          <cell r="AO48">
            <v>561.63810000000001</v>
          </cell>
          <cell r="AP48">
            <v>541.5231</v>
          </cell>
          <cell r="AQ48">
            <v>541.5231</v>
          </cell>
          <cell r="AR48">
            <v>541.5231</v>
          </cell>
          <cell r="AS48">
            <v>547.51229999999998</v>
          </cell>
          <cell r="AT48">
            <v>547.51229999999998</v>
          </cell>
          <cell r="AU48">
            <v>570.49199999999996</v>
          </cell>
        </row>
        <row r="49">
          <cell r="A49" t="str">
            <v>c:\my documents\geo\edf\geomon[temp]</v>
          </cell>
          <cell r="B49" t="str">
            <v>FACGCGB_E</v>
          </cell>
          <cell r="C49" t="str">
            <v>Millions of lari</v>
          </cell>
          <cell r="D49" t="str">
            <v>Stock</v>
          </cell>
          <cell r="E49" t="str">
            <v xml:space="preserve">      Government bonds issued to cover NGB losses</v>
          </cell>
          <cell r="AU49">
            <v>70.3</v>
          </cell>
        </row>
        <row r="50">
          <cell r="A50" t="str">
            <v>c:\my documents\geo\edf\geomon[temp]</v>
          </cell>
          <cell r="B50" t="str">
            <v>FADGC_E</v>
          </cell>
          <cell r="C50" t="str">
            <v>Millions of lari</v>
          </cell>
          <cell r="D50" t="str">
            <v>Stock</v>
          </cell>
          <cell r="E50" t="str">
            <v xml:space="preserve">      Deposits of Republican Govt</v>
          </cell>
          <cell r="F50">
            <v>-54.3</v>
          </cell>
          <cell r="G50">
            <v>-45.968000000000004</v>
          </cell>
          <cell r="H50">
            <v>-62.619999999999976</v>
          </cell>
          <cell r="I50">
            <v>-67.079999999999984</v>
          </cell>
          <cell r="J50">
            <v>-180.91719999999998</v>
          </cell>
          <cell r="K50">
            <v>-187.91720000000001</v>
          </cell>
          <cell r="L50">
            <v>-45.699999999999989</v>
          </cell>
          <cell r="M50">
            <v>-33.800000000000011</v>
          </cell>
          <cell r="N50">
            <v>-36.085999999999984</v>
          </cell>
          <cell r="O50">
            <v>-40.663999999999987</v>
          </cell>
          <cell r="P50">
            <v>-37.316199999999981</v>
          </cell>
          <cell r="Q50">
            <v>-42.035300000000007</v>
          </cell>
          <cell r="R50">
            <v>-78.099199999999968</v>
          </cell>
          <cell r="S50">
            <v>-53.990699999999975</v>
          </cell>
          <cell r="T50">
            <v>-44.690199999999976</v>
          </cell>
          <cell r="U50">
            <v>-53.165999999999997</v>
          </cell>
          <cell r="V50">
            <v>-44.928300000000036</v>
          </cell>
          <cell r="W50">
            <v>-43.975799999999992</v>
          </cell>
          <cell r="X50">
            <v>-39.413400000000024</v>
          </cell>
          <cell r="Y50">
            <v>-44.020100000000014</v>
          </cell>
          <cell r="Z50">
            <v>-50.046799999999962</v>
          </cell>
          <cell r="AA50">
            <v>-45.276900000000012</v>
          </cell>
          <cell r="AB50">
            <v>-46.847100000000012</v>
          </cell>
          <cell r="AC50">
            <v>-51.573099999999954</v>
          </cell>
          <cell r="AD50">
            <v>-48.425699999999949</v>
          </cell>
          <cell r="AE50">
            <v>-48.79910000000001</v>
          </cell>
          <cell r="AF50">
            <v>-49.738100000000031</v>
          </cell>
          <cell r="AG50">
            <v>-49.442999999999984</v>
          </cell>
          <cell r="AH50">
            <v>-48.260699999999986</v>
          </cell>
          <cell r="AI50">
            <v>-42.964899999999943</v>
          </cell>
          <cell r="AJ50">
            <v>-36.002900000000011</v>
          </cell>
          <cell r="AK50">
            <v>-46.54019999999997</v>
          </cell>
          <cell r="AL50">
            <v>-43.654899999999998</v>
          </cell>
          <cell r="AM50">
            <v>-41.786400000000015</v>
          </cell>
          <cell r="AN50">
            <v>-47.930400000000077</v>
          </cell>
          <cell r="AO50">
            <v>-48.765700000000038</v>
          </cell>
          <cell r="AP50">
            <v>-25.821900000000028</v>
          </cell>
          <cell r="AQ50">
            <v>-25.821900000000028</v>
          </cell>
          <cell r="AR50">
            <v>-25.821900000000028</v>
          </cell>
          <cell r="AS50">
            <v>-29.925435990799997</v>
          </cell>
          <cell r="AT50">
            <v>-23.599206672500031</v>
          </cell>
          <cell r="AU50">
            <v>-27.817499999999924</v>
          </cell>
        </row>
        <row r="51">
          <cell r="A51" t="str">
            <v>c:\my documents\geo\edf\geomon[temp]</v>
          </cell>
          <cell r="B51" t="str">
            <v>FADGO_N_E</v>
          </cell>
          <cell r="C51" t="str">
            <v>Millions of lari</v>
          </cell>
          <cell r="D51" t="str">
            <v>Stock</v>
          </cell>
          <cell r="E51" t="str">
            <v xml:space="preserve">          Other Budget accounts (net)</v>
          </cell>
          <cell r="F51">
            <v>-12.9</v>
          </cell>
          <cell r="G51">
            <v>-5</v>
          </cell>
          <cell r="H51">
            <v>-21.299999999999976</v>
          </cell>
          <cell r="I51">
            <v>-15.598499999999987</v>
          </cell>
          <cell r="J51">
            <v>-154.5872</v>
          </cell>
          <cell r="K51">
            <v>-161.75720000000001</v>
          </cell>
          <cell r="L51">
            <v>-6.8704999999999856</v>
          </cell>
          <cell r="M51">
            <v>-3.2360000000000113</v>
          </cell>
          <cell r="N51">
            <v>-5.3165999999999833</v>
          </cell>
          <cell r="O51">
            <v>-5.1639999999999873</v>
          </cell>
          <cell r="P51">
            <v>-1.8451999999999842</v>
          </cell>
          <cell r="Q51">
            <v>-5.8279000000000067</v>
          </cell>
          <cell r="R51">
            <v>-0.28909999999996217</v>
          </cell>
          <cell r="S51">
            <v>-1.9120999999999739</v>
          </cell>
          <cell r="T51">
            <v>-2.3057999999999765</v>
          </cell>
          <cell r="U51">
            <v>-5.5209999999999937</v>
          </cell>
          <cell r="V51">
            <v>-7.4442000000000377</v>
          </cell>
          <cell r="W51">
            <v>-6.7179999999999964</v>
          </cell>
          <cell r="X51">
            <v>-3.072000000000024</v>
          </cell>
          <cell r="Y51">
            <v>-8.6469000000000094</v>
          </cell>
          <cell r="Z51">
            <v>-14.828799999999966</v>
          </cell>
          <cell r="AA51">
            <v>-9.1675000000000182</v>
          </cell>
          <cell r="AB51">
            <v>-4.7870000000000061</v>
          </cell>
          <cell r="AC51">
            <v>-14.389799999999958</v>
          </cell>
          <cell r="AD51">
            <v>-10.829299999999947</v>
          </cell>
          <cell r="AE51">
            <v>-9.3594000000000079</v>
          </cell>
          <cell r="AF51">
            <v>-10.525000000000027</v>
          </cell>
          <cell r="AG51">
            <v>-8.8836999999999833</v>
          </cell>
          <cell r="AH51">
            <v>-10.010999999999989</v>
          </cell>
          <cell r="AI51">
            <v>-4.5609999999999431</v>
          </cell>
          <cell r="AJ51">
            <v>-7.1306000000000083</v>
          </cell>
          <cell r="AK51">
            <v>-8.0118999999999687</v>
          </cell>
          <cell r="AL51">
            <v>-6.0951999999999984</v>
          </cell>
          <cell r="AM51">
            <v>-1.7028000000000176</v>
          </cell>
          <cell r="AN51">
            <v>-5.2335000000000775</v>
          </cell>
          <cell r="AO51">
            <v>-1.7640000000000384</v>
          </cell>
          <cell r="AP51">
            <v>-13.655800000000028</v>
          </cell>
          <cell r="AQ51">
            <v>-13.655800000000028</v>
          </cell>
          <cell r="AR51">
            <v>-13.655800000000028</v>
          </cell>
          <cell r="AS51">
            <v>-15.351899999999997</v>
          </cell>
          <cell r="AT51">
            <v>-10.299400000000031</v>
          </cell>
          <cell r="AU51">
            <v>-13.434999999999924</v>
          </cell>
        </row>
        <row r="52">
          <cell r="A52" t="str">
            <v>c:\my documents\geo\edf\geomon[temp]</v>
          </cell>
          <cell r="B52" t="str">
            <v>FADGOFC_E</v>
          </cell>
          <cell r="C52" t="str">
            <v>Millions of lari</v>
          </cell>
          <cell r="D52" t="str">
            <v>Stock</v>
          </cell>
          <cell r="E52" t="str">
            <v xml:space="preserve">          Foreign currency fund</v>
          </cell>
          <cell r="F52">
            <v>-41.4</v>
          </cell>
          <cell r="G52">
            <v>-40.968000000000004</v>
          </cell>
          <cell r="H52">
            <v>-41.32</v>
          </cell>
          <cell r="I52">
            <v>-51.481499999999997</v>
          </cell>
          <cell r="J52">
            <v>-26.33</v>
          </cell>
          <cell r="K52">
            <v>-26.16</v>
          </cell>
          <cell r="L52">
            <v>-38.829500000000003</v>
          </cell>
          <cell r="M52">
            <v>-30.564</v>
          </cell>
          <cell r="N52">
            <v>-30.769400000000001</v>
          </cell>
          <cell r="O52">
            <v>-35.5</v>
          </cell>
          <cell r="P52">
            <v>-35.470999999999997</v>
          </cell>
          <cell r="Q52">
            <v>-36.2074</v>
          </cell>
          <cell r="R52">
            <v>-77.810100000000006</v>
          </cell>
          <cell r="S52">
            <v>-52.078600000000002</v>
          </cell>
          <cell r="T52">
            <v>-42.384399999999999</v>
          </cell>
          <cell r="U52">
            <v>-47.645000000000003</v>
          </cell>
          <cell r="V52">
            <v>-37.484099999999998</v>
          </cell>
          <cell r="W52">
            <v>-37.257799999999996</v>
          </cell>
          <cell r="X52">
            <v>-36.3414</v>
          </cell>
          <cell r="Y52">
            <v>-35.373200000000004</v>
          </cell>
          <cell r="Z52">
            <v>-35.217999999999996</v>
          </cell>
          <cell r="AA52">
            <v>-36.109399999999994</v>
          </cell>
          <cell r="AB52">
            <v>-42.060100000000006</v>
          </cell>
          <cell r="AC52">
            <v>-37.183299999999996</v>
          </cell>
          <cell r="AD52">
            <v>-37.596400000000003</v>
          </cell>
          <cell r="AE52">
            <v>-39.439700000000002</v>
          </cell>
          <cell r="AF52">
            <v>-39.213100000000004</v>
          </cell>
          <cell r="AG52">
            <v>-40.5593</v>
          </cell>
          <cell r="AH52">
            <v>-38.249699999999997</v>
          </cell>
          <cell r="AI52">
            <v>-38.4039</v>
          </cell>
          <cell r="AJ52">
            <v>-28.872300000000003</v>
          </cell>
          <cell r="AK52">
            <v>-38.528300000000002</v>
          </cell>
          <cell r="AL52">
            <v>-37.559699999999999</v>
          </cell>
          <cell r="AM52">
            <v>-40.083599999999997</v>
          </cell>
          <cell r="AN52">
            <v>-42.696899999999999</v>
          </cell>
          <cell r="AO52">
            <v>-47.0017</v>
          </cell>
          <cell r="AP52">
            <v>-12.1661</v>
          </cell>
          <cell r="AQ52">
            <v>-12.1661</v>
          </cell>
          <cell r="AR52">
            <v>-12.1661</v>
          </cell>
          <cell r="AS52">
            <v>-14.5735359908</v>
          </cell>
          <cell r="AT52">
            <v>-13.299806672500001</v>
          </cell>
          <cell r="AU52">
            <v>-14.3825</v>
          </cell>
        </row>
        <row r="53">
          <cell r="E53" t="str">
            <v xml:space="preserve">    Net claims on local government</v>
          </cell>
        </row>
        <row r="54">
          <cell r="A54" t="str">
            <v>c:\my documents\geo\edf\geomon[temp]</v>
          </cell>
          <cell r="B54" t="str">
            <v>FADGOSS_N_E</v>
          </cell>
          <cell r="C54" t="str">
            <v>Millions of lari</v>
          </cell>
          <cell r="D54" t="str">
            <v>Stock</v>
          </cell>
          <cell r="E54" t="str">
            <v xml:space="preserve">    Net claims on Social Security Fund</v>
          </cell>
          <cell r="F54">
            <v>1.1000000000000001</v>
          </cell>
          <cell r="G54">
            <v>1.2</v>
          </cell>
          <cell r="H54">
            <v>1.7</v>
          </cell>
          <cell r="I54">
            <v>0.5</v>
          </cell>
          <cell r="L54">
            <v>1.3747</v>
          </cell>
          <cell r="M54">
            <v>1.3747</v>
          </cell>
          <cell r="N54">
            <v>1.5722</v>
          </cell>
          <cell r="O54">
            <v>1.5249999999999999</v>
          </cell>
          <cell r="P54">
            <v>1.4418</v>
          </cell>
          <cell r="Q54">
            <v>1.5111000000000001</v>
          </cell>
          <cell r="R54">
            <v>-7.0300000000000001E-2</v>
          </cell>
          <cell r="S54">
            <v>-0.308</v>
          </cell>
          <cell r="T54">
            <v>-0.14199999999999999</v>
          </cell>
          <cell r="U54">
            <v>-0.21290000000000001</v>
          </cell>
          <cell r="V54">
            <v>-0.38279999999999997</v>
          </cell>
          <cell r="W54">
            <v>-0.32519999999999999</v>
          </cell>
          <cell r="X54">
            <v>-0.30149999999999999</v>
          </cell>
          <cell r="Y54">
            <v>-0.18540000000000001</v>
          </cell>
          <cell r="Z54">
            <v>-0.4259</v>
          </cell>
          <cell r="AA54">
            <v>-0.38400000000000001</v>
          </cell>
          <cell r="AB54">
            <v>-0.1799</v>
          </cell>
          <cell r="AC54">
            <v>-0.39029999999999998</v>
          </cell>
          <cell r="AD54">
            <v>-1.0999999999999999E-2</v>
          </cell>
          <cell r="AE54">
            <v>-0.3664</v>
          </cell>
          <cell r="AF54">
            <v>0</v>
          </cell>
          <cell r="AG54">
            <v>-0.06</v>
          </cell>
          <cell r="AH54">
            <v>-2.0000000000000001E-4</v>
          </cell>
          <cell r="AI54">
            <v>-1.8499999999999999E-2</v>
          </cell>
          <cell r="AJ54">
            <v>-0.37609999999999999</v>
          </cell>
          <cell r="AK54">
            <v>-4.8800000000000003E-2</v>
          </cell>
          <cell r="AL54">
            <v>-2.3800000000000002E-2</v>
          </cell>
          <cell r="AM54">
            <v>-2.2700000000000001E-2</v>
          </cell>
          <cell r="AN54">
            <v>-0.16769999999999999</v>
          </cell>
          <cell r="AO54">
            <v>-0.74509999999999998</v>
          </cell>
          <cell r="AP54">
            <v>-0.64990000000000003</v>
          </cell>
          <cell r="AQ54">
            <v>-0.64990000000000003</v>
          </cell>
          <cell r="AR54">
            <v>-0.64990000000000003</v>
          </cell>
          <cell r="AS54">
            <v>-0.1026</v>
          </cell>
          <cell r="AT54">
            <v>-0.3342</v>
          </cell>
          <cell r="AU54">
            <v>-3.3000000000000002E-2</v>
          </cell>
        </row>
        <row r="55">
          <cell r="A55" t="str">
            <v>c:\my documents\geo\edf\geomon[temp]</v>
          </cell>
          <cell r="B55" t="str">
            <v>FADGOEB_N_E</v>
          </cell>
          <cell r="C55" t="str">
            <v>Millions of lari</v>
          </cell>
          <cell r="D55" t="str">
            <v>Stock</v>
          </cell>
          <cell r="E55" t="str">
            <v xml:space="preserve">    Other extrabudget funds (net)</v>
          </cell>
          <cell r="F55">
            <v>-2.2999999999999998</v>
          </cell>
          <cell r="G55">
            <v>-1.9</v>
          </cell>
          <cell r="H55">
            <v>-2.7</v>
          </cell>
          <cell r="I55">
            <v>-1.4</v>
          </cell>
          <cell r="J55">
            <v>-18.440000000000001</v>
          </cell>
          <cell r="K55">
            <v>-13.27</v>
          </cell>
          <cell r="L55">
            <v>-14.1211</v>
          </cell>
          <cell r="M55">
            <v>-17.5258</v>
          </cell>
          <cell r="N55">
            <v>-10.946199999999999</v>
          </cell>
          <cell r="O55">
            <v>-5.3357000000000001</v>
          </cell>
          <cell r="P55">
            <v>-4.3897000000000004</v>
          </cell>
          <cell r="Q55">
            <v>-2.7812000000000001</v>
          </cell>
          <cell r="R55">
            <v>-9.6867999999999999</v>
          </cell>
          <cell r="S55">
            <v>-12.9133</v>
          </cell>
          <cell r="T55">
            <v>-11.809799999999999</v>
          </cell>
          <cell r="U55">
            <v>-14.1739</v>
          </cell>
          <cell r="V55">
            <v>-3.3620999999999999</v>
          </cell>
          <cell r="W55">
            <v>-2.4123999999999999</v>
          </cell>
          <cell r="X55">
            <v>-1.0349999999999999</v>
          </cell>
          <cell r="Y55">
            <v>-3.1006</v>
          </cell>
          <cell r="Z55">
            <v>-1.4202999999999999</v>
          </cell>
          <cell r="AA55">
            <v>-2.3456000000000001</v>
          </cell>
          <cell r="AB55">
            <v>-3.5112000000000001</v>
          </cell>
          <cell r="AC55">
            <v>-2.6781999999999999</v>
          </cell>
          <cell r="AD55">
            <v>-2.5402</v>
          </cell>
          <cell r="AE55">
            <v>-2.3403</v>
          </cell>
          <cell r="AF55">
            <v>-3.8616000000000001</v>
          </cell>
          <cell r="AG55">
            <v>-3.9823</v>
          </cell>
          <cell r="AH55">
            <v>-4.1364000000000001</v>
          </cell>
          <cell r="AI55">
            <v>-4.9626000000000001</v>
          </cell>
          <cell r="AJ55">
            <v>-3.7997999999999998</v>
          </cell>
          <cell r="AK55">
            <v>-4.3018999999999998</v>
          </cell>
          <cell r="AL55">
            <v>-4.1806999999999999</v>
          </cell>
          <cell r="AM55">
            <v>-4.2281000000000004</v>
          </cell>
          <cell r="AN55">
            <v>-4.9325999999999999</v>
          </cell>
          <cell r="AO55">
            <v>-5.7546999999999997</v>
          </cell>
          <cell r="AP55">
            <v>-15.4657</v>
          </cell>
          <cell r="AQ55">
            <v>-15.4657</v>
          </cell>
          <cell r="AR55">
            <v>-15.4657</v>
          </cell>
          <cell r="AS55">
            <v>-3.0615000000000001</v>
          </cell>
          <cell r="AT55">
            <v>-2.5779999999999998</v>
          </cell>
          <cell r="AU55">
            <v>-2.4620000000000002</v>
          </cell>
        </row>
        <row r="56">
          <cell r="A56" t="str">
            <v>c:\my documents\geo\edf\geomon[temp]</v>
          </cell>
          <cell r="B56" t="str">
            <v>FADOIEU_E</v>
          </cell>
          <cell r="C56" t="str">
            <v>Millions of lari</v>
          </cell>
          <cell r="D56" t="str">
            <v>Stock</v>
          </cell>
          <cell r="E56" t="str">
            <v xml:space="preserve">  EU Counterpart Funds</v>
          </cell>
          <cell r="I56">
            <v>-11</v>
          </cell>
          <cell r="L56">
            <v>-12.7</v>
          </cell>
          <cell r="M56">
            <v>-11.6</v>
          </cell>
          <cell r="S56">
            <v>-0.9</v>
          </cell>
          <cell r="T56">
            <v>-1.7</v>
          </cell>
          <cell r="U56">
            <v>-1.3</v>
          </cell>
          <cell r="V56">
            <v>-0.9</v>
          </cell>
          <cell r="W56">
            <v>-0.3</v>
          </cell>
          <cell r="X56">
            <v>-0.1</v>
          </cell>
          <cell r="Y56">
            <v>-0.5</v>
          </cell>
          <cell r="Z56">
            <v>-0.5</v>
          </cell>
          <cell r="AA56">
            <v>-1.2</v>
          </cell>
          <cell r="AB56">
            <v>-2.5</v>
          </cell>
          <cell r="AC56">
            <v>-1.5</v>
          </cell>
          <cell r="AD56">
            <v>-1.1000000000000001</v>
          </cell>
          <cell r="AE56">
            <v>-1.6</v>
          </cell>
          <cell r="AF56">
            <v>-1.2</v>
          </cell>
          <cell r="AG56">
            <v>-1</v>
          </cell>
          <cell r="AH56">
            <v>-1.5</v>
          </cell>
          <cell r="AI56">
            <v>-1.8</v>
          </cell>
          <cell r="AJ56">
            <v>-1.8</v>
          </cell>
          <cell r="AK56">
            <v>-1.2</v>
          </cell>
          <cell r="AL56">
            <v>-1.1000000000000001</v>
          </cell>
          <cell r="AM56">
            <v>-1.9</v>
          </cell>
          <cell r="AN56">
            <v>-1.9</v>
          </cell>
          <cell r="AO56">
            <v>-3.7</v>
          </cell>
          <cell r="AP56">
            <v>-4.4000000000000004</v>
          </cell>
          <cell r="AQ56">
            <v>-4.4000000000000004</v>
          </cell>
          <cell r="AR56">
            <v>-4.4000000000000004</v>
          </cell>
          <cell r="AS56">
            <v>-5.3</v>
          </cell>
          <cell r="AT56">
            <v>-7.1</v>
          </cell>
          <cell r="AU56">
            <v>-7.3989380000000002</v>
          </cell>
        </row>
        <row r="57">
          <cell r="A57" t="str">
            <v>c:\my documents\geo\edf\geomon[temp]</v>
          </cell>
          <cell r="B57" t="str">
            <v>FACNG_E</v>
          </cell>
          <cell r="C57" t="str">
            <v>Millions of lari</v>
          </cell>
          <cell r="D57" t="str">
            <v>Stock</v>
          </cell>
          <cell r="E57" t="str">
            <v xml:space="preserve">  Claims on rest of economy (including staff loans)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0.17</v>
          </cell>
          <cell r="U57">
            <v>0.28000000000000003</v>
          </cell>
          <cell r="V57">
            <v>0.37</v>
          </cell>
          <cell r="W57">
            <v>0.38</v>
          </cell>
          <cell r="X57">
            <v>0.39</v>
          </cell>
          <cell r="Y57">
            <v>0.41</v>
          </cell>
          <cell r="Z57">
            <v>34.009705882352954</v>
          </cell>
          <cell r="AA57">
            <v>34.705747303543909</v>
          </cell>
          <cell r="AB57">
            <v>35.506</v>
          </cell>
          <cell r="AC57">
            <v>37.075472560975612</v>
          </cell>
          <cell r="AD57">
            <v>36.562162576687122</v>
          </cell>
          <cell r="AE57">
            <v>36.796147812971348</v>
          </cell>
          <cell r="AF57">
            <v>37.040261065266314</v>
          </cell>
          <cell r="AG57">
            <v>38.160780524344581</v>
          </cell>
          <cell r="AH57">
            <v>43.085932584269663</v>
          </cell>
          <cell r="AI57">
            <v>44.249999999999993</v>
          </cell>
          <cell r="AJ57">
            <v>44.062066023738872</v>
          </cell>
          <cell r="AK57">
            <v>46.000096439169141</v>
          </cell>
          <cell r="AL57">
            <v>45.16109999999999</v>
          </cell>
          <cell r="AM57">
            <v>48.734681085043981</v>
          </cell>
          <cell r="AN57">
            <v>49.463781960227266</v>
          </cell>
          <cell r="AO57">
            <v>48.056846905537462</v>
          </cell>
          <cell r="AP57">
            <v>42.531555622591611</v>
          </cell>
          <cell r="AQ57">
            <v>63.393903554444378</v>
          </cell>
          <cell r="AR57">
            <v>66.666000000000025</v>
          </cell>
          <cell r="AS57">
            <v>73.633854280871418</v>
          </cell>
          <cell r="AT57">
            <v>63.343681110123697</v>
          </cell>
          <cell r="AU57">
            <v>74.785298368926874</v>
          </cell>
        </row>
        <row r="58">
          <cell r="E58" t="str">
            <v xml:space="preserve">    o/w: Credit to the energy sector</v>
          </cell>
        </row>
        <row r="59">
          <cell r="A59" t="str">
            <v>c:\my documents\geo\edf\geomon[temp]</v>
          </cell>
          <cell r="B59" t="str">
            <v>FACB_N_E</v>
          </cell>
          <cell r="C59" t="str">
            <v>Millions of lari</v>
          </cell>
          <cell r="D59" t="str">
            <v>Stock</v>
          </cell>
          <cell r="E59" t="str">
            <v xml:space="preserve">  Claims on banks</v>
          </cell>
          <cell r="F59">
            <v>4.1999999999999993</v>
          </cell>
          <cell r="G59">
            <v>4.4000000000000004</v>
          </cell>
          <cell r="H59">
            <v>3.5</v>
          </cell>
          <cell r="I59">
            <v>3.6</v>
          </cell>
          <cell r="L59">
            <v>2.1533000000000002</v>
          </cell>
          <cell r="M59">
            <v>3.702</v>
          </cell>
          <cell r="N59">
            <v>2.6516000000000002</v>
          </cell>
          <cell r="O59">
            <v>3.0952999999999999</v>
          </cell>
          <cell r="P59">
            <v>8.2144999999999992</v>
          </cell>
          <cell r="Q59">
            <v>8.5545000000000009</v>
          </cell>
          <cell r="R59">
            <v>13.7195</v>
          </cell>
          <cell r="S59">
            <v>11.2257</v>
          </cell>
          <cell r="T59">
            <v>10.7599</v>
          </cell>
          <cell r="U59">
            <v>10.5617</v>
          </cell>
          <cell r="V59">
            <v>10.623799999999999</v>
          </cell>
          <cell r="W59">
            <v>9.0242000000000004</v>
          </cell>
          <cell r="X59">
            <v>5.3112000000000004</v>
          </cell>
          <cell r="Y59">
            <v>6.4776999999999996</v>
          </cell>
          <cell r="Z59">
            <v>7.8372000000000002</v>
          </cell>
          <cell r="AA59">
            <v>4.3926999999999996</v>
          </cell>
          <cell r="AB59">
            <v>7.0225</v>
          </cell>
          <cell r="AC59">
            <v>4.4588999999999999</v>
          </cell>
          <cell r="AD59">
            <v>3.4695</v>
          </cell>
          <cell r="AE59">
            <v>2.5152000000000001</v>
          </cell>
          <cell r="AF59">
            <v>2.4718</v>
          </cell>
          <cell r="AG59">
            <v>2.3967000000000001</v>
          </cell>
          <cell r="AH59">
            <v>2.7450999999999999</v>
          </cell>
          <cell r="AI59">
            <v>2.7124999999999999</v>
          </cell>
          <cell r="AJ59">
            <v>2.1541000000000001</v>
          </cell>
          <cell r="AK59">
            <v>1.0624</v>
          </cell>
          <cell r="AL59">
            <v>1.7211000000000001</v>
          </cell>
          <cell r="AM59">
            <v>-1.0244</v>
          </cell>
          <cell r="AN59">
            <v>3.5756999999999999</v>
          </cell>
          <cell r="AO59">
            <v>1.7927999999999999</v>
          </cell>
          <cell r="AP59">
            <v>6.556</v>
          </cell>
          <cell r="AQ59">
            <v>6.556</v>
          </cell>
          <cell r="AR59">
            <v>6.556</v>
          </cell>
          <cell r="AS59">
            <v>6.0932000000000004</v>
          </cell>
          <cell r="AT59">
            <v>4.0720000000000001</v>
          </cell>
          <cell r="AU59">
            <v>3.6025</v>
          </cell>
        </row>
        <row r="60">
          <cell r="E60" t="str">
            <v xml:space="preserve">    Credit to banks</v>
          </cell>
          <cell r="F60">
            <v>2.8</v>
          </cell>
          <cell r="G60">
            <v>2.7</v>
          </cell>
          <cell r="AP60">
            <v>0</v>
          </cell>
        </row>
        <row r="61">
          <cell r="E61" t="str">
            <v xml:space="preserve">    Overdrafts on correspondent a/cs</v>
          </cell>
          <cell r="F61">
            <v>1.4</v>
          </cell>
          <cell r="G61">
            <v>1.7</v>
          </cell>
          <cell r="AP61">
            <v>0</v>
          </cell>
        </row>
        <row r="62">
          <cell r="A62" t="str">
            <v>c:\my documents\geo\edf\geomon[temp]</v>
          </cell>
          <cell r="B62" t="str">
            <v>FAOITGC_E</v>
          </cell>
          <cell r="C62" t="str">
            <v>Millions of lari</v>
          </cell>
          <cell r="D62" t="str">
            <v>Stock</v>
          </cell>
          <cell r="E62" t="str">
            <v xml:space="preserve">  Temporary credit for gas</v>
          </cell>
          <cell r="F62">
            <v>3.69</v>
          </cell>
          <cell r="G62">
            <v>3.7</v>
          </cell>
          <cell r="H62">
            <v>3.7</v>
          </cell>
          <cell r="I62">
            <v>3.69</v>
          </cell>
          <cell r="J62">
            <v>3.7</v>
          </cell>
          <cell r="K62">
            <v>3.7</v>
          </cell>
          <cell r="L62">
            <v>3.7</v>
          </cell>
          <cell r="M62">
            <v>3.7</v>
          </cell>
          <cell r="N62">
            <v>3.7</v>
          </cell>
          <cell r="O62">
            <v>3.7</v>
          </cell>
          <cell r="P62">
            <v>3.7</v>
          </cell>
          <cell r="Q62">
            <v>3.7</v>
          </cell>
          <cell r="R62">
            <v>3.7</v>
          </cell>
          <cell r="S62">
            <v>3.7</v>
          </cell>
          <cell r="T62">
            <v>3.4</v>
          </cell>
          <cell r="U62">
            <v>3.4</v>
          </cell>
          <cell r="V62">
            <v>2.7</v>
          </cell>
          <cell r="W62">
            <v>2.7</v>
          </cell>
          <cell r="X62">
            <v>2.4</v>
          </cell>
          <cell r="Y62">
            <v>2.4</v>
          </cell>
          <cell r="Z62">
            <v>2.4</v>
          </cell>
          <cell r="AA62">
            <v>1</v>
          </cell>
          <cell r="AB62">
            <v>1.1000000000000001</v>
          </cell>
          <cell r="AC62">
            <v>1.1000000000000001</v>
          </cell>
          <cell r="AD62">
            <v>1.1000000000000001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A63" t="str">
            <v>c:\my documents\geo\edf\geomon[temp]</v>
          </cell>
          <cell r="B63" t="str">
            <v>FAOI_N_E</v>
          </cell>
          <cell r="C63" t="str">
            <v>Millions of lari</v>
          </cell>
          <cell r="D63" t="str">
            <v>Stock</v>
          </cell>
          <cell r="E63" t="str">
            <v xml:space="preserve">  Other assets, net</v>
          </cell>
          <cell r="F63">
            <v>-2.6316087317073014</v>
          </cell>
          <cell r="G63">
            <v>-1.7771443891112346</v>
          </cell>
          <cell r="H63">
            <v>-1.091354190476193</v>
          </cell>
          <cell r="I63">
            <v>17.852541469096671</v>
          </cell>
          <cell r="L63">
            <v>-2.2584408486055736</v>
          </cell>
          <cell r="M63">
            <v>-7.585552213661666</v>
          </cell>
          <cell r="N63">
            <v>-17.778805036306277</v>
          </cell>
          <cell r="O63">
            <v>-13.662833708661399</v>
          </cell>
          <cell r="P63">
            <v>-12.848656818897663</v>
          </cell>
          <cell r="Q63">
            <v>-6.1217698750000062</v>
          </cell>
          <cell r="R63">
            <v>-7.5309209356358062</v>
          </cell>
          <cell r="S63">
            <v>-4.6207505050505508</v>
          </cell>
          <cell r="T63">
            <v>6.2239038759689924</v>
          </cell>
          <cell r="U63">
            <v>-3.2630476043277419</v>
          </cell>
          <cell r="V63">
            <v>0.16159969207084202</v>
          </cell>
          <cell r="W63">
            <v>13.407199999999913</v>
          </cell>
          <cell r="X63">
            <v>8.0257999999999861</v>
          </cell>
          <cell r="Y63">
            <v>9.9012271317829761</v>
          </cell>
          <cell r="Z63">
            <v>16.588572445820496</v>
          </cell>
          <cell r="AA63">
            <v>6.0254237288135499</v>
          </cell>
          <cell r="AB63">
            <v>7.1162999999999386</v>
          </cell>
          <cell r="AC63">
            <v>9.0730106707315699</v>
          </cell>
          <cell r="AD63">
            <v>7.3544070552147005</v>
          </cell>
          <cell r="AE63">
            <v>-28.761366805128226</v>
          </cell>
          <cell r="AF63">
            <v>-29.085285329182319</v>
          </cell>
          <cell r="AG63">
            <v>-22.928345379026236</v>
          </cell>
          <cell r="AH63">
            <v>-25.83822949887643</v>
          </cell>
          <cell r="AI63">
            <v>-23.60926196897557</v>
          </cell>
          <cell r="AJ63">
            <v>-29.163405780148427</v>
          </cell>
          <cell r="AK63">
            <v>-35.071793613976176</v>
          </cell>
          <cell r="AL63">
            <v>-35.624824182777843</v>
          </cell>
          <cell r="AM63">
            <v>-38.820793531099696</v>
          </cell>
          <cell r="AN63">
            <v>-41.379276703295425</v>
          </cell>
          <cell r="AO63">
            <v>-39.495005578237127</v>
          </cell>
          <cell r="AP63">
            <v>-19.807500095066636</v>
          </cell>
          <cell r="AQ63">
            <v>114.5953555555556</v>
          </cell>
          <cell r="AR63">
            <v>81.210722616000083</v>
          </cell>
          <cell r="AS63">
            <v>114.67876052778115</v>
          </cell>
          <cell r="AT63">
            <v>119.6638626959043</v>
          </cell>
          <cell r="AU63">
            <v>41.419733464852612</v>
          </cell>
        </row>
        <row r="65">
          <cell r="A65" t="str">
            <v>c:\my documents\geo\edf\geomon[temp]</v>
          </cell>
          <cell r="B65" t="str">
            <v>FRM_E</v>
          </cell>
          <cell r="C65" t="str">
            <v>Millions of lari</v>
          </cell>
          <cell r="D65" t="str">
            <v>Stock</v>
          </cell>
          <cell r="E65" t="str">
            <v>Reserve money (RM)</v>
          </cell>
          <cell r="F65">
            <v>153.80000000000001</v>
          </cell>
          <cell r="G65">
            <v>150.60000000000002</v>
          </cell>
          <cell r="H65">
            <v>153.20000000000002</v>
          </cell>
          <cell r="I65">
            <v>155.6</v>
          </cell>
          <cell r="J65">
            <v>159.87</v>
          </cell>
          <cell r="K65">
            <v>164.19</v>
          </cell>
          <cell r="L65">
            <v>173.09</v>
          </cell>
          <cell r="M65">
            <v>184.31489999999999</v>
          </cell>
          <cell r="N65">
            <v>194.48310000000001</v>
          </cell>
          <cell r="O65">
            <v>208.28899999999999</v>
          </cell>
          <cell r="P65">
            <v>205.59480000000002</v>
          </cell>
          <cell r="Q65">
            <v>194.51829999999998</v>
          </cell>
          <cell r="R65">
            <v>208.95970000000003</v>
          </cell>
          <cell r="S65">
            <v>198.48200000000003</v>
          </cell>
          <cell r="T65">
            <v>195.28689999999997</v>
          </cell>
          <cell r="U65">
            <v>200.27180000000001</v>
          </cell>
          <cell r="V65">
            <v>209.16630000000001</v>
          </cell>
          <cell r="W65">
            <v>205.8348</v>
          </cell>
          <cell r="X65">
            <v>208.16499999999999</v>
          </cell>
          <cell r="Y65">
            <v>224.1182</v>
          </cell>
          <cell r="Z65">
            <v>244.87780000000004</v>
          </cell>
          <cell r="AA65">
            <v>249.88810000000001</v>
          </cell>
          <cell r="AB65">
            <v>253.31899999999999</v>
          </cell>
          <cell r="AC65">
            <v>253.55109999999999</v>
          </cell>
          <cell r="AD65">
            <v>277.06630000000001</v>
          </cell>
          <cell r="AE65">
            <v>259.89429999999999</v>
          </cell>
          <cell r="AF65">
            <v>254.79670000000002</v>
          </cell>
          <cell r="AG65">
            <v>259.79049999999995</v>
          </cell>
          <cell r="AH65">
            <v>270.96899999999999</v>
          </cell>
          <cell r="AI65">
            <v>266.62279999999998</v>
          </cell>
          <cell r="AJ65">
            <v>272.02970000000005</v>
          </cell>
          <cell r="AK65">
            <v>278.11450000000002</v>
          </cell>
          <cell r="AL65">
            <v>281.81079999999997</v>
          </cell>
          <cell r="AM65">
            <v>245.69990000000001</v>
          </cell>
          <cell r="AN65">
            <v>232.8716</v>
          </cell>
          <cell r="AO65">
            <v>207.97130000000001</v>
          </cell>
          <cell r="AP65">
            <v>259.71890000000002</v>
          </cell>
          <cell r="AQ65">
            <v>259.71890000000002</v>
          </cell>
          <cell r="AR65">
            <v>259.71890000000002</v>
          </cell>
          <cell r="AS65">
            <v>273.3383</v>
          </cell>
          <cell r="AT65">
            <v>267.28149999999999</v>
          </cell>
          <cell r="AU65">
            <v>262.70500000000004</v>
          </cell>
        </row>
        <row r="66">
          <cell r="A66" t="str">
            <v>c:\my documents\geo\edf\geomon[temp]</v>
          </cell>
          <cell r="B66" t="str">
            <v>FAC_E</v>
          </cell>
          <cell r="C66" t="str">
            <v>Millions of lari</v>
          </cell>
          <cell r="D66" t="str">
            <v>Stock</v>
          </cell>
          <cell r="E66" t="str">
            <v xml:space="preserve">  Currency in circulation (M0)</v>
          </cell>
          <cell r="F66">
            <v>131.4</v>
          </cell>
          <cell r="G66">
            <v>129.30000000000001</v>
          </cell>
          <cell r="H66">
            <v>128.80000000000001</v>
          </cell>
          <cell r="I66">
            <v>129</v>
          </cell>
          <cell r="J66">
            <v>132.19999999999999</v>
          </cell>
          <cell r="K66">
            <v>133.97</v>
          </cell>
          <cell r="L66">
            <v>139.66</v>
          </cell>
          <cell r="M66">
            <v>151.959</v>
          </cell>
          <cell r="N66">
            <v>162.393</v>
          </cell>
          <cell r="O66">
            <v>171.98699999999999</v>
          </cell>
          <cell r="P66">
            <v>168.3159</v>
          </cell>
          <cell r="Q66">
            <v>164.59449999999998</v>
          </cell>
          <cell r="R66">
            <v>185.57400000000001</v>
          </cell>
          <cell r="S66">
            <v>169.69300000000001</v>
          </cell>
          <cell r="T66">
            <v>167.61859999999999</v>
          </cell>
          <cell r="U66">
            <v>170.5694</v>
          </cell>
          <cell r="V66">
            <v>183.02359999999999</v>
          </cell>
          <cell r="W66">
            <v>175.28129999999999</v>
          </cell>
          <cell r="X66">
            <v>178.18289999999999</v>
          </cell>
          <cell r="Y66">
            <v>195.7901</v>
          </cell>
          <cell r="Z66">
            <v>207.39680000000001</v>
          </cell>
          <cell r="AA66">
            <v>220.32980000000001</v>
          </cell>
          <cell r="AB66">
            <v>222.0727</v>
          </cell>
          <cell r="AC66">
            <v>222.70949999999999</v>
          </cell>
          <cell r="AD66">
            <v>254.5549</v>
          </cell>
          <cell r="AE66">
            <v>231.31059999999999</v>
          </cell>
          <cell r="AF66">
            <v>227.33109999999999</v>
          </cell>
          <cell r="AG66">
            <v>228.98509999999999</v>
          </cell>
          <cell r="AH66">
            <v>237.55969999999999</v>
          </cell>
          <cell r="AI66">
            <v>238.96969999999999</v>
          </cell>
          <cell r="AJ66">
            <v>236.76840000000001</v>
          </cell>
          <cell r="AK66">
            <v>246.9117</v>
          </cell>
          <cell r="AL66">
            <v>250.23589999999999</v>
          </cell>
          <cell r="AM66">
            <v>211.8398</v>
          </cell>
          <cell r="AN66">
            <v>195.4648</v>
          </cell>
          <cell r="AO66">
            <v>179.57740000000001</v>
          </cell>
          <cell r="AP66">
            <v>221.97489999999999</v>
          </cell>
          <cell r="AQ66">
            <v>221.97489999999999</v>
          </cell>
          <cell r="AR66">
            <v>221.97489999999999</v>
          </cell>
          <cell r="AS66">
            <v>238.3845</v>
          </cell>
          <cell r="AT66">
            <v>231.12799999999999</v>
          </cell>
          <cell r="AU66">
            <v>221.71700000000001</v>
          </cell>
        </row>
        <row r="67">
          <cell r="A67" t="str">
            <v>c:\my documents\geo\edf\geomon[temp]</v>
          </cell>
          <cell r="B67" t="str">
            <v>FRR_E</v>
          </cell>
          <cell r="C67" t="str">
            <v>Millions of lari</v>
          </cell>
          <cell r="D67" t="str">
            <v>Stock</v>
          </cell>
          <cell r="E67" t="str">
            <v xml:space="preserve">  Required reserves</v>
          </cell>
          <cell r="F67">
            <v>11.9</v>
          </cell>
          <cell r="G67">
            <v>11.4</v>
          </cell>
          <cell r="H67">
            <v>10.8</v>
          </cell>
          <cell r="I67">
            <v>11.6</v>
          </cell>
          <cell r="J67">
            <v>11.72</v>
          </cell>
          <cell r="K67">
            <v>11.85</v>
          </cell>
          <cell r="L67">
            <v>12.47</v>
          </cell>
          <cell r="M67">
            <v>14.065</v>
          </cell>
          <cell r="N67">
            <v>13.8895</v>
          </cell>
          <cell r="O67">
            <v>12.554</v>
          </cell>
          <cell r="P67">
            <v>14.231400000000001</v>
          </cell>
          <cell r="Q67">
            <v>13.3727</v>
          </cell>
          <cell r="R67">
            <v>13.723000000000001</v>
          </cell>
          <cell r="S67">
            <v>12.936</v>
          </cell>
          <cell r="T67">
            <v>13.776199999999999</v>
          </cell>
          <cell r="U67">
            <v>12.7357</v>
          </cell>
          <cell r="V67">
            <v>13.8423</v>
          </cell>
          <cell r="W67">
            <v>13.654999999999999</v>
          </cell>
          <cell r="X67">
            <v>14.3012</v>
          </cell>
          <cell r="Y67">
            <v>14.4359</v>
          </cell>
          <cell r="Z67">
            <v>16.2117</v>
          </cell>
          <cell r="AA67">
            <v>15.157400000000001</v>
          </cell>
          <cell r="AB67">
            <v>14.614100000000001</v>
          </cell>
          <cell r="AC67">
            <v>15.045199999999999</v>
          </cell>
          <cell r="AD67">
            <v>15.652900000000001</v>
          </cell>
          <cell r="AE67">
            <v>14.9458</v>
          </cell>
          <cell r="AF67">
            <v>16.984999999999999</v>
          </cell>
          <cell r="AG67">
            <v>17.436399999999999</v>
          </cell>
          <cell r="AH67">
            <v>17.093</v>
          </cell>
          <cell r="AI67">
            <v>16.846</v>
          </cell>
          <cell r="AJ67">
            <v>17.872599999999998</v>
          </cell>
          <cell r="AK67">
            <v>18.343</v>
          </cell>
          <cell r="AL67">
            <v>18.309200000000001</v>
          </cell>
          <cell r="AM67">
            <v>24.287099999999999</v>
          </cell>
          <cell r="AN67">
            <v>22.616599999999998</v>
          </cell>
          <cell r="AO67">
            <v>22.020900000000001</v>
          </cell>
          <cell r="AP67">
            <v>18.049900000000001</v>
          </cell>
          <cell r="AQ67">
            <v>18.049900000000001</v>
          </cell>
          <cell r="AR67">
            <v>18.049900000000001</v>
          </cell>
          <cell r="AS67">
            <v>22.860199999999999</v>
          </cell>
          <cell r="AT67">
            <v>27.517199999999999</v>
          </cell>
          <cell r="AU67">
            <v>28.768999999999998</v>
          </cell>
        </row>
        <row r="68">
          <cell r="A68" t="str">
            <v>c:\my documents\geo\edf\geomon[temp]</v>
          </cell>
          <cell r="B68" t="str">
            <v>FRO_E</v>
          </cell>
          <cell r="C68" t="str">
            <v>Millions of lari</v>
          </cell>
          <cell r="D68" t="str">
            <v>Stock</v>
          </cell>
          <cell r="E68" t="str">
            <v xml:space="preserve">  Balances on banks' correspondent accounts</v>
          </cell>
          <cell r="F68">
            <v>10.5</v>
          </cell>
          <cell r="G68">
            <v>9.9</v>
          </cell>
          <cell r="H68">
            <v>13.6</v>
          </cell>
          <cell r="I68">
            <v>15</v>
          </cell>
          <cell r="J68">
            <v>15.950000000000015</v>
          </cell>
          <cell r="K68">
            <v>18.369999999999997</v>
          </cell>
          <cell r="L68">
            <v>20.96</v>
          </cell>
          <cell r="M68">
            <v>18.290900000000001</v>
          </cell>
          <cell r="N68">
            <v>18.200600000000001</v>
          </cell>
          <cell r="O68">
            <v>23.747999999999998</v>
          </cell>
          <cell r="P68">
            <v>23.047499999999999</v>
          </cell>
          <cell r="Q68">
            <v>16.551100000000002</v>
          </cell>
          <cell r="R68">
            <v>9.6626999999999992</v>
          </cell>
          <cell r="S68">
            <v>15.853</v>
          </cell>
          <cell r="T68">
            <v>13.892099999999999</v>
          </cell>
          <cell r="U68">
            <v>16.966699999999999</v>
          </cell>
          <cell r="V68">
            <v>12.3002</v>
          </cell>
          <cell r="W68">
            <v>16.898499999999999</v>
          </cell>
          <cell r="X68">
            <v>15.680899999999999</v>
          </cell>
          <cell r="Y68">
            <v>13.892200000000001</v>
          </cell>
          <cell r="Z68">
            <v>21.269300000000001</v>
          </cell>
          <cell r="AA68">
            <v>14.4009</v>
          </cell>
          <cell r="AB68">
            <v>16.632300000000001</v>
          </cell>
          <cell r="AC68">
            <v>15.7964</v>
          </cell>
          <cell r="AD68">
            <v>6.8585000000000003</v>
          </cell>
          <cell r="AE68">
            <v>13.6379</v>
          </cell>
          <cell r="AF68">
            <v>10.480600000000001</v>
          </cell>
          <cell r="AG68">
            <v>13.369</v>
          </cell>
          <cell r="AH68">
            <v>16.316299999999998</v>
          </cell>
          <cell r="AI68">
            <v>10.8071</v>
          </cell>
          <cell r="AJ68">
            <v>17.3887</v>
          </cell>
          <cell r="AK68">
            <v>12.8598</v>
          </cell>
          <cell r="AL68">
            <v>13.265700000000001</v>
          </cell>
          <cell r="AM68">
            <v>9.5730000000000004</v>
          </cell>
          <cell r="AN68">
            <v>14.7902</v>
          </cell>
          <cell r="AO68">
            <v>6.3730000000000002</v>
          </cell>
          <cell r="AP68">
            <v>19.694099999999999</v>
          </cell>
          <cell r="AQ68">
            <v>19.694099999999999</v>
          </cell>
          <cell r="AR68">
            <v>19.694099999999999</v>
          </cell>
          <cell r="AS68">
            <v>12.0936</v>
          </cell>
          <cell r="AT68">
            <v>8.6363000000000003</v>
          </cell>
          <cell r="AU68">
            <v>12.218999999999999</v>
          </cell>
        </row>
        <row r="69">
          <cell r="E69" t="str">
            <v xml:space="preserve">  Overnight deposits from banks</v>
          </cell>
        </row>
        <row r="71">
          <cell r="E71" t="str">
            <v>V-CHECK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7">
          <cell r="E77" t="str">
            <v>At actual exchange rates</v>
          </cell>
        </row>
        <row r="79">
          <cell r="A79" t="str">
            <v>|</v>
          </cell>
          <cell r="E79">
            <v>39691.917272453706</v>
          </cell>
        </row>
        <row r="80">
          <cell r="A80" t="str">
            <v>|</v>
          </cell>
          <cell r="E80">
            <v>39691.917272453706</v>
          </cell>
          <cell r="F80" t="str">
            <v>Dec95</v>
          </cell>
          <cell r="G80" t="str">
            <v>Jan96</v>
          </cell>
          <cell r="H80" t="str">
            <v>Feb96</v>
          </cell>
          <cell r="I80" t="str">
            <v>Mar96</v>
          </cell>
          <cell r="J80" t="str">
            <v>Apr96</v>
          </cell>
          <cell r="K80" t="str">
            <v>May96</v>
          </cell>
          <cell r="L80" t="str">
            <v>Jun96</v>
          </cell>
          <cell r="M80" t="str">
            <v>Jul96</v>
          </cell>
          <cell r="N80" t="str">
            <v>Aug96</v>
          </cell>
          <cell r="O80" t="str">
            <v>Sept96</v>
          </cell>
          <cell r="P80" t="str">
            <v>Oct96</v>
          </cell>
          <cell r="Q80" t="str">
            <v>Nov96</v>
          </cell>
          <cell r="R80" t="str">
            <v>Dec96</v>
          </cell>
          <cell r="S80" t="str">
            <v>Jan97</v>
          </cell>
          <cell r="T80" t="str">
            <v>Feb97</v>
          </cell>
          <cell r="U80" t="str">
            <v>Mar97</v>
          </cell>
          <cell r="V80" t="str">
            <v>Apr97</v>
          </cell>
          <cell r="W80" t="str">
            <v>May97</v>
          </cell>
          <cell r="X80" t="str">
            <v>Jun97</v>
          </cell>
          <cell r="Y80" t="str">
            <v>Jul97</v>
          </cell>
          <cell r="Z80" t="str">
            <v>Aug97</v>
          </cell>
          <cell r="AA80" t="str">
            <v>Sept97</v>
          </cell>
          <cell r="AB80" t="str">
            <v>Oct97</v>
          </cell>
          <cell r="AC80" t="str">
            <v>Nov97</v>
          </cell>
          <cell r="AD80" t="str">
            <v>Dec97</v>
          </cell>
          <cell r="AE80" t="str">
            <v>Jan98</v>
          </cell>
          <cell r="AF80" t="str">
            <v>Feb98</v>
          </cell>
          <cell r="AG80" t="str">
            <v>Mar98</v>
          </cell>
          <cell r="AH80" t="str">
            <v>Apr98</v>
          </cell>
          <cell r="AI80" t="str">
            <v>May98</v>
          </cell>
          <cell r="AJ80" t="str">
            <v>Jun98</v>
          </cell>
          <cell r="AK80" t="str">
            <v>Jul98</v>
          </cell>
          <cell r="AL80" t="str">
            <v>Aug98</v>
          </cell>
          <cell r="AM80" t="str">
            <v>Sep98</v>
          </cell>
          <cell r="AN80">
            <v>36069</v>
          </cell>
          <cell r="AO80">
            <v>36100</v>
          </cell>
          <cell r="AP80" t="str">
            <v>Dec-98</v>
          </cell>
          <cell r="AR80" t="str">
            <v>Dec-98</v>
          </cell>
          <cell r="AS80" t="str">
            <v>Jan-99</v>
          </cell>
          <cell r="AT80" t="str">
            <v>Feb-99</v>
          </cell>
          <cell r="AU80" t="str">
            <v>Mar-99</v>
          </cell>
        </row>
        <row r="81">
          <cell r="A81" t="str">
            <v>|</v>
          </cell>
          <cell r="AP81" t="str">
            <v>ESAF</v>
          </cell>
          <cell r="AQ81" t="str">
            <v>Shadow</v>
          </cell>
          <cell r="AR81" t="str">
            <v>Act.</v>
          </cell>
        </row>
        <row r="82">
          <cell r="A82" t="str">
            <v>|</v>
          </cell>
        </row>
        <row r="83">
          <cell r="E83" t="str">
            <v>National Bank of Georgia</v>
          </cell>
        </row>
        <row r="85">
          <cell r="A85" t="str">
            <v>c:\my documents\geo\edf\geomon[temp]</v>
          </cell>
          <cell r="B85" t="str">
            <v>FAFA_N</v>
          </cell>
          <cell r="C85" t="str">
            <v>Millions of lari</v>
          </cell>
          <cell r="D85" t="str">
            <v>Stock</v>
          </cell>
          <cell r="E85" t="str">
            <v>Net foreign assets</v>
          </cell>
          <cell r="F85">
            <v>96.447951209999985</v>
          </cell>
          <cell r="G85">
            <v>87.789435062999985</v>
          </cell>
          <cell r="H85">
            <v>67.22964663999997</v>
          </cell>
          <cell r="I85">
            <v>49.913377740999969</v>
          </cell>
          <cell r="J85">
            <v>27.97513963399998</v>
          </cell>
          <cell r="K85">
            <v>21.20672426999996</v>
          </cell>
          <cell r="L85">
            <v>53.64461568979285</v>
          </cell>
          <cell r="M85">
            <v>45.915797013000024</v>
          </cell>
          <cell r="N85">
            <v>36.243014051000038</v>
          </cell>
          <cell r="O85">
            <v>9.421836544999957</v>
          </cell>
          <cell r="P85">
            <v>-18.198213719999963</v>
          </cell>
          <cell r="Q85">
            <v>-39.296913520000054</v>
          </cell>
          <cell r="R85">
            <v>-0.78698919466664274</v>
          </cell>
          <cell r="S85">
            <v>-28.824676343999958</v>
          </cell>
          <cell r="T85">
            <v>-50.256908781538478</v>
          </cell>
          <cell r="U85">
            <v>-62.323112988923064</v>
          </cell>
          <cell r="V85">
            <v>-85.801861342653794</v>
          </cell>
          <cell r="W85">
            <v>-118.81008065000002</v>
          </cell>
          <cell r="X85">
            <v>-124.89487289999995</v>
          </cell>
          <cell r="Y85">
            <v>-117.20367373307688</v>
          </cell>
          <cell r="Z85">
            <v>-152.50558923046157</v>
          </cell>
          <cell r="AA85">
            <v>-151.72159663561538</v>
          </cell>
          <cell r="AB85">
            <v>-153.40012219999991</v>
          </cell>
          <cell r="AC85">
            <v>-105.21516058830763</v>
          </cell>
          <cell r="AD85">
            <v>-105.22277970769237</v>
          </cell>
          <cell r="AE85">
            <v>-123.61146882586503</v>
          </cell>
          <cell r="AF85">
            <v>-140.748386615822</v>
          </cell>
          <cell r="AG85">
            <v>-149.64112198782206</v>
          </cell>
          <cell r="AH85">
            <v>-158.77654115282206</v>
          </cell>
          <cell r="AI85">
            <v>-172.37382848826968</v>
          </cell>
          <cell r="AJ85">
            <v>-194.76400084557298</v>
          </cell>
          <cell r="AK85">
            <v>-217.62074726557304</v>
          </cell>
          <cell r="AL85">
            <v>-216.82930458258431</v>
          </cell>
          <cell r="AM85">
            <v>-277.35862070539321</v>
          </cell>
          <cell r="AN85">
            <v>-314.13069980943817</v>
          </cell>
          <cell r="AO85">
            <v>-361.85523071022237</v>
          </cell>
          <cell r="AP85">
            <v>-390.3421066622023</v>
          </cell>
          <cell r="AQ85">
            <v>-390.18645261600017</v>
          </cell>
          <cell r="AR85">
            <v>-389.89942261600015</v>
          </cell>
          <cell r="AS85">
            <v>-461.62915000919998</v>
          </cell>
          <cell r="AT85">
            <v>-499.42583582750007</v>
          </cell>
          <cell r="AU85">
            <v>-491.86691700000006</v>
          </cell>
        </row>
        <row r="86">
          <cell r="A86" t="str">
            <v>c:\my documents\geo\edf\geomon[temp]</v>
          </cell>
          <cell r="B86" t="str">
            <v>FAFAENC</v>
          </cell>
          <cell r="C86" t="str">
            <v>Millions of lari</v>
          </cell>
          <cell r="D86" t="str">
            <v>Stock</v>
          </cell>
          <cell r="E86" t="str">
            <v xml:space="preserve">  Encumbered reserves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c:\my documents\geo\edf\geomon[temp]</v>
          </cell>
          <cell r="B87" t="str">
            <v>FAFRA_N</v>
          </cell>
          <cell r="C87" t="str">
            <v>Millions of lari</v>
          </cell>
          <cell r="D87" t="str">
            <v>Stock</v>
          </cell>
          <cell r="E87" t="str">
            <v>Net international reserves (NIR)</v>
          </cell>
          <cell r="F87">
            <v>96.447951209999985</v>
          </cell>
          <cell r="G87">
            <v>87.789435062999985</v>
          </cell>
          <cell r="H87">
            <v>67.22964663999997</v>
          </cell>
          <cell r="I87">
            <v>49.913377740999969</v>
          </cell>
          <cell r="J87">
            <v>27.97513963399998</v>
          </cell>
          <cell r="K87">
            <v>21.20672426999996</v>
          </cell>
          <cell r="L87">
            <v>53.64461568979285</v>
          </cell>
          <cell r="M87">
            <v>45.915797013000024</v>
          </cell>
          <cell r="N87">
            <v>36.243014051000038</v>
          </cell>
          <cell r="O87">
            <v>9.421836544999957</v>
          </cell>
          <cell r="P87">
            <v>-18.198213719999963</v>
          </cell>
          <cell r="Q87">
            <v>-39.296913520000054</v>
          </cell>
          <cell r="R87">
            <v>-0.78698919466664274</v>
          </cell>
          <cell r="S87">
            <v>-28.824676343999958</v>
          </cell>
          <cell r="T87">
            <v>-50.256908781538478</v>
          </cell>
          <cell r="U87">
            <v>-62.323112988923064</v>
          </cell>
          <cell r="V87">
            <v>-85.801861342653794</v>
          </cell>
          <cell r="W87">
            <v>-118.81008065000002</v>
          </cell>
          <cell r="X87">
            <v>-124.89487289999995</v>
          </cell>
          <cell r="Y87">
            <v>-117.20367373307688</v>
          </cell>
          <cell r="Z87">
            <v>-152.50558923046157</v>
          </cell>
          <cell r="AA87">
            <v>-151.72159663561538</v>
          </cell>
          <cell r="AB87">
            <v>-153.40012219999991</v>
          </cell>
          <cell r="AC87">
            <v>-105.21516058830763</v>
          </cell>
          <cell r="AD87">
            <v>-105.22277970769237</v>
          </cell>
          <cell r="AE87">
            <v>-123.61146882586503</v>
          </cell>
          <cell r="AF87">
            <v>-140.748386615822</v>
          </cell>
          <cell r="AG87">
            <v>-149.64112198782206</v>
          </cell>
          <cell r="AH87">
            <v>-158.77654115282206</v>
          </cell>
          <cell r="AI87">
            <v>-172.37382848826968</v>
          </cell>
          <cell r="AJ87">
            <v>-194.76400084557298</v>
          </cell>
          <cell r="AK87">
            <v>-217.62074726557304</v>
          </cell>
          <cell r="AL87">
            <v>-216.82930458258431</v>
          </cell>
          <cell r="AM87">
            <v>-277.35862070539321</v>
          </cell>
          <cell r="AN87">
            <v>-314.13069980943817</v>
          </cell>
          <cell r="AO87">
            <v>-361.85523071022237</v>
          </cell>
          <cell r="AP87">
            <v>-390.3421066622023</v>
          </cell>
          <cell r="AQ87">
            <v>-390.18645261600017</v>
          </cell>
          <cell r="AR87">
            <v>-389.89942261600015</v>
          </cell>
          <cell r="AS87">
            <v>-461.62915000919998</v>
          </cell>
          <cell r="AT87">
            <v>-499.42583582750007</v>
          </cell>
          <cell r="AU87">
            <v>-491.86691700000006</v>
          </cell>
        </row>
        <row r="88">
          <cell r="A88" t="str">
            <v>c:\my documents\geo\edf\geomon[temp]</v>
          </cell>
          <cell r="B88" t="str">
            <v>FAFRAGOLD</v>
          </cell>
          <cell r="C88" t="str">
            <v>Millions of lari</v>
          </cell>
          <cell r="D88" t="str">
            <v>Stock</v>
          </cell>
          <cell r="E88" t="str">
            <v xml:space="preserve">  Gold</v>
          </cell>
          <cell r="F88">
            <v>1.5375000000000001</v>
          </cell>
          <cell r="G88">
            <v>1.5612500000000002</v>
          </cell>
          <cell r="H88">
            <v>1.5750000000000002</v>
          </cell>
          <cell r="I88">
            <v>1.5775000000000001</v>
          </cell>
          <cell r="J88">
            <v>1.5725</v>
          </cell>
          <cell r="K88">
            <v>1.5750000000000002</v>
          </cell>
          <cell r="L88">
            <v>1.5675000000000001</v>
          </cell>
          <cell r="M88">
            <v>1.57375</v>
          </cell>
          <cell r="N88">
            <v>1.58375</v>
          </cell>
          <cell r="O88">
            <v>1.5875000000000001</v>
          </cell>
          <cell r="P88">
            <v>1.5875000000000001</v>
          </cell>
          <cell r="Q88">
            <v>1.6</v>
          </cell>
          <cell r="R88">
            <v>1.6290213333333334</v>
          </cell>
          <cell r="S88">
            <v>1.5190559999999997</v>
          </cell>
          <cell r="T88">
            <v>0.86926153846153842</v>
          </cell>
          <cell r="U88">
            <v>0.87195692307692318</v>
          </cell>
          <cell r="V88">
            <v>0.87532615384615375</v>
          </cell>
          <cell r="W88">
            <v>0.876</v>
          </cell>
          <cell r="X88">
            <v>0.876</v>
          </cell>
          <cell r="Y88">
            <v>0.80198307692307691</v>
          </cell>
          <cell r="Z88">
            <v>0.80322646153846156</v>
          </cell>
          <cell r="AA88">
            <v>0.80695661538461538</v>
          </cell>
          <cell r="AB88">
            <v>0.80820000000000014</v>
          </cell>
          <cell r="AC88">
            <v>0.8156603076923078</v>
          </cell>
          <cell r="AD88">
            <v>0.70145169230769233</v>
          </cell>
          <cell r="AE88">
            <v>0.71109800613496932</v>
          </cell>
          <cell r="AF88">
            <v>0.71485191717791408</v>
          </cell>
          <cell r="AG88">
            <v>0.76393941717791403</v>
          </cell>
          <cell r="AH88">
            <v>0.76393941717791403</v>
          </cell>
          <cell r="AI88">
            <v>0.75290741573033715</v>
          </cell>
          <cell r="AJ88">
            <v>0.75003325842696644</v>
          </cell>
          <cell r="AK88">
            <v>0.75003325842696644</v>
          </cell>
          <cell r="AL88">
            <v>0.75114606741573031</v>
          </cell>
          <cell r="AM88">
            <v>0.76046831460674158</v>
          </cell>
          <cell r="AN88">
            <v>0.78499955056179771</v>
          </cell>
          <cell r="AO88">
            <v>0.85580561797752808</v>
          </cell>
          <cell r="AP88">
            <v>1.0035505617977527</v>
          </cell>
          <cell r="AQ88">
            <v>0.66986999999999997</v>
          </cell>
          <cell r="AR88">
            <v>0.95689999999999997</v>
          </cell>
          <cell r="AS88">
            <v>1.0143139999999999</v>
          </cell>
          <cell r="AT88">
            <v>1.1243575000000001</v>
          </cell>
          <cell r="AU88">
            <v>1.262583</v>
          </cell>
        </row>
        <row r="89">
          <cell r="A89" t="str">
            <v>c:\my documents\geo\edf\geomon[temp]</v>
          </cell>
          <cell r="B89" t="str">
            <v>FAFRA</v>
          </cell>
          <cell r="C89" t="str">
            <v>Millions of lari</v>
          </cell>
          <cell r="D89" t="str">
            <v>Stock</v>
          </cell>
          <cell r="E89" t="str">
            <v xml:space="preserve">  Foreign exchange holdings</v>
          </cell>
          <cell r="F89">
            <v>237.07578699999999</v>
          </cell>
          <cell r="G89">
            <v>227.21078</v>
          </cell>
          <cell r="H89">
            <v>209.54135599999998</v>
          </cell>
          <cell r="I89">
            <v>242.89063599999997</v>
          </cell>
          <cell r="J89">
            <v>218.86194399999999</v>
          </cell>
          <cell r="K89">
            <v>211.35118299999996</v>
          </cell>
          <cell r="L89">
            <v>243.03617025179287</v>
          </cell>
          <cell r="M89">
            <v>239.00940900000003</v>
          </cell>
          <cell r="N89">
            <v>229.51014700000002</v>
          </cell>
          <cell r="O89">
            <v>200.69692599999996</v>
          </cell>
          <cell r="P89">
            <v>224.964338</v>
          </cell>
          <cell r="Q89">
            <v>205.47961799999996</v>
          </cell>
          <cell r="R89">
            <v>241.67619999999999</v>
          </cell>
          <cell r="S89">
            <v>208.81580000000002</v>
          </cell>
          <cell r="T89">
            <v>186.9205</v>
          </cell>
          <cell r="U89">
            <v>175.90799999999999</v>
          </cell>
          <cell r="V89">
            <v>198.87729999999999</v>
          </cell>
          <cell r="W89">
            <v>171.58269999999999</v>
          </cell>
          <cell r="X89">
            <v>164.73420000000002</v>
          </cell>
          <cell r="Y89">
            <v>164.1361</v>
          </cell>
          <cell r="Z89">
            <v>163.68469999999999</v>
          </cell>
          <cell r="AA89">
            <v>166.97229999999999</v>
          </cell>
          <cell r="AB89">
            <v>220.32110000000006</v>
          </cell>
          <cell r="AC89">
            <v>268.0865</v>
          </cell>
          <cell r="AD89">
            <v>262.26929999999999</v>
          </cell>
          <cell r="AE89">
            <v>249.28629999999998</v>
          </cell>
          <cell r="AF89">
            <v>235.58170000000001</v>
          </cell>
          <cell r="AG89">
            <v>224.548</v>
          </cell>
          <cell r="AH89">
            <v>223.15769999999998</v>
          </cell>
          <cell r="AI89">
            <v>210.29560000000001</v>
          </cell>
          <cell r="AJ89">
            <v>187.04160000000002</v>
          </cell>
          <cell r="AK89">
            <v>165.63040000000001</v>
          </cell>
          <cell r="AL89">
            <v>219.61729999999994</v>
          </cell>
          <cell r="AM89">
            <v>177.2176</v>
          </cell>
          <cell r="AN89">
            <v>165.7783</v>
          </cell>
          <cell r="AO89">
            <v>148.8672</v>
          </cell>
          <cell r="AP89">
            <v>221.494</v>
          </cell>
          <cell r="AQ89">
            <v>221.494</v>
          </cell>
          <cell r="AR89">
            <v>221.494</v>
          </cell>
          <cell r="AS89">
            <v>252.54253599080002</v>
          </cell>
          <cell r="AT89">
            <v>263.72480667249999</v>
          </cell>
          <cell r="AU89">
            <v>230.5085</v>
          </cell>
        </row>
        <row r="90">
          <cell r="A90" t="str">
            <v>c:\my documents\geo\edf\geomon[temp]</v>
          </cell>
          <cell r="B90" t="str">
            <v>FAFRAD</v>
          </cell>
          <cell r="C90" t="str">
            <v>Millions of lari</v>
          </cell>
          <cell r="D90" t="str">
            <v>Stock</v>
          </cell>
          <cell r="E90" t="str">
            <v xml:space="preserve">  Foreign exchange reserves excl. Dutch account</v>
          </cell>
          <cell r="F90">
            <v>197.71578699999998</v>
          </cell>
          <cell r="G90">
            <v>187.24277999999998</v>
          </cell>
          <cell r="H90">
            <v>169.22135599999999</v>
          </cell>
          <cell r="I90">
            <v>192.41063599999998</v>
          </cell>
          <cell r="J90">
            <v>193.324544</v>
          </cell>
          <cell r="K90">
            <v>185.77318299999996</v>
          </cell>
          <cell r="L90">
            <v>212.94017025179286</v>
          </cell>
          <cell r="M90">
            <v>208.79340900000003</v>
          </cell>
          <cell r="N90">
            <v>199.10214700000003</v>
          </cell>
          <cell r="O90">
            <v>165.00992599999995</v>
          </cell>
          <cell r="P90">
            <v>189.27733799999999</v>
          </cell>
          <cell r="Q90">
            <v>169.51161799999997</v>
          </cell>
          <cell r="R90">
            <v>201.54519999999999</v>
          </cell>
          <cell r="S90">
            <v>175.22510000000003</v>
          </cell>
          <cell r="T90">
            <v>153.25149999999999</v>
          </cell>
          <cell r="U90">
            <v>139.00799999999998</v>
          </cell>
          <cell r="V90">
            <v>161.67989999999998</v>
          </cell>
          <cell r="W90">
            <v>135.09690000000001</v>
          </cell>
          <cell r="X90">
            <v>130.05860000000001</v>
          </cell>
          <cell r="Y90">
            <v>129.72720000000001</v>
          </cell>
          <cell r="Z90">
            <v>129.22239999999999</v>
          </cell>
          <cell r="AA90">
            <v>131.32769999999999</v>
          </cell>
          <cell r="AB90">
            <v>184.62110000000004</v>
          </cell>
          <cell r="AC90">
            <v>232.05699999999999</v>
          </cell>
          <cell r="AD90">
            <v>225.93639999999999</v>
          </cell>
          <cell r="AE90">
            <v>212.34039999999999</v>
          </cell>
          <cell r="AF90">
            <v>198.4547</v>
          </cell>
          <cell r="AG90">
            <v>187.11799999999999</v>
          </cell>
          <cell r="AH90">
            <v>186.84989999999999</v>
          </cell>
          <cell r="AI90">
            <v>174.28440000000001</v>
          </cell>
          <cell r="AJ90">
            <v>160.4556</v>
          </cell>
          <cell r="AK90">
            <v>129.46190000000001</v>
          </cell>
          <cell r="AL90">
            <v>184.87039999999996</v>
          </cell>
          <cell r="AM90">
            <v>139.4751</v>
          </cell>
          <cell r="AN90">
            <v>127.2054</v>
          </cell>
          <cell r="AO90">
            <v>108.2672</v>
          </cell>
          <cell r="AP90">
            <v>213.196</v>
          </cell>
          <cell r="AQ90">
            <v>213.196</v>
          </cell>
          <cell r="AR90">
            <v>213.196</v>
          </cell>
          <cell r="AS90">
            <v>242.76570000000001</v>
          </cell>
          <cell r="AT90">
            <v>255.49789999999999</v>
          </cell>
          <cell r="AU90">
            <v>219.26300000000001</v>
          </cell>
        </row>
        <row r="91">
          <cell r="A91" t="str">
            <v>c:\my documents\geo\edf\geomon[temp]</v>
          </cell>
          <cell r="B91" t="str">
            <v>FAFRAxDA</v>
          </cell>
          <cell r="C91" t="str">
            <v>Millions of lari</v>
          </cell>
          <cell r="D91" t="str">
            <v>Stock</v>
          </cell>
          <cell r="E91" t="str">
            <v xml:space="preserve">    [forex reserves in US$ millions, excl. DA]</v>
          </cell>
          <cell r="F91">
            <v>160.74454227642275</v>
          </cell>
          <cell r="G91">
            <v>149.91415532425938</v>
          </cell>
          <cell r="H91">
            <v>134.30266349206349</v>
          </cell>
          <cell r="I91">
            <v>152.46484627575276</v>
          </cell>
          <cell r="J91">
            <v>153.67610810810811</v>
          </cell>
          <cell r="K91">
            <v>147.4390341269841</v>
          </cell>
          <cell r="L91">
            <v>169.80874820717133</v>
          </cell>
          <cell r="M91">
            <v>165.84067434471805</v>
          </cell>
          <cell r="N91">
            <v>157.14455169692189</v>
          </cell>
          <cell r="O91">
            <v>129.92907559055115</v>
          </cell>
          <cell r="P91">
            <v>149.03727401574801</v>
          </cell>
          <cell r="Q91">
            <v>132.43095156249998</v>
          </cell>
          <cell r="R91">
            <v>158.19874411302982</v>
          </cell>
          <cell r="S91">
            <v>136.15003885003887</v>
          </cell>
          <cell r="T91">
            <v>118.79961240310077</v>
          </cell>
          <cell r="U91">
            <v>107.42503863987633</v>
          </cell>
          <cell r="V91">
            <v>124.46489607390299</v>
          </cell>
          <cell r="W91">
            <v>103.92069230769231</v>
          </cell>
          <cell r="X91">
            <v>100.04507692307693</v>
          </cell>
          <cell r="Y91">
            <v>100.56372093023256</v>
          </cell>
          <cell r="Z91">
            <v>100.0173374613003</v>
          </cell>
          <cell r="AA91">
            <v>101.17696456086286</v>
          </cell>
          <cell r="AB91">
            <v>142.01623076923079</v>
          </cell>
          <cell r="AC91">
            <v>176.87271341463412</v>
          </cell>
          <cell r="AD91">
            <v>173.26411042944784</v>
          </cell>
          <cell r="AE91">
            <v>160.13604826546</v>
          </cell>
          <cell r="AF91">
            <v>148.87824456114029</v>
          </cell>
          <cell r="AG91">
            <v>140.1632958801498</v>
          </cell>
          <cell r="AH91">
            <v>139.96247191011236</v>
          </cell>
          <cell r="AI91">
            <v>129.38708240534521</v>
          </cell>
          <cell r="AJ91">
            <v>119.03234421364985</v>
          </cell>
          <cell r="AK91">
            <v>96.039985163204747</v>
          </cell>
          <cell r="AL91">
            <v>136.94103703703701</v>
          </cell>
          <cell r="AM91">
            <v>102.25447214076246</v>
          </cell>
          <cell r="AN91">
            <v>90.344744318181824</v>
          </cell>
          <cell r="AO91">
            <v>70.532377850162874</v>
          </cell>
          <cell r="AP91">
            <v>118.44222222222221</v>
          </cell>
          <cell r="AQ91">
            <v>118.44222222222221</v>
          </cell>
          <cell r="AR91">
            <v>118.44222222222221</v>
          </cell>
          <cell r="AS91">
            <v>114.51212264150944</v>
          </cell>
          <cell r="AT91">
            <v>108.72251063829786</v>
          </cell>
          <cell r="AU91">
            <v>99.439002267573699</v>
          </cell>
        </row>
        <row r="92">
          <cell r="A92" t="str">
            <v>c:\my documents\geo\edf\geomon[temp]</v>
          </cell>
          <cell r="B92" t="str">
            <v>FAFRADA</v>
          </cell>
          <cell r="C92" t="str">
            <v>Millions of lari</v>
          </cell>
          <cell r="D92" t="str">
            <v>Stock</v>
          </cell>
          <cell r="E92" t="str">
            <v xml:space="preserve">  Dutch account</v>
          </cell>
          <cell r="F92">
            <v>39.36</v>
          </cell>
          <cell r="G92">
            <v>39.968000000000004</v>
          </cell>
          <cell r="H92">
            <v>40.32</v>
          </cell>
          <cell r="I92">
            <v>50.48</v>
          </cell>
          <cell r="J92">
            <v>25.537400000000002</v>
          </cell>
          <cell r="K92">
            <v>25.577999999999999</v>
          </cell>
          <cell r="L92">
            <v>30.096</v>
          </cell>
          <cell r="M92">
            <v>30.215999999999998</v>
          </cell>
          <cell r="N92">
            <v>30.407999999999998</v>
          </cell>
          <cell r="O92">
            <v>35.687000000000005</v>
          </cell>
          <cell r="P92">
            <v>35.687000000000005</v>
          </cell>
          <cell r="Q92">
            <v>35.968000000000004</v>
          </cell>
          <cell r="R92">
            <v>40.131</v>
          </cell>
          <cell r="S92">
            <v>33.590699999999998</v>
          </cell>
          <cell r="T92">
            <v>33.669000000000004</v>
          </cell>
          <cell r="U92">
            <v>36.9</v>
          </cell>
          <cell r="V92">
            <v>37.197400000000002</v>
          </cell>
          <cell r="W92">
            <v>36.485799999999998</v>
          </cell>
          <cell r="X92">
            <v>34.675600000000003</v>
          </cell>
          <cell r="Y92">
            <v>34.408900000000003</v>
          </cell>
          <cell r="Z92">
            <v>34.462299999999999</v>
          </cell>
          <cell r="AA92">
            <v>35.644599999999997</v>
          </cell>
          <cell r="AB92">
            <v>35.700000000000003</v>
          </cell>
          <cell r="AC92">
            <v>36.029499999999999</v>
          </cell>
          <cell r="AD92">
            <v>36.332900000000002</v>
          </cell>
          <cell r="AE92">
            <v>36.945900000000002</v>
          </cell>
          <cell r="AF92">
            <v>37.127000000000002</v>
          </cell>
          <cell r="AG92">
            <v>37.43</v>
          </cell>
          <cell r="AH92">
            <v>36.3078</v>
          </cell>
          <cell r="AI92">
            <v>36.011200000000002</v>
          </cell>
          <cell r="AJ92">
            <v>26.586000000000002</v>
          </cell>
          <cell r="AK92">
            <v>36.168500000000002</v>
          </cell>
          <cell r="AL92">
            <v>34.746899999999997</v>
          </cell>
          <cell r="AM92">
            <v>37.7425</v>
          </cell>
          <cell r="AN92">
            <v>38.572899999999997</v>
          </cell>
          <cell r="AO92">
            <v>40.6</v>
          </cell>
          <cell r="AP92">
            <v>8.298</v>
          </cell>
          <cell r="AQ92">
            <v>8.298</v>
          </cell>
          <cell r="AR92">
            <v>8.298</v>
          </cell>
          <cell r="AS92">
            <v>9.7768359908000004</v>
          </cell>
          <cell r="AT92">
            <v>8.2269066725000002</v>
          </cell>
          <cell r="AU92">
            <v>11.2455</v>
          </cell>
        </row>
        <row r="93">
          <cell r="A93" t="str">
            <v>c:\my documents\geo\edf\geomon[temp]</v>
          </cell>
          <cell r="B93" t="str">
            <v>FAFRLIMF</v>
          </cell>
          <cell r="C93" t="str">
            <v>Millions of lari</v>
          </cell>
          <cell r="D93" t="str">
            <v>Stock</v>
          </cell>
          <cell r="E93" t="str">
            <v xml:space="preserve">  Use of Fund Resources</v>
          </cell>
          <cell r="F93">
            <v>-142.06533579000001</v>
          </cell>
          <cell r="G93">
            <v>-140.88259493700002</v>
          </cell>
          <cell r="H93">
            <v>-143.78670936</v>
          </cell>
          <cell r="I93">
            <v>-194.45475825899999</v>
          </cell>
          <cell r="J93">
            <v>-192.359304366</v>
          </cell>
          <cell r="K93">
            <v>-191.61945872999999</v>
          </cell>
          <cell r="L93">
            <v>-190.85905456200001</v>
          </cell>
          <cell r="M93">
            <v>-194.567361987</v>
          </cell>
          <cell r="N93">
            <v>-194.75088294899999</v>
          </cell>
          <cell r="O93">
            <v>-192.76258945500001</v>
          </cell>
          <cell r="P93">
            <v>-244.65005171999996</v>
          </cell>
          <cell r="Q93">
            <v>-246.30193152000001</v>
          </cell>
          <cell r="R93">
            <v>-244.01721052799996</v>
          </cell>
          <cell r="S93">
            <v>-239.08433234399999</v>
          </cell>
          <cell r="T93">
            <v>-237.97147032000001</v>
          </cell>
          <cell r="U93">
            <v>-239.04546991199999</v>
          </cell>
          <cell r="V93">
            <v>-285.49688749649994</v>
          </cell>
          <cell r="W93">
            <v>-291.21118065000002</v>
          </cell>
          <cell r="X93">
            <v>-290.44747289999998</v>
          </cell>
          <cell r="Y93">
            <v>-282.08415680999997</v>
          </cell>
          <cell r="Z93">
            <v>-283.552915692</v>
          </cell>
          <cell r="AA93">
            <v>-285.21025325099998</v>
          </cell>
          <cell r="AB93">
            <v>-339.41582219999998</v>
          </cell>
          <cell r="AC93">
            <v>-337.15672089599997</v>
          </cell>
          <cell r="AD93">
            <v>-332.00293140000002</v>
          </cell>
          <cell r="AE93">
            <v>-336.63086683199998</v>
          </cell>
          <cell r="AF93">
            <v>-339.63293853299996</v>
          </cell>
          <cell r="AG93">
            <v>-336.53006140499997</v>
          </cell>
          <cell r="AH93">
            <v>-339.24318056999994</v>
          </cell>
          <cell r="AI93">
            <v>-339.42033590400001</v>
          </cell>
          <cell r="AJ93">
            <v>-338.70063410399996</v>
          </cell>
          <cell r="AK93">
            <v>-338.179180524</v>
          </cell>
          <cell r="AL93">
            <v>-392.20675065</v>
          </cell>
          <cell r="AM93">
            <v>-406.21768901999997</v>
          </cell>
          <cell r="AN93">
            <v>-429.21099935999996</v>
          </cell>
          <cell r="AO93">
            <v>-457.09223632819993</v>
          </cell>
          <cell r="AP93">
            <v>-546.82365722400004</v>
          </cell>
          <cell r="AQ93">
            <v>-546.33432261600012</v>
          </cell>
          <cell r="AR93">
            <v>-546.33432261600012</v>
          </cell>
          <cell r="AS93">
            <v>-627.50800000000004</v>
          </cell>
          <cell r="AT93">
            <v>-683.47</v>
          </cell>
          <cell r="AU93">
            <v>-636.40100000000007</v>
          </cell>
        </row>
        <row r="94">
          <cell r="A94" t="str">
            <v>c:\my documents\geo\edf\geomon[temp]</v>
          </cell>
          <cell r="B94" t="str">
            <v>FAFRLOKFW</v>
          </cell>
          <cell r="C94" t="str">
            <v>Millions of lari</v>
          </cell>
          <cell r="D94" t="str">
            <v>Stock</v>
          </cell>
          <cell r="E94" t="str">
            <v xml:space="preserve">  Other liabilities (KFW loan)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-33.383000000000003</v>
          </cell>
          <cell r="AA94">
            <v>-34.232999999999997</v>
          </cell>
          <cell r="AB94">
            <v>-35.055999999999997</v>
          </cell>
          <cell r="AC94">
            <v>-36.902999999999999</v>
          </cell>
          <cell r="AD94">
            <v>-36.133000000000003</v>
          </cell>
          <cell r="AE94">
            <v>-36.878</v>
          </cell>
          <cell r="AF94">
            <v>-37.311999999999998</v>
          </cell>
          <cell r="AG94">
            <v>-38.423000000000002</v>
          </cell>
          <cell r="AH94">
            <v>-43.454999999999998</v>
          </cell>
          <cell r="AI94">
            <v>-44.002000000000002</v>
          </cell>
          <cell r="AJ94">
            <v>-43.854999999999997</v>
          </cell>
          <cell r="AK94">
            <v>-45.822000000000003</v>
          </cell>
          <cell r="AL94">
            <v>-44.991</v>
          </cell>
          <cell r="AM94">
            <v>-49.119</v>
          </cell>
          <cell r="AN94">
            <v>-51.482999999999997</v>
          </cell>
          <cell r="AO94">
            <v>-54.485999999999997</v>
          </cell>
          <cell r="AP94">
            <v>-66.016000000000005</v>
          </cell>
          <cell r="AQ94">
            <v>-66.016000000000005</v>
          </cell>
          <cell r="AR94">
            <v>-66.016000000000005</v>
          </cell>
          <cell r="AS94">
            <v>-87.677999999999997</v>
          </cell>
          <cell r="AT94">
            <v>-80.805000000000007</v>
          </cell>
          <cell r="AU94">
            <v>-87.236999999999995</v>
          </cell>
        </row>
        <row r="95">
          <cell r="A95" t="str">
            <v>c:\my documents\geo\edf\geomon[temp]</v>
          </cell>
          <cell r="B95" t="str">
            <v>FAFRLOO_N</v>
          </cell>
          <cell r="C95" t="str">
            <v>Millions of lari</v>
          </cell>
          <cell r="D95" t="str">
            <v>Stock</v>
          </cell>
          <cell r="E95" t="str">
            <v xml:space="preserve">  Other official foreign claims (net)</v>
          </cell>
          <cell r="F95">
            <v>-0.1</v>
          </cell>
          <cell r="G95">
            <v>-0.1</v>
          </cell>
          <cell r="H95">
            <v>-0.1</v>
          </cell>
          <cell r="I95">
            <v>-0.1</v>
          </cell>
          <cell r="J95">
            <v>-0.1</v>
          </cell>
          <cell r="K95">
            <v>-0.1</v>
          </cell>
          <cell r="L95">
            <v>-0.1</v>
          </cell>
          <cell r="M95">
            <v>-0.1</v>
          </cell>
          <cell r="N95">
            <v>-0.1</v>
          </cell>
          <cell r="O95">
            <v>-0.1</v>
          </cell>
          <cell r="P95">
            <v>-0.1</v>
          </cell>
          <cell r="Q95">
            <v>-7.46E-2</v>
          </cell>
          <cell r="R95">
            <v>-7.4999999999999997E-2</v>
          </cell>
          <cell r="S95">
            <v>-7.5200000000000003E-2</v>
          </cell>
          <cell r="T95">
            <v>-7.5200000000000003E-2</v>
          </cell>
          <cell r="U95">
            <v>-5.7599999999999998E-2</v>
          </cell>
          <cell r="V95">
            <v>-5.7599999999999998E-2</v>
          </cell>
          <cell r="W95">
            <v>-5.7599999999999998E-2</v>
          </cell>
          <cell r="X95">
            <v>-5.7599999999999998E-2</v>
          </cell>
          <cell r="Y95">
            <v>-5.7599999999999998E-2</v>
          </cell>
          <cell r="Z95">
            <v>-5.7599999999999998E-2</v>
          </cell>
          <cell r="AA95">
            <v>-5.7599999999999998E-2</v>
          </cell>
          <cell r="AB95">
            <v>-5.7599999999999998E-2</v>
          </cell>
          <cell r="AC95">
            <v>-5.7599999999999998E-2</v>
          </cell>
          <cell r="AD95">
            <v>-5.7599999999999998E-2</v>
          </cell>
          <cell r="AE95">
            <v>-0.1</v>
          </cell>
          <cell r="AF95">
            <v>-0.1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c:\my documents\geo\edf\geomon[temp]</v>
          </cell>
          <cell r="B96" t="str">
            <v>FAFLCL</v>
          </cell>
          <cell r="C96" t="str">
            <v>Millions of lari</v>
          </cell>
          <cell r="D96" t="str">
            <v>Stock</v>
          </cell>
          <cell r="E96" t="str">
            <v>Contingent liabilities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8">
          <cell r="A98" t="str">
            <v>c:\my documents\geo\edf\geomon[temp]</v>
          </cell>
          <cell r="B98" t="str">
            <v>FADC_N</v>
          </cell>
          <cell r="C98" t="str">
            <v>Millions of lari</v>
          </cell>
          <cell r="D98" t="str">
            <v>Stock</v>
          </cell>
          <cell r="E98" t="str">
            <v>Net domestic assets</v>
          </cell>
          <cell r="F98">
            <v>57.352048790000026</v>
          </cell>
          <cell r="G98">
            <v>62.810564937000009</v>
          </cell>
          <cell r="H98">
            <v>85.970353360000018</v>
          </cell>
          <cell r="I98">
            <v>105.68662225900002</v>
          </cell>
          <cell r="J98">
            <v>131.89486036600002</v>
          </cell>
          <cell r="K98">
            <v>142.98327573000003</v>
          </cell>
          <cell r="L98">
            <v>119.44538431020715</v>
          </cell>
          <cell r="M98">
            <v>138.39910298699996</v>
          </cell>
          <cell r="N98">
            <v>158.24008594899996</v>
          </cell>
          <cell r="O98">
            <v>198.86716345500002</v>
          </cell>
          <cell r="P98">
            <v>223.79301371999998</v>
          </cell>
          <cell r="Q98">
            <v>233.81521352000004</v>
          </cell>
          <cell r="R98">
            <v>209.74668919466666</v>
          </cell>
          <cell r="S98">
            <v>227.30667634399998</v>
          </cell>
          <cell r="T98">
            <v>245.54380878153844</v>
          </cell>
          <cell r="U98">
            <v>262.59491298892306</v>
          </cell>
          <cell r="V98">
            <v>294.96816134265379</v>
          </cell>
          <cell r="W98">
            <v>324.64488065</v>
          </cell>
          <cell r="X98">
            <v>333.05987289999996</v>
          </cell>
          <cell r="Y98">
            <v>341.32187373307687</v>
          </cell>
          <cell r="Z98">
            <v>397.3833892304616</v>
          </cell>
          <cell r="AA98">
            <v>401.60969663561536</v>
          </cell>
          <cell r="AB98">
            <v>406.7191221999999</v>
          </cell>
          <cell r="AC98">
            <v>358.7662605883076</v>
          </cell>
          <cell r="AD98">
            <v>382.28907970769239</v>
          </cell>
          <cell r="AE98">
            <v>383.505768825865</v>
          </cell>
          <cell r="AF98">
            <v>395.54508661582202</v>
          </cell>
          <cell r="AG98">
            <v>409.43162198782204</v>
          </cell>
          <cell r="AH98">
            <v>429.74554115282206</v>
          </cell>
          <cell r="AI98">
            <v>438.99662848826966</v>
          </cell>
          <cell r="AJ98">
            <v>466.79370084557303</v>
          </cell>
          <cell r="AK98">
            <v>495.73524726557309</v>
          </cell>
          <cell r="AL98">
            <v>498.64010458258429</v>
          </cell>
          <cell r="AM98">
            <v>523.05852070539322</v>
          </cell>
          <cell r="AN98">
            <v>547.00229980943823</v>
          </cell>
          <cell r="AO98">
            <v>569.82653071022241</v>
          </cell>
          <cell r="AP98">
            <v>650.06100666220232</v>
          </cell>
          <cell r="AQ98">
            <v>649.90535261600019</v>
          </cell>
          <cell r="AR98">
            <v>649.61832261600011</v>
          </cell>
          <cell r="AS98">
            <v>734.96745000919998</v>
          </cell>
          <cell r="AT98">
            <v>766.70733582750006</v>
          </cell>
          <cell r="AU98">
            <v>754.57191699999998</v>
          </cell>
        </row>
        <row r="99">
          <cell r="E99" t="str">
            <v xml:space="preserve">  Net claims on General Government</v>
          </cell>
        </row>
        <row r="100">
          <cell r="E100" t="str">
            <v xml:space="preserve">     Claims on General Government</v>
          </cell>
        </row>
        <row r="101">
          <cell r="E101" t="str">
            <v xml:space="preserve">        o/w Treasury bills purchased by NBG</v>
          </cell>
        </row>
        <row r="102">
          <cell r="E102" t="str">
            <v xml:space="preserve">                 Bond issued to cover NBG losses</v>
          </cell>
        </row>
        <row r="103">
          <cell r="E103" t="str">
            <v>Non-securitized govt debt held by NBG (converted from line items (loans) and (coupon securities")</v>
          </cell>
        </row>
        <row r="104">
          <cell r="E104" t="str">
            <v>Securitized govt debt (marketable)</v>
          </cell>
        </row>
        <row r="105">
          <cell r="E105" t="str">
            <v xml:space="preserve">     Deposits of the General Government</v>
          </cell>
        </row>
        <row r="106">
          <cell r="E106" t="str">
            <v>of which: deposits of central govt.</v>
          </cell>
        </row>
        <row r="107">
          <cell r="E107" t="str">
            <v>of which: deposits of local govt.</v>
          </cell>
        </row>
        <row r="108">
          <cell r="E108" t="str">
            <v xml:space="preserve">  Claims on rest of economy (including staff loans)</v>
          </cell>
        </row>
        <row r="109">
          <cell r="E109" t="str">
            <v xml:space="preserve">    o/w: Credit to the energy sector</v>
          </cell>
        </row>
        <row r="110">
          <cell r="E110" t="str">
            <v xml:space="preserve">  Claims on banks</v>
          </cell>
        </row>
        <row r="111">
          <cell r="E111" t="str">
            <v xml:space="preserve">  Other assets, net</v>
          </cell>
        </row>
        <row r="113">
          <cell r="A113" t="str">
            <v>c:\my documents\geo\edf\geomon[temp]</v>
          </cell>
          <cell r="B113" t="str">
            <v>FACGG_N</v>
          </cell>
          <cell r="C113" t="str">
            <v>Millions of lari</v>
          </cell>
          <cell r="D113" t="str">
            <v>Stock</v>
          </cell>
          <cell r="E113" t="str">
            <v xml:space="preserve">  Net claims on General Government</v>
          </cell>
          <cell r="F113">
            <v>55.20000000000001</v>
          </cell>
          <cell r="G113">
            <v>64.032000000000011</v>
          </cell>
          <cell r="H113">
            <v>85.580000000000013</v>
          </cell>
          <cell r="I113">
            <v>98.22</v>
          </cell>
          <cell r="J113">
            <v>134.27719999999999</v>
          </cell>
          <cell r="K113">
            <v>147.37720000000002</v>
          </cell>
          <cell r="L113">
            <v>137.55360000000002</v>
          </cell>
          <cell r="M113">
            <v>156.04889999999997</v>
          </cell>
          <cell r="N113">
            <v>176.25720000000001</v>
          </cell>
          <cell r="O113">
            <v>213.24250000000001</v>
          </cell>
          <cell r="P113">
            <v>231.45310000000001</v>
          </cell>
          <cell r="Q113">
            <v>233.21179999999998</v>
          </cell>
          <cell r="R113">
            <v>208.8621</v>
          </cell>
          <cell r="S113">
            <v>229.50639999999999</v>
          </cell>
          <cell r="T113">
            <v>240.07640000000001</v>
          </cell>
          <cell r="U113">
            <v>265.86520000000002</v>
          </cell>
          <cell r="V113">
            <v>301.84519999999998</v>
          </cell>
          <cell r="W113">
            <v>313.70460000000003</v>
          </cell>
          <cell r="X113">
            <v>332.06849999999997</v>
          </cell>
          <cell r="Y113">
            <v>344.75329999999997</v>
          </cell>
          <cell r="Z113">
            <v>358.16640000000001</v>
          </cell>
          <cell r="AA113">
            <v>376.75290000000001</v>
          </cell>
          <cell r="AB113">
            <v>377.21109999999999</v>
          </cell>
          <cell r="AC113">
            <v>331.67680000000007</v>
          </cell>
          <cell r="AD113">
            <v>361.74850000000004</v>
          </cell>
          <cell r="AE113">
            <v>373.4196</v>
          </cell>
          <cell r="AF113">
            <v>382.98369999999994</v>
          </cell>
          <cell r="AG113">
            <v>392.61609999999996</v>
          </cell>
          <cell r="AH113">
            <v>408.20310000000001</v>
          </cell>
          <cell r="AI113">
            <v>418.75440000000003</v>
          </cell>
          <cell r="AJ113">
            <v>453.47159999999997</v>
          </cell>
          <cell r="AK113">
            <v>487.1662</v>
          </cell>
          <cell r="AL113">
            <v>487.35570000000001</v>
          </cell>
          <cell r="AM113">
            <v>501.72289999999998</v>
          </cell>
          <cell r="AN113">
            <v>503.12939999999998</v>
          </cell>
          <cell r="AO113">
            <v>506.37259999999998</v>
          </cell>
          <cell r="AP113">
            <v>499.5856</v>
          </cell>
          <cell r="AQ113">
            <v>499.5856</v>
          </cell>
          <cell r="AR113">
            <v>499.5856</v>
          </cell>
          <cell r="AS113">
            <v>514.42276400920002</v>
          </cell>
          <cell r="AT113">
            <v>521.00089332749997</v>
          </cell>
          <cell r="AU113">
            <v>610.47950000000003</v>
          </cell>
        </row>
        <row r="114">
          <cell r="A114" t="str">
            <v>c:\my documents\geo\edf\geomon[temp]</v>
          </cell>
          <cell r="B114" t="str">
            <v>FACGG</v>
          </cell>
          <cell r="C114" t="str">
            <v>Millions of lari</v>
          </cell>
          <cell r="D114" t="str">
            <v>Stock</v>
          </cell>
          <cell r="E114" t="str">
            <v xml:space="preserve">     Loans to the General Government</v>
          </cell>
          <cell r="F114">
            <v>110.7</v>
          </cell>
          <cell r="G114">
            <v>110.7</v>
          </cell>
          <cell r="H114">
            <v>149.19999999999999</v>
          </cell>
          <cell r="I114">
            <v>166.2</v>
          </cell>
          <cell r="J114">
            <v>180.91720000000001</v>
          </cell>
          <cell r="K114">
            <v>187.91720000000001</v>
          </cell>
          <cell r="L114">
            <v>196</v>
          </cell>
          <cell r="M114">
            <v>206</v>
          </cell>
          <cell r="N114">
            <v>221.71719999999999</v>
          </cell>
          <cell r="O114">
            <v>257.71719999999999</v>
          </cell>
          <cell r="P114">
            <v>271.71719999999999</v>
          </cell>
          <cell r="Q114">
            <v>276.5172</v>
          </cell>
          <cell r="R114">
            <v>296.71839999999997</v>
          </cell>
          <cell r="S114">
            <v>296.71839999999997</v>
          </cell>
          <cell r="T114">
            <v>296.71839999999997</v>
          </cell>
          <cell r="U114">
            <v>333.41800000000001</v>
          </cell>
          <cell r="V114">
            <v>350.51839999999999</v>
          </cell>
          <cell r="W114">
            <v>360.41800000000001</v>
          </cell>
          <cell r="X114">
            <v>372.8184</v>
          </cell>
          <cell r="Y114">
            <v>392.05939999999998</v>
          </cell>
          <cell r="Z114">
            <v>410.05939999999998</v>
          </cell>
          <cell r="AA114">
            <v>424.75940000000003</v>
          </cell>
          <cell r="AB114">
            <v>427.74930000000001</v>
          </cell>
          <cell r="AC114">
            <v>386.3184</v>
          </cell>
          <cell r="AD114">
            <v>412.72539999999998</v>
          </cell>
          <cell r="AE114">
            <v>424.92540000000002</v>
          </cell>
          <cell r="AF114">
            <v>436.58339999999998</v>
          </cell>
          <cell r="AG114">
            <v>446.10039999999998</v>
          </cell>
          <cell r="AH114">
            <v>460.60039999999998</v>
          </cell>
          <cell r="AI114">
            <v>466.7004</v>
          </cell>
          <cell r="AJ114">
            <v>493.65039999999999</v>
          </cell>
          <cell r="AK114">
            <v>538.05709999999999</v>
          </cell>
          <cell r="AL114">
            <v>535.21510000000001</v>
          </cell>
          <cell r="AM114">
            <v>547.76009999999997</v>
          </cell>
          <cell r="AN114">
            <v>556.16010000000006</v>
          </cell>
          <cell r="AO114">
            <v>561.63810000000001</v>
          </cell>
          <cell r="AP114">
            <v>541.5231</v>
          </cell>
          <cell r="AQ114">
            <v>541.5231</v>
          </cell>
          <cell r="AR114">
            <v>541.5231</v>
          </cell>
          <cell r="AS114">
            <v>547.51229999999998</v>
          </cell>
          <cell r="AT114">
            <v>547.51229999999998</v>
          </cell>
          <cell r="AU114">
            <v>570.49199999999996</v>
          </cell>
        </row>
        <row r="115">
          <cell r="A115" t="str">
            <v>c:\my documents\geo\edf\geomon[temp]</v>
          </cell>
          <cell r="B115" t="str">
            <v>FADGG</v>
          </cell>
          <cell r="C115" t="str">
            <v>Millions of lari</v>
          </cell>
          <cell r="D115" t="str">
            <v>Stock</v>
          </cell>
          <cell r="E115" t="str">
            <v xml:space="preserve">     Deposits of the General Government</v>
          </cell>
          <cell r="F115">
            <v>-55.499999999999993</v>
          </cell>
          <cell r="G115">
            <v>-46.667999999999999</v>
          </cell>
          <cell r="H115">
            <v>-63.619999999999976</v>
          </cell>
          <cell r="I115">
            <v>-67.97999999999999</v>
          </cell>
          <cell r="J115">
            <v>-46.64</v>
          </cell>
          <cell r="K115">
            <v>-40.54</v>
          </cell>
          <cell r="L115">
            <v>-58.44639999999999</v>
          </cell>
          <cell r="M115">
            <v>-49.951100000000018</v>
          </cell>
          <cell r="N115">
            <v>-45.45999999999998</v>
          </cell>
          <cell r="O115">
            <v>-44.474699999999991</v>
          </cell>
          <cell r="P115">
            <v>-40.264099999999978</v>
          </cell>
          <cell r="Q115">
            <v>-43.305400000000006</v>
          </cell>
          <cell r="R115">
            <v>-87.856299999999976</v>
          </cell>
          <cell r="S115">
            <v>-67.211999999999975</v>
          </cell>
          <cell r="T115">
            <v>-56.641999999999975</v>
          </cell>
          <cell r="U115">
            <v>-67.552800000000005</v>
          </cell>
          <cell r="V115">
            <v>-48.673200000000037</v>
          </cell>
          <cell r="W115">
            <v>-46.713399999999993</v>
          </cell>
          <cell r="X115">
            <v>-40.749900000000018</v>
          </cell>
          <cell r="Y115">
            <v>-47.306100000000015</v>
          </cell>
          <cell r="Z115">
            <v>-51.892999999999958</v>
          </cell>
          <cell r="AA115">
            <v>-48.00650000000001</v>
          </cell>
          <cell r="AB115">
            <v>-50.538200000000018</v>
          </cell>
          <cell r="AC115">
            <v>-54.641599999999954</v>
          </cell>
          <cell r="AD115">
            <v>-50.976899999999951</v>
          </cell>
          <cell r="AE115">
            <v>-51.505800000000008</v>
          </cell>
          <cell r="AF115">
            <v>-53.599700000000034</v>
          </cell>
          <cell r="AG115">
            <v>-53.484300000000012</v>
          </cell>
          <cell r="AH115">
            <v>-52.397299999999987</v>
          </cell>
          <cell r="AI115">
            <v>-47.945999999999948</v>
          </cell>
          <cell r="AJ115">
            <v>-40.17880000000001</v>
          </cell>
          <cell r="AK115">
            <v>-50.890899999999974</v>
          </cell>
          <cell r="AL115">
            <v>-47.859400000000001</v>
          </cell>
          <cell r="AM115">
            <v>-46.037200000000013</v>
          </cell>
          <cell r="AN115">
            <v>-53.030700000000081</v>
          </cell>
          <cell r="AO115">
            <v>-55.265500000000038</v>
          </cell>
          <cell r="AP115">
            <v>-41.937500000000028</v>
          </cell>
          <cell r="AQ115">
            <v>-41.937500000000028</v>
          </cell>
          <cell r="AR115">
            <v>-41.937500000000028</v>
          </cell>
          <cell r="AS115">
            <v>-33.089535990800002</v>
          </cell>
          <cell r="AT115">
            <v>-26.51140667250003</v>
          </cell>
          <cell r="AU115">
            <v>-30.312499999999925</v>
          </cell>
        </row>
        <row r="116">
          <cell r="A116" t="str">
            <v>c:\my documents\geo\edf\geomon[temp]</v>
          </cell>
          <cell r="B116" t="str">
            <v>FACGC_N</v>
          </cell>
          <cell r="C116" t="str">
            <v>Millions of lari</v>
          </cell>
          <cell r="D116" t="str">
            <v>Stock</v>
          </cell>
          <cell r="E116" t="str">
            <v xml:space="preserve">    Net claims on Republican Government</v>
          </cell>
          <cell r="F116">
            <v>56.4</v>
          </cell>
          <cell r="G116">
            <v>64.731999999999999</v>
          </cell>
          <cell r="H116">
            <v>86.580000000000013</v>
          </cell>
          <cell r="I116">
            <v>99.12</v>
          </cell>
          <cell r="J116">
            <v>151.28720000000001</v>
          </cell>
          <cell r="K116">
            <v>159.24720000000002</v>
          </cell>
          <cell r="L116">
            <v>150.30000000000001</v>
          </cell>
          <cell r="M116">
            <v>172.2</v>
          </cell>
          <cell r="N116">
            <v>185.63120000000001</v>
          </cell>
          <cell r="O116">
            <v>217.0532</v>
          </cell>
          <cell r="P116">
            <v>234.40100000000001</v>
          </cell>
          <cell r="Q116">
            <v>234.4819</v>
          </cell>
          <cell r="R116">
            <v>218.61920000000001</v>
          </cell>
          <cell r="S116">
            <v>242.7277</v>
          </cell>
          <cell r="T116">
            <v>252.0282</v>
          </cell>
          <cell r="U116">
            <v>280.25200000000001</v>
          </cell>
          <cell r="V116">
            <v>305.59009999999995</v>
          </cell>
          <cell r="W116">
            <v>316.44220000000001</v>
          </cell>
          <cell r="X116">
            <v>333.40499999999997</v>
          </cell>
          <cell r="Y116">
            <v>348.03929999999997</v>
          </cell>
          <cell r="Z116">
            <v>360.01260000000002</v>
          </cell>
          <cell r="AA116">
            <v>379.48250000000002</v>
          </cell>
          <cell r="AB116">
            <v>380.90219999999999</v>
          </cell>
          <cell r="AC116">
            <v>334.74530000000004</v>
          </cell>
          <cell r="AD116">
            <v>364.29970000000003</v>
          </cell>
          <cell r="AE116">
            <v>376.12630000000001</v>
          </cell>
          <cell r="AF116">
            <v>386.84529999999995</v>
          </cell>
          <cell r="AG116">
            <v>396.65839999999997</v>
          </cell>
          <cell r="AH116">
            <v>412.33969999999999</v>
          </cell>
          <cell r="AI116">
            <v>423.73550000000006</v>
          </cell>
          <cell r="AJ116">
            <v>457.64749999999998</v>
          </cell>
          <cell r="AK116">
            <v>491.51690000000002</v>
          </cell>
          <cell r="AL116">
            <v>491.56020000000001</v>
          </cell>
          <cell r="AM116">
            <v>505.97369999999995</v>
          </cell>
          <cell r="AN116">
            <v>508.22969999999998</v>
          </cell>
          <cell r="AO116">
            <v>512.87239999999997</v>
          </cell>
          <cell r="AP116">
            <v>515.70119999999997</v>
          </cell>
          <cell r="AQ116">
            <v>515.70119999999997</v>
          </cell>
          <cell r="AR116">
            <v>515.70119999999997</v>
          </cell>
          <cell r="AS116">
            <v>517.58686400919999</v>
          </cell>
          <cell r="AT116">
            <v>523.91309332749995</v>
          </cell>
          <cell r="AU116">
            <v>612.97450000000003</v>
          </cell>
        </row>
      </sheetData>
      <sheetData sheetId="55" refreshError="1">
        <row r="6">
          <cell r="E6" t="str">
            <v>Descriptor</v>
          </cell>
          <cell r="F6">
            <v>35034</v>
          </cell>
          <cell r="G6">
            <v>35065</v>
          </cell>
          <cell r="H6">
            <v>35096</v>
          </cell>
          <cell r="I6">
            <v>35125</v>
          </cell>
          <cell r="J6">
            <v>35156</v>
          </cell>
          <cell r="K6">
            <v>35186</v>
          </cell>
          <cell r="L6">
            <v>35217</v>
          </cell>
          <cell r="M6">
            <v>35247</v>
          </cell>
          <cell r="N6">
            <v>35278</v>
          </cell>
          <cell r="O6">
            <v>35309</v>
          </cell>
          <cell r="P6">
            <v>35339</v>
          </cell>
          <cell r="Q6">
            <v>35370</v>
          </cell>
          <cell r="R6">
            <v>35400</v>
          </cell>
          <cell r="S6">
            <v>35431</v>
          </cell>
          <cell r="T6">
            <v>35462</v>
          </cell>
          <cell r="U6">
            <v>35490</v>
          </cell>
          <cell r="V6">
            <v>35521</v>
          </cell>
          <cell r="W6">
            <v>35551</v>
          </cell>
          <cell r="X6">
            <v>35582</v>
          </cell>
          <cell r="Y6">
            <v>35612</v>
          </cell>
          <cell r="Z6">
            <v>35643</v>
          </cell>
          <cell r="AA6">
            <v>35674</v>
          </cell>
          <cell r="AB6">
            <v>35704</v>
          </cell>
          <cell r="AC6">
            <v>35735</v>
          </cell>
          <cell r="AD6">
            <v>35765</v>
          </cell>
          <cell r="AE6">
            <v>35796</v>
          </cell>
          <cell r="AF6">
            <v>35827</v>
          </cell>
          <cell r="AG6">
            <v>35855</v>
          </cell>
          <cell r="AH6">
            <v>35886</v>
          </cell>
          <cell r="AI6">
            <v>35916</v>
          </cell>
          <cell r="AJ6">
            <v>35947</v>
          </cell>
          <cell r="AK6">
            <v>35977</v>
          </cell>
          <cell r="AL6">
            <v>36008</v>
          </cell>
          <cell r="AM6">
            <v>36039</v>
          </cell>
          <cell r="AN6">
            <v>36069</v>
          </cell>
          <cell r="AO6">
            <v>36100</v>
          </cell>
          <cell r="AQ6">
            <v>36130</v>
          </cell>
          <cell r="AR6">
            <v>36161</v>
          </cell>
          <cell r="AS6">
            <v>36192</v>
          </cell>
          <cell r="AT6">
            <v>36220</v>
          </cell>
        </row>
        <row r="8">
          <cell r="E8" t="str">
            <v>Table 2. Georgia: Summary Accounts of Commercial Banks</v>
          </cell>
        </row>
        <row r="11">
          <cell r="E11">
            <v>39691.917272453706</v>
          </cell>
          <cell r="F11">
            <v>35034</v>
          </cell>
          <cell r="G11">
            <v>35065</v>
          </cell>
          <cell r="H11">
            <v>35096</v>
          </cell>
          <cell r="I11">
            <v>35125</v>
          </cell>
          <cell r="J11">
            <v>35156</v>
          </cell>
          <cell r="K11">
            <v>35186</v>
          </cell>
          <cell r="L11">
            <v>35217</v>
          </cell>
          <cell r="M11">
            <v>35247</v>
          </cell>
          <cell r="N11">
            <v>35278</v>
          </cell>
          <cell r="O11">
            <v>35309</v>
          </cell>
          <cell r="P11">
            <v>35339</v>
          </cell>
          <cell r="Q11">
            <v>35370</v>
          </cell>
          <cell r="R11">
            <v>35400</v>
          </cell>
          <cell r="S11">
            <v>35431</v>
          </cell>
          <cell r="T11">
            <v>35462</v>
          </cell>
          <cell r="U11">
            <v>35490</v>
          </cell>
          <cell r="V11">
            <v>35521</v>
          </cell>
          <cell r="W11">
            <v>35551</v>
          </cell>
          <cell r="X11">
            <v>35582</v>
          </cell>
          <cell r="Y11">
            <v>35612</v>
          </cell>
          <cell r="Z11">
            <v>35643</v>
          </cell>
          <cell r="AA11">
            <v>35674</v>
          </cell>
          <cell r="AB11">
            <v>35704</v>
          </cell>
          <cell r="AC11">
            <v>35735</v>
          </cell>
          <cell r="AD11">
            <v>35765</v>
          </cell>
          <cell r="AE11">
            <v>35796</v>
          </cell>
          <cell r="AF11">
            <v>35827</v>
          </cell>
          <cell r="AG11">
            <v>35855</v>
          </cell>
          <cell r="AH11">
            <v>35886</v>
          </cell>
          <cell r="AI11">
            <v>35916</v>
          </cell>
          <cell r="AJ11">
            <v>35947</v>
          </cell>
          <cell r="AK11">
            <v>35977</v>
          </cell>
          <cell r="AL11">
            <v>36008</v>
          </cell>
          <cell r="AM11">
            <v>36039</v>
          </cell>
          <cell r="AN11">
            <v>36069</v>
          </cell>
          <cell r="AO11">
            <v>36100</v>
          </cell>
          <cell r="AP11">
            <v>36130</v>
          </cell>
          <cell r="AR11">
            <v>36161</v>
          </cell>
          <cell r="AS11">
            <v>36192</v>
          </cell>
          <cell r="AT11">
            <v>36220</v>
          </cell>
        </row>
        <row r="12">
          <cell r="E12">
            <v>39691.917272453706</v>
          </cell>
          <cell r="AP12" t="str">
            <v>ESAF</v>
          </cell>
        </row>
        <row r="13">
          <cell r="E13" t="str">
            <v>At program exchange rates</v>
          </cell>
        </row>
        <row r="14">
          <cell r="E14" t="str">
            <v>Net foreign assets</v>
          </cell>
          <cell r="F14">
            <v>-38.385590243902435</v>
          </cell>
          <cell r="G14">
            <v>-36.586397437950353</v>
          </cell>
          <cell r="H14">
            <v>-29.811843809523804</v>
          </cell>
          <cell r="I14">
            <v>-27.315641838351819</v>
          </cell>
          <cell r="J14">
            <v>-35.821058823529413</v>
          </cell>
          <cell r="K14">
            <v>9.8023361904761881</v>
          </cell>
          <cell r="L14">
            <v>12.019986602870809</v>
          </cell>
          <cell r="M14">
            <v>9.3686754567116761</v>
          </cell>
          <cell r="N14">
            <v>9.5502639305445935</v>
          </cell>
          <cell r="O14">
            <v>9.6089283779527506</v>
          </cell>
          <cell r="P14">
            <v>12.741277795275593</v>
          </cell>
          <cell r="Q14">
            <v>19.624218749999997</v>
          </cell>
          <cell r="R14">
            <v>20.774411302982731</v>
          </cell>
          <cell r="S14">
            <v>22.936161616161623</v>
          </cell>
          <cell r="T14">
            <v>20.946124031007752</v>
          </cell>
          <cell r="U14">
            <v>25.924149922720254</v>
          </cell>
          <cell r="V14">
            <v>27.895958429561201</v>
          </cell>
          <cell r="W14">
            <v>26.255500000000005</v>
          </cell>
          <cell r="X14">
            <v>25.898600000000005</v>
          </cell>
          <cell r="Y14">
            <v>40.103186046511631</v>
          </cell>
          <cell r="Z14">
            <v>48.501369969040248</v>
          </cell>
          <cell r="AA14">
            <v>37.198228043143295</v>
          </cell>
          <cell r="AB14">
            <v>35.5749</v>
          </cell>
          <cell r="AC14">
            <v>34.151455792682931</v>
          </cell>
          <cell r="AD14">
            <v>32.903957055214725</v>
          </cell>
          <cell r="AE14">
            <v>26.132415686274506</v>
          </cell>
          <cell r="AF14">
            <v>16.31692363090772</v>
          </cell>
          <cell r="AG14">
            <v>22.686278951310861</v>
          </cell>
          <cell r="AH14">
            <v>13.229885842696634</v>
          </cell>
          <cell r="AI14">
            <v>21.881314031180406</v>
          </cell>
          <cell r="AJ14">
            <v>24.388310830860533</v>
          </cell>
          <cell r="AK14">
            <v>21.185400222551927</v>
          </cell>
          <cell r="AL14">
            <v>19.012575555555564</v>
          </cell>
          <cell r="AM14">
            <v>11.188846407624638</v>
          </cell>
          <cell r="AN14">
            <v>15.108729758522724</v>
          </cell>
          <cell r="AO14">
            <v>10.649734201954393</v>
          </cell>
          <cell r="AP14">
            <v>10.196507499999999</v>
          </cell>
          <cell r="AQ14">
            <v>15.275666666666659</v>
          </cell>
          <cell r="AR14">
            <v>8.0329245283019013</v>
          </cell>
          <cell r="AS14">
            <v>7.2291914893616944</v>
          </cell>
          <cell r="AT14">
            <v>1.1398639455782167</v>
          </cell>
        </row>
        <row r="15">
          <cell r="E15" t="str">
            <v xml:space="preserve">  NFA convertible</v>
          </cell>
          <cell r="F15">
            <v>-38.249727804878042</v>
          </cell>
          <cell r="G15">
            <v>-36.449199679743785</v>
          </cell>
          <cell r="H15">
            <v>-30.041865714285709</v>
          </cell>
          <cell r="I15">
            <v>-27.402491600633912</v>
          </cell>
          <cell r="J15">
            <v>-35.998938314785377</v>
          </cell>
          <cell r="K15">
            <v>9.6841266666666641</v>
          </cell>
          <cell r="L15">
            <v>11.90485454545454</v>
          </cell>
          <cell r="M15">
            <v>9.3517134233518675</v>
          </cell>
          <cell r="N15">
            <v>9.5257089187056039</v>
          </cell>
          <cell r="O15">
            <v>9.5202500787401529</v>
          </cell>
          <cell r="P15">
            <v>12.548956535433074</v>
          </cell>
          <cell r="Q15">
            <v>19.550624999999997</v>
          </cell>
          <cell r="R15">
            <v>20.715259026687598</v>
          </cell>
          <cell r="S15">
            <v>22.805252525252531</v>
          </cell>
          <cell r="T15">
            <v>20.798186046511628</v>
          </cell>
          <cell r="U15">
            <v>25.724126738794443</v>
          </cell>
          <cell r="V15">
            <v>27.632055427251732</v>
          </cell>
          <cell r="W15">
            <v>25.694600000000005</v>
          </cell>
          <cell r="X15">
            <v>25.324100000000005</v>
          </cell>
          <cell r="Y15">
            <v>39.585201550387602</v>
          </cell>
          <cell r="Z15">
            <v>47.979055727554183</v>
          </cell>
          <cell r="AA15">
            <v>36.734514637904468</v>
          </cell>
          <cell r="AB15">
            <v>34.996499999999997</v>
          </cell>
          <cell r="AC15">
            <v>33.802972560975611</v>
          </cell>
          <cell r="AD15">
            <v>32.645751533742335</v>
          </cell>
          <cell r="AE15">
            <v>25.885088386123677</v>
          </cell>
          <cell r="AF15">
            <v>16.061797449362334</v>
          </cell>
          <cell r="AG15">
            <v>22.469140973782771</v>
          </cell>
          <cell r="AH15">
            <v>12.624673558052439</v>
          </cell>
          <cell r="AI15">
            <v>21.285668151447666</v>
          </cell>
          <cell r="AJ15">
            <v>23.706549703264095</v>
          </cell>
          <cell r="AK15">
            <v>20.640011127596438</v>
          </cell>
          <cell r="AL15">
            <v>18.596352222222229</v>
          </cell>
          <cell r="AM15">
            <v>10.797350806451618</v>
          </cell>
          <cell r="AN15">
            <v>14.952189630681815</v>
          </cell>
          <cell r="AO15">
            <v>10.541803583061885</v>
          </cell>
          <cell r="AP15">
            <v>10.133688333333332</v>
          </cell>
          <cell r="AQ15">
            <v>15.181555555555548</v>
          </cell>
          <cell r="AR15">
            <v>7.891981132075486</v>
          </cell>
          <cell r="AS15">
            <v>7.1071489361702049</v>
          </cell>
          <cell r="AT15">
            <v>1.0089795918367201</v>
          </cell>
        </row>
        <row r="16">
          <cell r="E16" t="str">
            <v xml:space="preserve">    Gold</v>
          </cell>
          <cell r="F16">
            <v>0.40586829268292679</v>
          </cell>
          <cell r="G16">
            <v>0.23874043234587666</v>
          </cell>
          <cell r="H16">
            <v>0.19195428571428569</v>
          </cell>
          <cell r="I16">
            <v>0.20853375594294771</v>
          </cell>
          <cell r="J16">
            <v>0.21823306836248013</v>
          </cell>
          <cell r="K16">
            <v>0.13418952380952381</v>
          </cell>
          <cell r="L16">
            <v>0.15655789473684209</v>
          </cell>
          <cell r="M16">
            <v>0.1529842732327244</v>
          </cell>
          <cell r="N16">
            <v>0.1671665351223362</v>
          </cell>
          <cell r="O16">
            <v>0.18929669291338583</v>
          </cell>
          <cell r="P16">
            <v>0.1912100787401575</v>
          </cell>
          <cell r="Q16">
            <v>0.2101875</v>
          </cell>
          <cell r="R16">
            <v>0.18376766091051802</v>
          </cell>
          <cell r="S16">
            <v>0.22545454545454549</v>
          </cell>
          <cell r="T16">
            <v>0.24770542635658913</v>
          </cell>
          <cell r="U16">
            <v>0.8399768160741885</v>
          </cell>
          <cell r="V16">
            <v>0.81362586605080833</v>
          </cell>
          <cell r="W16">
            <v>0.84509999999999996</v>
          </cell>
          <cell r="X16">
            <v>0.79730000000000001</v>
          </cell>
          <cell r="Y16">
            <v>0.79531782945736429</v>
          </cell>
          <cell r="Z16">
            <v>0.81833591331269351</v>
          </cell>
          <cell r="AA16">
            <v>0.84560092449922963</v>
          </cell>
          <cell r="AB16">
            <v>0.85650000000000004</v>
          </cell>
          <cell r="AC16">
            <v>0.86590701219512201</v>
          </cell>
          <cell r="AD16">
            <v>1.0977223926380368</v>
          </cell>
          <cell r="AE16">
            <v>1.0591312217194571</v>
          </cell>
          <cell r="AF16">
            <v>1.0155156789197299</v>
          </cell>
          <cell r="AG16">
            <v>1.1056161797752808</v>
          </cell>
          <cell r="AH16">
            <v>1.0539445692883895</v>
          </cell>
          <cell r="AI16">
            <v>1.0817761692650334</v>
          </cell>
          <cell r="AJ16">
            <v>1.3461910237388721</v>
          </cell>
          <cell r="AK16">
            <v>1.2476505934718101</v>
          </cell>
          <cell r="AL16">
            <v>1.2463955555555555</v>
          </cell>
          <cell r="AM16">
            <v>1.2614967008797653</v>
          </cell>
          <cell r="AN16">
            <v>0.97906321022727272</v>
          </cell>
          <cell r="AO16">
            <v>0.79056351791530954</v>
          </cell>
          <cell r="AP16">
            <v>0.39553083333333333</v>
          </cell>
          <cell r="AQ16">
            <v>0.5925555555555555</v>
          </cell>
          <cell r="AR16">
            <v>0.57990566037735847</v>
          </cell>
          <cell r="AS16">
            <v>0.14629787234042552</v>
          </cell>
          <cell r="AT16">
            <v>0.15074829931972789</v>
          </cell>
        </row>
        <row r="17">
          <cell r="E17" t="str">
            <v xml:space="preserve">    Foreign exchange</v>
          </cell>
          <cell r="F17">
            <v>20.616013658536584</v>
          </cell>
          <cell r="G17">
            <v>23.015566693354682</v>
          </cell>
          <cell r="H17">
            <v>27.553799047619052</v>
          </cell>
          <cell r="I17">
            <v>30.003903328050711</v>
          </cell>
          <cell r="J17">
            <v>21.747025755166931</v>
          </cell>
          <cell r="K17">
            <v>15.123746666666666</v>
          </cell>
          <cell r="L17">
            <v>19.692889952153106</v>
          </cell>
          <cell r="M17">
            <v>17.231675933280382</v>
          </cell>
          <cell r="N17">
            <v>17.546861247040251</v>
          </cell>
          <cell r="O17">
            <v>17.609441574803146</v>
          </cell>
          <cell r="P17">
            <v>20.190155905511812</v>
          </cell>
          <cell r="Q17">
            <v>27.638999999999999</v>
          </cell>
          <cell r="R17">
            <v>26.290832025117737</v>
          </cell>
          <cell r="S17">
            <v>28.78414141414142</v>
          </cell>
          <cell r="T17">
            <v>26.625108527131783</v>
          </cell>
          <cell r="U17">
            <v>35.054389489953635</v>
          </cell>
          <cell r="V17">
            <v>39.536913010007702</v>
          </cell>
          <cell r="W17">
            <v>39.472700000000003</v>
          </cell>
          <cell r="X17">
            <v>42.029000000000003</v>
          </cell>
          <cell r="Y17">
            <v>56.506465116279074</v>
          </cell>
          <cell r="Z17">
            <v>64.059210526315795</v>
          </cell>
          <cell r="AA17">
            <v>55.583713405238825</v>
          </cell>
          <cell r="AB17">
            <v>53.896700000000003</v>
          </cell>
          <cell r="AC17">
            <v>52.762461890243905</v>
          </cell>
          <cell r="AD17">
            <v>47.078343558282214</v>
          </cell>
          <cell r="AE17">
            <v>47.464321568627447</v>
          </cell>
          <cell r="AF17">
            <v>40.244296474118528</v>
          </cell>
          <cell r="AG17">
            <v>45.355366591760301</v>
          </cell>
          <cell r="AH17">
            <v>42.144791610486898</v>
          </cell>
          <cell r="AI17">
            <v>53.647871937639202</v>
          </cell>
          <cell r="AJ17">
            <v>57.393313798219573</v>
          </cell>
          <cell r="AK17">
            <v>55.584032270029667</v>
          </cell>
          <cell r="AL17">
            <v>53.515205555555553</v>
          </cell>
          <cell r="AM17">
            <v>47.981700879765391</v>
          </cell>
          <cell r="AN17">
            <v>51.197344815340905</v>
          </cell>
          <cell r="AO17">
            <v>55.04713778501629</v>
          </cell>
          <cell r="AP17">
            <v>61.408961666666663</v>
          </cell>
          <cell r="AQ17">
            <v>91.998444444444431</v>
          </cell>
          <cell r="AR17">
            <v>85.962075471698114</v>
          </cell>
          <cell r="AS17">
            <v>79.764170212765947</v>
          </cell>
          <cell r="AT17">
            <v>79.317913832199537</v>
          </cell>
        </row>
        <row r="18">
          <cell r="E18" t="str">
            <v xml:space="preserve">    Foreign liabilities</v>
          </cell>
          <cell r="F18">
            <v>-59.271609756097554</v>
          </cell>
          <cell r="G18">
            <v>-59.703506805444349</v>
          </cell>
          <cell r="H18">
            <v>-57.787619047619046</v>
          </cell>
          <cell r="I18">
            <v>-57.614928684627571</v>
          </cell>
          <cell r="J18">
            <v>-57.964197138314788</v>
          </cell>
          <cell r="K18">
            <v>-5.5738095238095235</v>
          </cell>
          <cell r="L18">
            <v>-7.9445933014354067</v>
          </cell>
          <cell r="M18">
            <v>-8.0329467831612398</v>
          </cell>
          <cell r="N18">
            <v>-8.1883188634569848</v>
          </cell>
          <cell r="O18">
            <v>-8.2784881889763771</v>
          </cell>
          <cell r="P18">
            <v>-7.8324094488188969</v>
          </cell>
          <cell r="Q18">
            <v>-8.298562500000001</v>
          </cell>
          <cell r="R18">
            <v>-5.7593406593406584</v>
          </cell>
          <cell r="S18">
            <v>-6.2043434343434347</v>
          </cell>
          <cell r="T18">
            <v>-6.0746279069767439</v>
          </cell>
          <cell r="U18">
            <v>-10.170239567233384</v>
          </cell>
          <cell r="V18">
            <v>-12.718483448806776</v>
          </cell>
          <cell r="W18">
            <v>-14.623200000000001</v>
          </cell>
          <cell r="X18">
            <v>-17.502199999999998</v>
          </cell>
          <cell r="Y18">
            <v>-17.71658139534884</v>
          </cell>
          <cell r="Z18">
            <v>-16.898490712074302</v>
          </cell>
          <cell r="AA18">
            <v>-19.694799691833591</v>
          </cell>
          <cell r="AB18">
            <v>-19.756699999999999</v>
          </cell>
          <cell r="AC18">
            <v>-19.825396341463417</v>
          </cell>
          <cell r="AD18">
            <v>-15.530314417177914</v>
          </cell>
          <cell r="AE18">
            <v>-22.638364404223225</v>
          </cell>
          <cell r="AF18">
            <v>-25.19801470367592</v>
          </cell>
          <cell r="AG18">
            <v>-23.991841797752812</v>
          </cell>
          <cell r="AH18">
            <v>-30.574062621722849</v>
          </cell>
          <cell r="AI18">
            <v>-33.44397995545657</v>
          </cell>
          <cell r="AJ18">
            <v>-35.032955118694353</v>
          </cell>
          <cell r="AK18">
            <v>-36.191671735905039</v>
          </cell>
          <cell r="AL18">
            <v>-36.165248888888883</v>
          </cell>
          <cell r="AM18">
            <v>-38.445846774193541</v>
          </cell>
          <cell r="AN18">
            <v>-37.224218394886364</v>
          </cell>
          <cell r="AO18">
            <v>-45.295897719869714</v>
          </cell>
          <cell r="AP18">
            <v>-51.670804166666663</v>
          </cell>
          <cell r="AQ18">
            <v>-77.409444444444432</v>
          </cell>
          <cell r="AR18">
            <v>-78.649999999999991</v>
          </cell>
          <cell r="AS18">
            <v>-72.803319148936168</v>
          </cell>
          <cell r="AT18">
            <v>-78.459682539682547</v>
          </cell>
        </row>
        <row r="19">
          <cell r="E19" t="str">
            <v xml:space="preserve">  NFA nonconvertible</v>
          </cell>
          <cell r="F19">
            <v>-0.13586243902439024</v>
          </cell>
          <cell r="G19">
            <v>-0.13719775820656524</v>
          </cell>
          <cell r="H19">
            <v>0.23002190476190473</v>
          </cell>
          <cell r="I19">
            <v>8.6849762282091916E-2</v>
          </cell>
          <cell r="J19">
            <v>0.17787949125596186</v>
          </cell>
          <cell r="K19">
            <v>0.11820952380952382</v>
          </cell>
          <cell r="L19">
            <v>0.11513205741626793</v>
          </cell>
          <cell r="M19">
            <v>1.6962033359809375E-2</v>
          </cell>
          <cell r="N19">
            <v>2.4555011838989737E-2</v>
          </cell>
          <cell r="O19">
            <v>8.8678299212598413E-2</v>
          </cell>
          <cell r="P19">
            <v>0.19232125984251969</v>
          </cell>
          <cell r="Q19">
            <v>7.3593749999999999E-2</v>
          </cell>
          <cell r="R19">
            <v>5.9152276295133428E-2</v>
          </cell>
          <cell r="S19">
            <v>0.13090909090909092</v>
          </cell>
          <cell r="T19">
            <v>0.14793798449612405</v>
          </cell>
          <cell r="U19">
            <v>0.20002318392581142</v>
          </cell>
          <cell r="V19">
            <v>0.26390300230946884</v>
          </cell>
          <cell r="W19">
            <v>0.56089999999999995</v>
          </cell>
          <cell r="X19">
            <v>0.57450000000000001</v>
          </cell>
          <cell r="Y19">
            <v>0.51798449612403097</v>
          </cell>
          <cell r="Z19">
            <v>0.52231424148606809</v>
          </cell>
          <cell r="AA19">
            <v>0.46371340523882898</v>
          </cell>
          <cell r="AB19">
            <v>0.57840000000000003</v>
          </cell>
          <cell r="AC19">
            <v>0.3484832317073171</v>
          </cell>
          <cell r="AD19">
            <v>0.25820552147239267</v>
          </cell>
          <cell r="AE19">
            <v>0.24732730015082957</v>
          </cell>
          <cell r="AF19">
            <v>0.2551261815453863</v>
          </cell>
          <cell r="AG19">
            <v>0.21713797752808991</v>
          </cell>
          <cell r="AH19">
            <v>0.60521228464419485</v>
          </cell>
          <cell r="AI19">
            <v>0.59564587973273941</v>
          </cell>
          <cell r="AJ19">
            <v>0.68176112759643914</v>
          </cell>
          <cell r="AK19">
            <v>0.54538909495548948</v>
          </cell>
          <cell r="AL19">
            <v>0.41622333333333333</v>
          </cell>
          <cell r="AM19">
            <v>0.39149560117302051</v>
          </cell>
          <cell r="AN19">
            <v>0.15654012784090909</v>
          </cell>
          <cell r="AO19">
            <v>0.10793061889250816</v>
          </cell>
          <cell r="AP19">
            <v>6.2819166666666662E-2</v>
          </cell>
          <cell r="AQ19">
            <v>9.4111111111111104E-2</v>
          </cell>
          <cell r="AR19">
            <v>0.14094339622641508</v>
          </cell>
          <cell r="AS19">
            <v>0.12204255319148935</v>
          </cell>
          <cell r="AT19">
            <v>0.1308843537414966</v>
          </cell>
        </row>
        <row r="21">
          <cell r="E21" t="str">
            <v>Net domestic assets</v>
          </cell>
          <cell r="F21">
            <v>94.170932243902428</v>
          </cell>
          <cell r="G21">
            <v>95.382375437950358</v>
          </cell>
          <cell r="H21">
            <v>93.986080809523813</v>
          </cell>
          <cell r="I21">
            <v>96.801626838351822</v>
          </cell>
          <cell r="J21">
            <v>105.49581482352941</v>
          </cell>
          <cell r="K21">
            <v>56.383723809523808</v>
          </cell>
          <cell r="L21">
            <v>63.979530397129203</v>
          </cell>
          <cell r="M21">
            <v>65.345547543288333</v>
          </cell>
          <cell r="N21">
            <v>62.446293069455415</v>
          </cell>
          <cell r="O21">
            <v>69.496844622047249</v>
          </cell>
          <cell r="P21">
            <v>67.708562204724402</v>
          </cell>
          <cell r="Q21">
            <v>65.840481249999996</v>
          </cell>
          <cell r="R21">
            <v>58.740388697017281</v>
          </cell>
          <cell r="S21">
            <v>59.811338383838375</v>
          </cell>
          <cell r="T21">
            <v>56.943575968992249</v>
          </cell>
          <cell r="U21">
            <v>61.591150077279742</v>
          </cell>
          <cell r="V21">
            <v>70.240241570438798</v>
          </cell>
          <cell r="W21">
            <v>73.082099999999997</v>
          </cell>
          <cell r="X21">
            <v>77.093999999999994</v>
          </cell>
          <cell r="Y21">
            <v>69.279513953488362</v>
          </cell>
          <cell r="Z21">
            <v>78.486730030959762</v>
          </cell>
          <cell r="AA21">
            <v>95.769571956856709</v>
          </cell>
          <cell r="AB21">
            <v>99.559600000000003</v>
          </cell>
          <cell r="AC21">
            <v>104.60704420731707</v>
          </cell>
          <cell r="AD21">
            <v>100.27304294478529</v>
          </cell>
          <cell r="AE21">
            <v>119.33808431372549</v>
          </cell>
          <cell r="AF21">
            <v>133.52457636909227</v>
          </cell>
          <cell r="AG21">
            <v>125.51062104868913</v>
          </cell>
          <cell r="AH21">
            <v>140.38651415730337</v>
          </cell>
          <cell r="AI21">
            <v>138.78658596881959</v>
          </cell>
          <cell r="AJ21">
            <v>141.9940891691395</v>
          </cell>
          <cell r="AK21">
            <v>140.05299977744809</v>
          </cell>
          <cell r="AL21">
            <v>150.37552444444444</v>
          </cell>
          <cell r="AM21">
            <v>140.41735359237538</v>
          </cell>
          <cell r="AN21">
            <v>126.81647024147726</v>
          </cell>
          <cell r="AO21">
            <v>122.5126657980456</v>
          </cell>
          <cell r="AP21">
            <v>146.15309250000001</v>
          </cell>
          <cell r="AQ21">
            <v>141.07393333333334</v>
          </cell>
          <cell r="AR21">
            <v>172.77487547169812</v>
          </cell>
          <cell r="AS21">
            <v>197.08940851063832</v>
          </cell>
          <cell r="AT21">
            <v>195.45513605442179</v>
          </cell>
        </row>
        <row r="22">
          <cell r="E22" t="str">
            <v xml:space="preserve">  Domestic credit</v>
          </cell>
          <cell r="F22">
            <v>131.93358197560974</v>
          </cell>
          <cell r="G22">
            <v>132.3881740888711</v>
          </cell>
          <cell r="H22">
            <v>132.75912738095235</v>
          </cell>
          <cell r="I22">
            <v>142.75667637083993</v>
          </cell>
          <cell r="J22">
            <v>149.88726308108107</v>
          </cell>
          <cell r="K22">
            <v>100.9666970952381</v>
          </cell>
          <cell r="L22">
            <v>94.28554991866028</v>
          </cell>
          <cell r="M22">
            <v>105.69386207069104</v>
          </cell>
          <cell r="N22">
            <v>108.41474905130229</v>
          </cell>
          <cell r="O22">
            <v>80.262052826771665</v>
          </cell>
          <cell r="P22">
            <v>96.951455299212611</v>
          </cell>
          <cell r="Q22">
            <v>102.26511875</v>
          </cell>
          <cell r="R22">
            <v>112.37954772370487</v>
          </cell>
          <cell r="S22">
            <v>114.53934444444445</v>
          </cell>
          <cell r="T22">
            <v>114.99646821705426</v>
          </cell>
          <cell r="U22">
            <v>120.02191329211746</v>
          </cell>
          <cell r="V22">
            <v>127.17809522709776</v>
          </cell>
          <cell r="W22">
            <v>128.8021</v>
          </cell>
          <cell r="X22">
            <v>137.44719999999998</v>
          </cell>
          <cell r="Y22">
            <v>137.27787519379845</v>
          </cell>
          <cell r="Z22">
            <v>133.79764241486066</v>
          </cell>
          <cell r="AA22">
            <v>145.3651215716487</v>
          </cell>
          <cell r="AB22">
            <v>154.33199999999999</v>
          </cell>
          <cell r="AC22">
            <v>156.90105548780491</v>
          </cell>
          <cell r="AD22">
            <v>169.79132760736198</v>
          </cell>
          <cell r="AE22">
            <v>182.19071644042234</v>
          </cell>
          <cell r="AF22">
            <v>190.27807861965491</v>
          </cell>
          <cell r="AG22">
            <v>186.53895910112362</v>
          </cell>
          <cell r="AH22">
            <v>187.25727318352062</v>
          </cell>
          <cell r="AI22">
            <v>191.56198440979955</v>
          </cell>
          <cell r="AJ22">
            <v>198.41684599406528</v>
          </cell>
          <cell r="AK22">
            <v>201.09390348664687</v>
          </cell>
          <cell r="AL22">
            <v>216.6128788888889</v>
          </cell>
          <cell r="AM22">
            <v>213.32860373900294</v>
          </cell>
          <cell r="AN22">
            <v>199.25460276988636</v>
          </cell>
          <cell r="AO22">
            <v>197.27549185667752</v>
          </cell>
          <cell r="AP22">
            <v>184.31184166666665</v>
          </cell>
          <cell r="AQ22">
            <v>241.3692111111111</v>
          </cell>
          <cell r="AR22">
            <v>252.08680000000001</v>
          </cell>
          <cell r="AS22">
            <v>257.8963255319149</v>
          </cell>
          <cell r="AT22">
            <v>259.34896485260771</v>
          </cell>
        </row>
        <row r="23">
          <cell r="E23" t="str">
            <v xml:space="preserve">    Net claims on gen govt</v>
          </cell>
          <cell r="F23">
            <v>-15.532326999999999</v>
          </cell>
          <cell r="G23">
            <v>-18.298576000000001</v>
          </cell>
          <cell r="H23">
            <v>-23.281628000000001</v>
          </cell>
          <cell r="I23">
            <v>-22.746273000000002</v>
          </cell>
          <cell r="J23">
            <v>-18.903051999999999</v>
          </cell>
          <cell r="K23">
            <v>-24.170677000000001</v>
          </cell>
          <cell r="L23">
            <v>-30.832854000000001</v>
          </cell>
          <cell r="M23">
            <v>-23.266953000000001</v>
          </cell>
          <cell r="N23">
            <v>-21.339483999999999</v>
          </cell>
          <cell r="O23">
            <v>-26.816830999999997</v>
          </cell>
          <cell r="P23">
            <v>-25.694474</v>
          </cell>
          <cell r="Q23">
            <v>-25.612400000000001</v>
          </cell>
          <cell r="R23">
            <v>-13.2102</v>
          </cell>
          <cell r="S23">
            <v>-16.258800000000001</v>
          </cell>
          <cell r="T23">
            <v>-17.677</v>
          </cell>
          <cell r="U23">
            <v>-18.516200000000001</v>
          </cell>
          <cell r="V23">
            <v>-12.539899999999999</v>
          </cell>
          <cell r="W23">
            <v>-14.108000000000001</v>
          </cell>
          <cell r="X23">
            <v>-10.876099999999999</v>
          </cell>
          <cell r="Y23">
            <v>-10.303699999999999</v>
          </cell>
          <cell r="Z23">
            <v>-15.200200000000001</v>
          </cell>
          <cell r="AA23">
            <v>-9.6669999999999998</v>
          </cell>
          <cell r="AB23">
            <v>-9.6157000000000004</v>
          </cell>
          <cell r="AC23">
            <v>-12.718999999999999</v>
          </cell>
          <cell r="AD23">
            <v>-2.9127000000000001</v>
          </cell>
          <cell r="AE23">
            <v>-5.7496</v>
          </cell>
          <cell r="AF23">
            <v>-8.0547000000000004</v>
          </cell>
          <cell r="AG23">
            <v>-7.19</v>
          </cell>
          <cell r="AH23">
            <v>-5.5518999999999998</v>
          </cell>
          <cell r="AI23">
            <v>-7.2946999999999997</v>
          </cell>
          <cell r="AJ23">
            <v>-2.0874000000000001</v>
          </cell>
          <cell r="AK23">
            <v>-3.7010999999999998</v>
          </cell>
          <cell r="AL23">
            <v>5.1161000000000003</v>
          </cell>
          <cell r="AM23">
            <v>-0.59470000000000001</v>
          </cell>
          <cell r="AN23">
            <v>-8.6859000000000002</v>
          </cell>
          <cell r="AO23">
            <v>-9.8019999999999996</v>
          </cell>
          <cell r="AP23">
            <v>-13.9498</v>
          </cell>
          <cell r="AQ23">
            <v>-13.9498</v>
          </cell>
          <cell r="AR23">
            <v>-10.415900000000001</v>
          </cell>
          <cell r="AS23">
            <v>-10.6248</v>
          </cell>
          <cell r="AT23">
            <v>-13.5625</v>
          </cell>
        </row>
        <row r="24">
          <cell r="E24" t="str">
            <v xml:space="preserve">      Net claims on rep govt</v>
          </cell>
          <cell r="F24">
            <v>-7.3338649999999994</v>
          </cell>
          <cell r="G24">
            <v>-12.042116</v>
          </cell>
          <cell r="H24">
            <v>-16.695779999999999</v>
          </cell>
          <cell r="I24">
            <v>-15.944430000000001</v>
          </cell>
          <cell r="J24">
            <v>-13.241227</v>
          </cell>
          <cell r="K24">
            <v>-17.846871</v>
          </cell>
          <cell r="L24">
            <v>-20.180228</v>
          </cell>
          <cell r="M24">
            <v>-15.295018000000001</v>
          </cell>
          <cell r="N24">
            <v>-12.249345</v>
          </cell>
          <cell r="O24">
            <v>-15.504359000000001</v>
          </cell>
          <cell r="P24">
            <v>-15.574245999999999</v>
          </cell>
          <cell r="Q24">
            <v>-15.5031</v>
          </cell>
          <cell r="R24">
            <v>-6.6801000000000004</v>
          </cell>
          <cell r="S24">
            <v>-8.1462000000000003</v>
          </cell>
          <cell r="T24">
            <v>-10.3714</v>
          </cell>
          <cell r="U24">
            <v>-10.1693</v>
          </cell>
          <cell r="V24">
            <v>-8.2423000000000002</v>
          </cell>
          <cell r="W24">
            <v>-9.4166000000000007</v>
          </cell>
          <cell r="X24">
            <v>-5.5780000000000003</v>
          </cell>
          <cell r="Y24">
            <v>-5.2403000000000004</v>
          </cell>
          <cell r="Z24">
            <v>-9.4222999999999999</v>
          </cell>
          <cell r="AA24">
            <v>-4.5773000000000001</v>
          </cell>
          <cell r="AB24">
            <v>-4.1820000000000004</v>
          </cell>
          <cell r="AC24">
            <v>-4.0891999999999999</v>
          </cell>
          <cell r="AD24">
            <v>0.39029999999999998</v>
          </cell>
          <cell r="AE24">
            <v>-0.81220000000000003</v>
          </cell>
          <cell r="AF24">
            <v>-1.8244</v>
          </cell>
          <cell r="AG24">
            <v>-1.5165</v>
          </cell>
          <cell r="AH24">
            <v>-1.5973999999999999</v>
          </cell>
          <cell r="AI24">
            <v>-1.9539</v>
          </cell>
          <cell r="AJ24">
            <v>1.6661999999999999</v>
          </cell>
          <cell r="AK24">
            <v>0.36609999999999998</v>
          </cell>
          <cell r="AL24">
            <v>9.8160000000000007</v>
          </cell>
          <cell r="AM24">
            <v>3.4392999999999998</v>
          </cell>
          <cell r="AN24">
            <v>-5.0679999999999996</v>
          </cell>
          <cell r="AO24">
            <v>-6.9683999999999999</v>
          </cell>
          <cell r="AP24">
            <v>-5.8769</v>
          </cell>
          <cell r="AQ24">
            <v>-5.8769</v>
          </cell>
          <cell r="AR24">
            <v>-4.3354999999999997</v>
          </cell>
          <cell r="AS24">
            <v>-4.7153999999999998</v>
          </cell>
          <cell r="AT24">
            <v>-8.3870000000000005</v>
          </cell>
        </row>
        <row r="25">
          <cell r="E25" t="str">
            <v xml:space="preserve">    Claims on private sector</v>
          </cell>
          <cell r="F25">
            <v>147.46590897560975</v>
          </cell>
          <cell r="G25">
            <v>150.68675008887109</v>
          </cell>
          <cell r="H25">
            <v>156.04075538095236</v>
          </cell>
          <cell r="I25">
            <v>165.50294937083993</v>
          </cell>
          <cell r="J25">
            <v>168.79031508108108</v>
          </cell>
          <cell r="K25">
            <v>125.1373740952381</v>
          </cell>
          <cell r="L25">
            <v>125.11840391866028</v>
          </cell>
          <cell r="M25">
            <v>128.96081507069104</v>
          </cell>
          <cell r="N25">
            <v>129.75423305130229</v>
          </cell>
          <cell r="O25">
            <v>107.07888382677166</v>
          </cell>
          <cell r="P25">
            <v>122.64592929921261</v>
          </cell>
          <cell r="Q25">
            <v>127.87751875000001</v>
          </cell>
          <cell r="R25">
            <v>125.58974772370487</v>
          </cell>
          <cell r="S25">
            <v>130.79814444444446</v>
          </cell>
          <cell r="T25">
            <v>132.67346821705425</v>
          </cell>
          <cell r="U25">
            <v>138.53811329211746</v>
          </cell>
          <cell r="V25">
            <v>139.71799522709776</v>
          </cell>
          <cell r="W25">
            <v>142.9101</v>
          </cell>
          <cell r="X25">
            <v>148.32329999999999</v>
          </cell>
          <cell r="Y25">
            <v>147.58157519379844</v>
          </cell>
          <cell r="Z25">
            <v>148.99784241486066</v>
          </cell>
          <cell r="AA25">
            <v>155.0321215716487</v>
          </cell>
          <cell r="AB25">
            <v>163.9477</v>
          </cell>
          <cell r="AC25">
            <v>169.6200554878049</v>
          </cell>
          <cell r="AD25">
            <v>172.70402760736198</v>
          </cell>
          <cell r="AE25">
            <v>187.94031644042232</v>
          </cell>
          <cell r="AF25">
            <v>198.3327786196549</v>
          </cell>
          <cell r="AG25">
            <v>193.72895910112362</v>
          </cell>
          <cell r="AH25">
            <v>192.80917318352061</v>
          </cell>
          <cell r="AI25">
            <v>198.85668440979956</v>
          </cell>
          <cell r="AJ25">
            <v>200.50424599406529</v>
          </cell>
          <cell r="AK25">
            <v>204.79500348664686</v>
          </cell>
          <cell r="AL25">
            <v>211.49677888888891</v>
          </cell>
          <cell r="AM25">
            <v>213.92330373900293</v>
          </cell>
          <cell r="AN25">
            <v>207.94050276988636</v>
          </cell>
          <cell r="AO25">
            <v>207.07749185667751</v>
          </cell>
          <cell r="AP25">
            <v>198.26164166666666</v>
          </cell>
          <cell r="AQ25">
            <v>255.31901111111111</v>
          </cell>
          <cell r="AR25">
            <v>262.5027</v>
          </cell>
          <cell r="AS25">
            <v>268.52112553191489</v>
          </cell>
          <cell r="AT25">
            <v>272.91146485260771</v>
          </cell>
        </row>
        <row r="26">
          <cell r="E26" t="str">
            <v xml:space="preserve">           of which forex loans</v>
          </cell>
          <cell r="F26">
            <v>62.145560975609747</v>
          </cell>
          <cell r="G26">
            <v>59.861361088871092</v>
          </cell>
          <cell r="H26">
            <v>56.884952380952377</v>
          </cell>
          <cell r="I26">
            <v>53.690586370839931</v>
          </cell>
          <cell r="J26">
            <v>51.44108108108108</v>
          </cell>
          <cell r="K26">
            <v>31.217238095238095</v>
          </cell>
          <cell r="L26">
            <v>31.019712918660279</v>
          </cell>
          <cell r="M26">
            <v>29.952629070691028</v>
          </cell>
          <cell r="N26">
            <v>32.580805051302292</v>
          </cell>
          <cell r="O26">
            <v>35.48938582677166</v>
          </cell>
          <cell r="P26">
            <v>40.5976062992126</v>
          </cell>
          <cell r="Q26">
            <v>43.792218750000004</v>
          </cell>
          <cell r="R26">
            <v>42.42084772370486</v>
          </cell>
          <cell r="S26">
            <v>46.594444444444456</v>
          </cell>
          <cell r="T26">
            <v>47.835868217054262</v>
          </cell>
          <cell r="U26">
            <v>47.106213292117467</v>
          </cell>
          <cell r="V26">
            <v>48.873795227097773</v>
          </cell>
          <cell r="W26">
            <v>50.929600000000001</v>
          </cell>
          <cell r="X26">
            <v>53.764299999999999</v>
          </cell>
          <cell r="Y26">
            <v>61.369775193798446</v>
          </cell>
          <cell r="Z26">
            <v>62.325642414860688</v>
          </cell>
          <cell r="AA26">
            <v>69.044021571648685</v>
          </cell>
          <cell r="AB26">
            <v>72.819400000000002</v>
          </cell>
          <cell r="AC26">
            <v>77.723155487804888</v>
          </cell>
          <cell r="AD26">
            <v>76.756027607361972</v>
          </cell>
          <cell r="AE26">
            <v>91.320516440422324</v>
          </cell>
          <cell r="AF26">
            <v>99.995278619654911</v>
          </cell>
          <cell r="AG26">
            <v>101.21735910112361</v>
          </cell>
          <cell r="AH26">
            <v>101.74257318352061</v>
          </cell>
          <cell r="AI26">
            <v>108.11448440979956</v>
          </cell>
          <cell r="AJ26">
            <v>108.14054599406528</v>
          </cell>
          <cell r="AK26">
            <v>112.78660348664687</v>
          </cell>
          <cell r="AL26">
            <v>111.10057888888889</v>
          </cell>
          <cell r="AM26">
            <v>117.84810373900292</v>
          </cell>
          <cell r="AN26">
            <v>110.23620276988636</v>
          </cell>
          <cell r="AO26">
            <v>122.68989185667753</v>
          </cell>
          <cell r="AP26">
            <v>114.54374166666668</v>
          </cell>
          <cell r="AQ26">
            <v>171.60111111111112</v>
          </cell>
          <cell r="AR26">
            <v>178.88</v>
          </cell>
          <cell r="AS26">
            <v>183.22042553191488</v>
          </cell>
          <cell r="AT26">
            <v>185.1954648526077</v>
          </cell>
        </row>
        <row r="27">
          <cell r="E27" t="str">
            <v xml:space="preserve">  Other assets (net)</v>
          </cell>
          <cell r="F27">
            <v>-37.762649731707313</v>
          </cell>
          <cell r="G27">
            <v>-37.005798650920738</v>
          </cell>
          <cell r="H27">
            <v>-38.773046571428537</v>
          </cell>
          <cell r="I27">
            <v>-45.955049532488104</v>
          </cell>
          <cell r="J27">
            <v>-44.391448257551659</v>
          </cell>
          <cell r="K27">
            <v>-44.582973285714296</v>
          </cell>
          <cell r="L27">
            <v>-30.306019521531077</v>
          </cell>
          <cell r="M27">
            <v>-40.348314527402707</v>
          </cell>
          <cell r="N27">
            <v>-45.96845598184688</v>
          </cell>
          <cell r="O27">
            <v>-10.765208204724416</v>
          </cell>
          <cell r="P27">
            <v>-29.24289309448821</v>
          </cell>
          <cell r="Q27">
            <v>-36.424637500000003</v>
          </cell>
          <cell r="R27">
            <v>-53.639159026687594</v>
          </cell>
          <cell r="S27">
            <v>-54.728006060606077</v>
          </cell>
          <cell r="T27">
            <v>-58.052892248062008</v>
          </cell>
          <cell r="U27">
            <v>-58.430763214837718</v>
          </cell>
          <cell r="V27">
            <v>-56.937853656658959</v>
          </cell>
          <cell r="W27">
            <v>-55.72</v>
          </cell>
          <cell r="X27">
            <v>-60.353199999999987</v>
          </cell>
          <cell r="Y27">
            <v>-67.998361240310089</v>
          </cell>
          <cell r="Z27">
            <v>-55.310912383900899</v>
          </cell>
          <cell r="AA27">
            <v>-49.595549614791992</v>
          </cell>
          <cell r="AB27">
            <v>-54.77239999999999</v>
          </cell>
          <cell r="AC27">
            <v>-52.294011280487837</v>
          </cell>
          <cell r="AD27">
            <v>-69.51828466257669</v>
          </cell>
          <cell r="AE27">
            <v>-62.852632126696847</v>
          </cell>
          <cell r="AF27">
            <v>-56.753502250562633</v>
          </cell>
          <cell r="AG27">
            <v>-61.028338052434492</v>
          </cell>
          <cell r="AH27">
            <v>-46.870759026217257</v>
          </cell>
          <cell r="AI27">
            <v>-52.775398440979956</v>
          </cell>
          <cell r="AJ27">
            <v>-56.422756824925784</v>
          </cell>
          <cell r="AK27">
            <v>-61.040903709198773</v>
          </cell>
          <cell r="AL27">
            <v>-66.237354444444463</v>
          </cell>
          <cell r="AM27">
            <v>-72.911250146627566</v>
          </cell>
          <cell r="AN27">
            <v>-72.438132528409099</v>
          </cell>
          <cell r="AO27">
            <v>-74.762826058631916</v>
          </cell>
          <cell r="AP27">
            <v>-38.158749166666638</v>
          </cell>
          <cell r="AQ27">
            <v>-100.29527777777776</v>
          </cell>
          <cell r="AR27">
            <v>-79.311924528301887</v>
          </cell>
          <cell r="AS27">
            <v>-60.806917021276575</v>
          </cell>
          <cell r="AT27">
            <v>-63.893828798185922</v>
          </cell>
        </row>
        <row r="29">
          <cell r="E29" t="str">
            <v>Deposit liabilities</v>
          </cell>
          <cell r="F29">
            <v>55.785342</v>
          </cell>
          <cell r="G29">
            <v>58.795978000000005</v>
          </cell>
          <cell r="H29">
            <v>64.174237000000005</v>
          </cell>
          <cell r="I29">
            <v>69.485984999999999</v>
          </cell>
          <cell r="J29">
            <v>69.674756000000002</v>
          </cell>
          <cell r="K29">
            <v>66.186059999999998</v>
          </cell>
          <cell r="L29">
            <v>75.999517000000012</v>
          </cell>
          <cell r="M29">
            <v>74.714223000000004</v>
          </cell>
          <cell r="N29">
            <v>71.99655700000001</v>
          </cell>
          <cell r="O29">
            <v>79.105772999999999</v>
          </cell>
          <cell r="P29">
            <v>80.449839999999995</v>
          </cell>
          <cell r="Q29">
            <v>85.464699999999993</v>
          </cell>
          <cell r="R29">
            <v>79.514800000000008</v>
          </cell>
          <cell r="S29">
            <v>82.747500000000002</v>
          </cell>
          <cell r="T29">
            <v>77.889700000000005</v>
          </cell>
          <cell r="U29">
            <v>87.515299999999996</v>
          </cell>
          <cell r="V29">
            <v>98.136200000000002</v>
          </cell>
          <cell r="W29">
            <v>99.337599999999995</v>
          </cell>
          <cell r="X29">
            <v>102.9926</v>
          </cell>
          <cell r="Y29">
            <v>109.3827</v>
          </cell>
          <cell r="Z29">
            <v>126.9881</v>
          </cell>
          <cell r="AA29">
            <v>132.96780000000001</v>
          </cell>
          <cell r="AB29">
            <v>135.1345</v>
          </cell>
          <cell r="AC29">
            <v>138.7585</v>
          </cell>
          <cell r="AD29">
            <v>133.17700000000002</v>
          </cell>
          <cell r="AE29">
            <v>145.47049999999999</v>
          </cell>
          <cell r="AF29">
            <v>149.8415</v>
          </cell>
          <cell r="AG29">
            <v>148.1969</v>
          </cell>
          <cell r="AH29">
            <v>153.6164</v>
          </cell>
          <cell r="AI29">
            <v>160.6679</v>
          </cell>
          <cell r="AJ29">
            <v>166.38240000000002</v>
          </cell>
          <cell r="AK29">
            <v>161.23840000000001</v>
          </cell>
          <cell r="AL29">
            <v>169.38810000000001</v>
          </cell>
          <cell r="AM29">
            <v>151.6062</v>
          </cell>
          <cell r="AN29">
            <v>141.92519999999999</v>
          </cell>
          <cell r="AO29">
            <v>133.16239999999999</v>
          </cell>
          <cell r="AP29">
            <v>156.34960000000001</v>
          </cell>
          <cell r="AQ29">
            <v>156.34960000000001</v>
          </cell>
          <cell r="AR29">
            <v>180.80780000000001</v>
          </cell>
          <cell r="AS29">
            <v>204.3186</v>
          </cell>
          <cell r="AT29">
            <v>196.595</v>
          </cell>
        </row>
        <row r="30">
          <cell r="E30" t="str">
            <v xml:space="preserve">  Domestic currency deposits </v>
          </cell>
          <cell r="F30">
            <v>32.860748000000001</v>
          </cell>
          <cell r="G30">
            <v>29.009588000000001</v>
          </cell>
          <cell r="H30">
            <v>29.790616999999997</v>
          </cell>
          <cell r="I30">
            <v>30.461732999999999</v>
          </cell>
          <cell r="J30">
            <v>35.887315999999998</v>
          </cell>
          <cell r="K30">
            <v>37.654705999999997</v>
          </cell>
          <cell r="L30">
            <v>45.726116000000005</v>
          </cell>
          <cell r="M30">
            <v>45.911781000000005</v>
          </cell>
          <cell r="N30">
            <v>41.600514000000004</v>
          </cell>
          <cell r="O30">
            <v>44.368928999999994</v>
          </cell>
          <cell r="P30">
            <v>42.952218999999999</v>
          </cell>
          <cell r="Q30">
            <v>43.3172</v>
          </cell>
          <cell r="R30">
            <v>41.194400000000002</v>
          </cell>
          <cell r="S30">
            <v>43.946100000000001</v>
          </cell>
          <cell r="T30">
            <v>40.161700000000003</v>
          </cell>
          <cell r="U30">
            <v>46.775599999999997</v>
          </cell>
          <cell r="V30">
            <v>47.0593</v>
          </cell>
          <cell r="W30">
            <v>49.798699999999997</v>
          </cell>
          <cell r="X30">
            <v>46.906599999999997</v>
          </cell>
          <cell r="Y30">
            <v>52.194400000000002</v>
          </cell>
          <cell r="Z30">
            <v>60.929000000000002</v>
          </cell>
          <cell r="AA30">
            <v>62.054600000000001</v>
          </cell>
          <cell r="AB30">
            <v>56.906999999999996</v>
          </cell>
          <cell r="AC30">
            <v>59.034199999999998</v>
          </cell>
          <cell r="AD30">
            <v>55.345500000000001</v>
          </cell>
          <cell r="AE30">
            <v>59.609299999999998</v>
          </cell>
          <cell r="AF30">
            <v>61.218899999999998</v>
          </cell>
          <cell r="AG30">
            <v>57.797499999999999</v>
          </cell>
          <cell r="AH30">
            <v>58.512599999999999</v>
          </cell>
          <cell r="AI30">
            <v>58.538600000000002</v>
          </cell>
          <cell r="AJ30">
            <v>60.761899999999997</v>
          </cell>
          <cell r="AK30">
            <v>57.342399999999998</v>
          </cell>
          <cell r="AL30">
            <v>63.756</v>
          </cell>
          <cell r="AM30">
            <v>53.261200000000002</v>
          </cell>
          <cell r="AN30">
            <v>45.112699999999997</v>
          </cell>
          <cell r="AO30">
            <v>41.5002</v>
          </cell>
          <cell r="AP30">
            <v>48.942799999999998</v>
          </cell>
          <cell r="AQ30">
            <v>48.942799999999998</v>
          </cell>
          <cell r="AR30">
            <v>48.443800000000003</v>
          </cell>
          <cell r="AS30">
            <v>47.533799999999999</v>
          </cell>
          <cell r="AT30">
            <v>47.183999999999997</v>
          </cell>
        </row>
        <row r="31">
          <cell r="E31" t="str">
            <v xml:space="preserve">  Foreign currency deposits</v>
          </cell>
          <cell r="F31">
            <v>22.924594000000003</v>
          </cell>
          <cell r="G31">
            <v>29.786390000000001</v>
          </cell>
          <cell r="H31">
            <v>34.383620000000001</v>
          </cell>
          <cell r="I31">
            <v>39.024251999999997</v>
          </cell>
          <cell r="J31">
            <v>33.787440000000004</v>
          </cell>
          <cell r="K31">
            <v>28.531354</v>
          </cell>
          <cell r="L31">
            <v>30.273401000000003</v>
          </cell>
          <cell r="M31">
            <v>28.802441999999999</v>
          </cell>
          <cell r="N31">
            <v>30.396043000000002</v>
          </cell>
          <cell r="O31">
            <v>34.736843999999998</v>
          </cell>
          <cell r="P31">
            <v>37.497621000000002</v>
          </cell>
          <cell r="Q31">
            <v>42.147500000000001</v>
          </cell>
          <cell r="R31">
            <v>38.320399999999999</v>
          </cell>
          <cell r="S31">
            <v>38.801400000000001</v>
          </cell>
          <cell r="T31">
            <v>37.728000000000002</v>
          </cell>
          <cell r="U31">
            <v>40.739699999999999</v>
          </cell>
          <cell r="V31">
            <v>51.076900000000002</v>
          </cell>
          <cell r="W31">
            <v>49.538899999999998</v>
          </cell>
          <cell r="X31">
            <v>56.085999999999999</v>
          </cell>
          <cell r="Y31">
            <v>57.188299999999998</v>
          </cell>
          <cell r="Z31">
            <v>66.059100000000001</v>
          </cell>
          <cell r="AA31">
            <v>70.913200000000003</v>
          </cell>
          <cell r="AB31">
            <v>78.227500000000006</v>
          </cell>
          <cell r="AC31">
            <v>79.724299999999999</v>
          </cell>
          <cell r="AD31">
            <v>77.831500000000005</v>
          </cell>
          <cell r="AE31">
            <v>85.861199999999997</v>
          </cell>
          <cell r="AF31">
            <v>88.622600000000006</v>
          </cell>
          <cell r="AG31">
            <v>90.3994</v>
          </cell>
          <cell r="AH31">
            <v>95.103800000000007</v>
          </cell>
          <cell r="AI31">
            <v>102.1293</v>
          </cell>
          <cell r="AJ31">
            <v>105.62050000000001</v>
          </cell>
          <cell r="AK31">
            <v>103.896</v>
          </cell>
          <cell r="AL31">
            <v>105.63209999999999</v>
          </cell>
          <cell r="AM31">
            <v>98.344999999999999</v>
          </cell>
          <cell r="AN31">
            <v>96.8125</v>
          </cell>
          <cell r="AO31">
            <v>91.662199999999999</v>
          </cell>
          <cell r="AP31">
            <v>107.4068</v>
          </cell>
          <cell r="AQ31">
            <v>107.4068</v>
          </cell>
          <cell r="AR31">
            <v>132.364</v>
          </cell>
          <cell r="AS31">
            <v>156.78479999999999</v>
          </cell>
          <cell r="AT31">
            <v>149.411</v>
          </cell>
        </row>
        <row r="34">
          <cell r="E34" t="str">
            <v>Memorandum items</v>
          </cell>
        </row>
        <row r="35">
          <cell r="E35" t="str">
            <v xml:space="preserve">   share of forex deposits</v>
          </cell>
          <cell r="F35">
            <v>0.41094296777816658</v>
          </cell>
          <cell r="G35">
            <v>0.50660591103697605</v>
          </cell>
          <cell r="H35">
            <v>0.53578541183123063</v>
          </cell>
          <cell r="I35">
            <v>0.56161328072128502</v>
          </cell>
          <cell r="J35">
            <v>0.48493086936680485</v>
          </cell>
          <cell r="K35">
            <v>0.43107799436920707</v>
          </cell>
          <cell r="L35">
            <v>0.39833675521911538</v>
          </cell>
          <cell r="M35">
            <v>0.38550145934061308</v>
          </cell>
          <cell r="N35">
            <v>0.42218745265832641</v>
          </cell>
          <cell r="O35">
            <v>0.43911895026928055</v>
          </cell>
          <cell r="P35">
            <v>0.46609938565446501</v>
          </cell>
          <cell r="Q35">
            <v>0.49315682381146841</v>
          </cell>
          <cell r="R35">
            <v>0.48192789266903768</v>
          </cell>
          <cell r="S35">
            <v>0.46891326021934199</v>
          </cell>
          <cell r="T35">
            <v>0.48437726682732118</v>
          </cell>
          <cell r="U35">
            <v>0.46551517277550325</v>
          </cell>
          <cell r="V35">
            <v>0.52046951074119441</v>
          </cell>
          <cell r="W35">
            <v>0.49869233804722485</v>
          </cell>
          <cell r="X35">
            <v>0.54456339581678681</v>
          </cell>
          <cell r="Y35">
            <v>0.52282765007629173</v>
          </cell>
          <cell r="Z35">
            <v>0.52019913676950835</v>
          </cell>
          <cell r="AA35">
            <v>0.53331107230472341</v>
          </cell>
          <cell r="AB35">
            <v>0.57888622076523766</v>
          </cell>
          <cell r="AC35">
            <v>0.57455435162530588</v>
          </cell>
          <cell r="AD35">
            <v>0.584421484190213</v>
          </cell>
          <cell r="AE35">
            <v>0.59023100903619641</v>
          </cell>
          <cell r="AF35">
            <v>0.59144229068715948</v>
          </cell>
          <cell r="AG35">
            <v>0.60999521582435257</v>
          </cell>
          <cell r="AH35">
            <v>0.61909926283912398</v>
          </cell>
          <cell r="AI35">
            <v>0.63565466406170745</v>
          </cell>
          <cell r="AJ35">
            <v>0.63480572464395268</v>
          </cell>
          <cell r="AK35">
            <v>0.64436263321888576</v>
          </cell>
          <cell r="AL35">
            <v>0.6236099230111205</v>
          </cell>
          <cell r="AM35">
            <v>0.64868719089324844</v>
          </cell>
          <cell r="AN35">
            <v>0.68213749214374897</v>
          </cell>
          <cell r="AO35">
            <v>0.68834896337104168</v>
          </cell>
          <cell r="AP35">
            <v>0.6869656206347825</v>
          </cell>
          <cell r="AQ35">
            <v>0.6869656206347825</v>
          </cell>
          <cell r="AR35">
            <v>0.7320701872374975</v>
          </cell>
          <cell r="AS35">
            <v>0.76735451397963761</v>
          </cell>
          <cell r="AT35">
            <v>0.75999389608077517</v>
          </cell>
        </row>
        <row r="36">
          <cell r="E36" t="str">
            <v xml:space="preserve">    current exchange rate</v>
          </cell>
          <cell r="F36">
            <v>1.23</v>
          </cell>
          <cell r="G36">
            <v>1.2490000000000001</v>
          </cell>
          <cell r="H36">
            <v>1.26</v>
          </cell>
          <cell r="I36">
            <v>1.262</v>
          </cell>
          <cell r="J36">
            <v>1.258</v>
          </cell>
          <cell r="K36">
            <v>1.26</v>
          </cell>
          <cell r="L36">
            <v>1.254</v>
          </cell>
          <cell r="M36">
            <v>1.2589999999999999</v>
          </cell>
          <cell r="N36">
            <v>1.2669999999999999</v>
          </cell>
          <cell r="O36">
            <v>1.27</v>
          </cell>
          <cell r="P36">
            <v>1.27</v>
          </cell>
          <cell r="Q36">
            <v>1.28</v>
          </cell>
          <cell r="R36">
            <v>1.274</v>
          </cell>
          <cell r="S36">
            <v>1.2869999999999999</v>
          </cell>
          <cell r="T36">
            <v>1.29</v>
          </cell>
          <cell r="U36">
            <v>1.294</v>
          </cell>
          <cell r="V36">
            <v>1.2989999999999999</v>
          </cell>
          <cell r="W36">
            <v>1.3</v>
          </cell>
          <cell r="X36">
            <v>1.3</v>
          </cell>
          <cell r="Y36">
            <v>1.29</v>
          </cell>
          <cell r="Z36">
            <v>1.292</v>
          </cell>
          <cell r="AA36">
            <v>1.298</v>
          </cell>
          <cell r="AB36">
            <v>1.3</v>
          </cell>
          <cell r="AC36">
            <v>1.3120000000000001</v>
          </cell>
          <cell r="AD36">
            <v>1.304</v>
          </cell>
          <cell r="AE36">
            <v>1.3260000000000001</v>
          </cell>
          <cell r="AF36">
            <v>1.333</v>
          </cell>
          <cell r="AG36">
            <v>1.335</v>
          </cell>
          <cell r="AH36">
            <v>1.335</v>
          </cell>
          <cell r="AI36">
            <v>1.347</v>
          </cell>
          <cell r="AJ36">
            <v>1.3480000000000001</v>
          </cell>
          <cell r="AK36">
            <v>1.3480000000000001</v>
          </cell>
          <cell r="AL36">
            <v>1.35</v>
          </cell>
          <cell r="AM36">
            <v>1.3640000000000001</v>
          </cell>
          <cell r="AN36">
            <v>1.4079999999999999</v>
          </cell>
          <cell r="AO36">
            <v>1.5349999999999999</v>
          </cell>
          <cell r="AP36">
            <v>1.8</v>
          </cell>
          <cell r="AQ36">
            <v>1.8</v>
          </cell>
          <cell r="AR36">
            <v>2.12</v>
          </cell>
          <cell r="AS36">
            <v>2.35</v>
          </cell>
          <cell r="AT36">
            <v>2.2050000000000001</v>
          </cell>
        </row>
        <row r="37">
          <cell r="E37" t="str">
            <v xml:space="preserve">    program rate</v>
          </cell>
          <cell r="F37">
            <v>1.2</v>
          </cell>
          <cell r="G37">
            <v>1.2</v>
          </cell>
          <cell r="H37">
            <v>1.2</v>
          </cell>
          <cell r="I37">
            <v>1.2</v>
          </cell>
          <cell r="J37">
            <v>1.2</v>
          </cell>
          <cell r="K37">
            <v>1.2</v>
          </cell>
          <cell r="L37">
            <v>1.2</v>
          </cell>
          <cell r="M37">
            <v>1.2</v>
          </cell>
          <cell r="N37">
            <v>1.2</v>
          </cell>
          <cell r="O37">
            <v>1.2</v>
          </cell>
          <cell r="P37">
            <v>1.2</v>
          </cell>
          <cell r="Q37">
            <v>1.2</v>
          </cell>
          <cell r="R37">
            <v>1.2</v>
          </cell>
          <cell r="S37">
            <v>1.3</v>
          </cell>
          <cell r="T37">
            <v>1.3</v>
          </cell>
          <cell r="U37">
            <v>1.3</v>
          </cell>
          <cell r="V37">
            <v>1.3</v>
          </cell>
          <cell r="W37">
            <v>1.3</v>
          </cell>
          <cell r="X37">
            <v>1.3</v>
          </cell>
          <cell r="Y37">
            <v>1.3</v>
          </cell>
          <cell r="Z37">
            <v>1.3</v>
          </cell>
          <cell r="AA37">
            <v>1.3</v>
          </cell>
          <cell r="AB37">
            <v>1.3</v>
          </cell>
          <cell r="AC37">
            <v>1.3</v>
          </cell>
          <cell r="AD37">
            <v>1.3</v>
          </cell>
          <cell r="AE37">
            <v>1.304</v>
          </cell>
          <cell r="AF37">
            <v>1.304</v>
          </cell>
          <cell r="AG37">
            <v>1.304</v>
          </cell>
          <cell r="AH37">
            <v>1.304</v>
          </cell>
          <cell r="AI37">
            <v>1.335</v>
          </cell>
          <cell r="AJ37">
            <v>1.335</v>
          </cell>
          <cell r="AK37">
            <v>1.335</v>
          </cell>
          <cell r="AL37">
            <v>1.335</v>
          </cell>
          <cell r="AM37">
            <v>1.335</v>
          </cell>
          <cell r="AN37">
            <v>1.335</v>
          </cell>
          <cell r="AO37">
            <v>1.335</v>
          </cell>
          <cell r="AP37">
            <v>1.335</v>
          </cell>
          <cell r="AQ37">
            <v>2</v>
          </cell>
          <cell r="AR37">
            <v>2</v>
          </cell>
          <cell r="AS37">
            <v>2</v>
          </cell>
          <cell r="AT37">
            <v>2</v>
          </cell>
        </row>
        <row r="40">
          <cell r="E40" t="str">
            <v>Source: National Bank of Georgia.</v>
          </cell>
        </row>
        <row r="49">
          <cell r="E49" t="str">
            <v>Table 2.  Georgia: Summary Accounts of Commercial Banks</v>
          </cell>
        </row>
        <row r="50">
          <cell r="E50" t="str">
            <v>(in millions of lari, at current rates)</v>
          </cell>
        </row>
        <row r="52">
          <cell r="E52" t="str">
            <v>At actual rates</v>
          </cell>
          <cell r="F52">
            <v>35034</v>
          </cell>
          <cell r="G52">
            <v>35065</v>
          </cell>
          <cell r="H52">
            <v>35096</v>
          </cell>
          <cell r="I52">
            <v>35125</v>
          </cell>
          <cell r="J52">
            <v>35156</v>
          </cell>
          <cell r="K52">
            <v>35186</v>
          </cell>
          <cell r="L52">
            <v>35217</v>
          </cell>
          <cell r="M52">
            <v>35247</v>
          </cell>
          <cell r="N52">
            <v>35278</v>
          </cell>
          <cell r="O52">
            <v>35309</v>
          </cell>
          <cell r="P52">
            <v>35339</v>
          </cell>
          <cell r="Q52">
            <v>35370</v>
          </cell>
          <cell r="R52">
            <v>35400</v>
          </cell>
          <cell r="S52">
            <v>35431</v>
          </cell>
          <cell r="T52">
            <v>35462</v>
          </cell>
          <cell r="U52">
            <v>35490</v>
          </cell>
          <cell r="V52">
            <v>35521</v>
          </cell>
          <cell r="W52">
            <v>35551</v>
          </cell>
          <cell r="X52">
            <v>35582</v>
          </cell>
          <cell r="Y52">
            <v>35612</v>
          </cell>
          <cell r="Z52">
            <v>35643</v>
          </cell>
          <cell r="AA52">
            <v>35674</v>
          </cell>
          <cell r="AB52">
            <v>35704</v>
          </cell>
          <cell r="AC52">
            <v>35735</v>
          </cell>
          <cell r="AD52">
            <v>35765</v>
          </cell>
          <cell r="AE52">
            <v>35796</v>
          </cell>
          <cell r="AF52">
            <v>35827</v>
          </cell>
          <cell r="AG52">
            <v>35855</v>
          </cell>
          <cell r="AH52">
            <v>35886</v>
          </cell>
          <cell r="AI52">
            <v>35916</v>
          </cell>
          <cell r="AJ52">
            <v>35947</v>
          </cell>
          <cell r="AK52">
            <v>35977</v>
          </cell>
          <cell r="AL52">
            <v>36008</v>
          </cell>
          <cell r="AM52">
            <v>36039</v>
          </cell>
          <cell r="AN52">
            <v>36069</v>
          </cell>
          <cell r="AO52">
            <v>36100</v>
          </cell>
          <cell r="AP52">
            <v>36130</v>
          </cell>
          <cell r="AR52">
            <v>36161</v>
          </cell>
          <cell r="AS52">
            <v>36192</v>
          </cell>
          <cell r="AT52">
            <v>36220</v>
          </cell>
        </row>
        <row r="53">
          <cell r="E53">
            <v>39691.917272453706</v>
          </cell>
          <cell r="AP53" t="str">
            <v>ESAF</v>
          </cell>
          <cell r="AQ53" t="str">
            <v>Shadow</v>
          </cell>
        </row>
        <row r="55">
          <cell r="E55" t="str">
            <v>Net foreign assets</v>
          </cell>
          <cell r="F55">
            <v>-39.345230000000001</v>
          </cell>
          <cell r="G55">
            <v>-38.080342000000009</v>
          </cell>
          <cell r="H55">
            <v>-31.302435999999997</v>
          </cell>
          <cell r="I55">
            <v>-28.726949999999995</v>
          </cell>
          <cell r="J55">
            <v>-37.552410000000009</v>
          </cell>
          <cell r="K55">
            <v>10.292453</v>
          </cell>
          <cell r="L55">
            <v>12.560885999999995</v>
          </cell>
          <cell r="M55">
            <v>9.8293020000000038</v>
          </cell>
          <cell r="N55">
            <v>10.083487000000002</v>
          </cell>
          <cell r="O55">
            <v>10.114109999999998</v>
          </cell>
          <cell r="P55">
            <v>13.484519000000001</v>
          </cell>
          <cell r="Q55">
            <v>20.932499999999997</v>
          </cell>
          <cell r="R55">
            <v>22.055499999999999</v>
          </cell>
          <cell r="S55">
            <v>22.706800000000001</v>
          </cell>
          <cell r="T55">
            <v>20.785</v>
          </cell>
          <cell r="U55">
            <v>25.804500000000004</v>
          </cell>
          <cell r="V55">
            <v>27.874500000000005</v>
          </cell>
          <cell r="W55">
            <v>26.255500000000005</v>
          </cell>
          <cell r="X55">
            <v>25.898600000000005</v>
          </cell>
          <cell r="Y55">
            <v>39.794700000000006</v>
          </cell>
          <cell r="Z55">
            <v>48.202900000000007</v>
          </cell>
          <cell r="AA55">
            <v>37.140999999999998</v>
          </cell>
          <cell r="AB55">
            <v>35.5749</v>
          </cell>
          <cell r="AC55">
            <v>34.466699999999996</v>
          </cell>
          <cell r="AD55">
            <v>33.005200000000002</v>
          </cell>
          <cell r="AE55">
            <v>26.573299999999996</v>
          </cell>
          <cell r="AF55">
            <v>16.679799999999997</v>
          </cell>
          <cell r="AG55">
            <v>23.2256</v>
          </cell>
          <cell r="AH55">
            <v>13.544400000000005</v>
          </cell>
          <cell r="AI55">
            <v>22.077999999999996</v>
          </cell>
          <cell r="AJ55">
            <v>24.625799999999998</v>
          </cell>
          <cell r="AK55">
            <v>21.3917</v>
          </cell>
          <cell r="AL55">
            <v>19.226200000000002</v>
          </cell>
          <cell r="AM55">
            <v>11.431900000000001</v>
          </cell>
          <cell r="AN55">
            <v>15.934899999999997</v>
          </cell>
          <cell r="AO55">
            <v>12.245199999999999</v>
          </cell>
          <cell r="AP55">
            <v>13.748099999999996</v>
          </cell>
          <cell r="AQ55">
            <v>13.748099999999996</v>
          </cell>
          <cell r="AR55">
            <v>8.5148999999999972</v>
          </cell>
          <cell r="AS55">
            <v>8.4942999999999955</v>
          </cell>
          <cell r="AT55">
            <v>1.2566999999999939</v>
          </cell>
        </row>
        <row r="56">
          <cell r="E56" t="str">
            <v xml:space="preserve">  NFA convertible</v>
          </cell>
          <cell r="F56">
            <v>-39.205970999999998</v>
          </cell>
          <cell r="G56">
            <v>-37.937542000000008</v>
          </cell>
          <cell r="H56">
            <v>-31.543958999999997</v>
          </cell>
          <cell r="I56">
            <v>-28.818286999999994</v>
          </cell>
          <cell r="J56">
            <v>-37.738887000000005</v>
          </cell>
          <cell r="K56">
            <v>10.168333000000001</v>
          </cell>
          <cell r="L56">
            <v>12.440572999999995</v>
          </cell>
          <cell r="M56">
            <v>9.8115060000000032</v>
          </cell>
          <cell r="N56">
            <v>10.057561000000002</v>
          </cell>
          <cell r="O56">
            <v>10.075597999999998</v>
          </cell>
          <cell r="P56">
            <v>13.280979</v>
          </cell>
          <cell r="Q56">
            <v>20.853999999999999</v>
          </cell>
          <cell r="R56">
            <v>21.992699999999999</v>
          </cell>
          <cell r="S56">
            <v>22.577200000000001</v>
          </cell>
          <cell r="T56">
            <v>20.638200000000001</v>
          </cell>
          <cell r="U56">
            <v>25.605400000000003</v>
          </cell>
          <cell r="V56">
            <v>27.610800000000005</v>
          </cell>
          <cell r="W56">
            <v>25.694600000000005</v>
          </cell>
          <cell r="X56">
            <v>25.324100000000005</v>
          </cell>
          <cell r="Y56">
            <v>39.280700000000003</v>
          </cell>
          <cell r="Z56">
            <v>47.683800000000005</v>
          </cell>
          <cell r="AA56">
            <v>36.677999999999997</v>
          </cell>
          <cell r="AB56">
            <v>34.996499999999997</v>
          </cell>
          <cell r="AC56">
            <v>34.114999999999995</v>
          </cell>
          <cell r="AD56">
            <v>32.746200000000002</v>
          </cell>
          <cell r="AE56">
            <v>26.321799999999996</v>
          </cell>
          <cell r="AF56">
            <v>16.418999999999997</v>
          </cell>
          <cell r="AG56">
            <v>23.003299999999999</v>
          </cell>
          <cell r="AH56">
            <v>12.924800000000005</v>
          </cell>
          <cell r="AI56">
            <v>21.476999999999997</v>
          </cell>
          <cell r="AJ56">
            <v>23.937399999999997</v>
          </cell>
          <cell r="AK56">
            <v>20.841000000000001</v>
          </cell>
          <cell r="AL56">
            <v>18.805300000000003</v>
          </cell>
          <cell r="AM56">
            <v>11.0319</v>
          </cell>
          <cell r="AN56">
            <v>15.769799999999996</v>
          </cell>
          <cell r="AO56">
            <v>12.121099999999998</v>
          </cell>
          <cell r="AP56">
            <v>13.663399999999996</v>
          </cell>
          <cell r="AQ56">
            <v>13.663399999999996</v>
          </cell>
          <cell r="AR56">
            <v>8.3654999999999973</v>
          </cell>
          <cell r="AS56">
            <v>8.3508999999999958</v>
          </cell>
          <cell r="AT56">
            <v>1.1123999999999938</v>
          </cell>
        </row>
        <row r="57">
          <cell r="E57" t="str">
            <v xml:space="preserve">    Gold</v>
          </cell>
          <cell r="F57">
            <v>0.41601499999999997</v>
          </cell>
          <cell r="G57">
            <v>0.24848900000000002</v>
          </cell>
          <cell r="H57">
            <v>0.20155199999999998</v>
          </cell>
          <cell r="I57">
            <v>0.219308</v>
          </cell>
          <cell r="J57">
            <v>0.22878100000000001</v>
          </cell>
          <cell r="K57">
            <v>0.140899</v>
          </cell>
          <cell r="L57">
            <v>0.163603</v>
          </cell>
          <cell r="M57">
            <v>0.16050600000000001</v>
          </cell>
          <cell r="N57">
            <v>0.17649999999999999</v>
          </cell>
          <cell r="O57">
            <v>0.20033899999999999</v>
          </cell>
          <cell r="P57">
            <v>0.20236400000000002</v>
          </cell>
          <cell r="Q57">
            <v>0.22420000000000001</v>
          </cell>
          <cell r="R57">
            <v>0.1951</v>
          </cell>
          <cell r="S57">
            <v>0.22320000000000001</v>
          </cell>
          <cell r="T57">
            <v>0.24579999999999999</v>
          </cell>
          <cell r="U57">
            <v>0.83609999999999995</v>
          </cell>
          <cell r="V57">
            <v>0.81299999999999994</v>
          </cell>
          <cell r="W57">
            <v>0.84509999999999996</v>
          </cell>
          <cell r="X57">
            <v>0.79730000000000001</v>
          </cell>
          <cell r="Y57">
            <v>0.78920000000000001</v>
          </cell>
          <cell r="Z57">
            <v>0.81330000000000002</v>
          </cell>
          <cell r="AA57">
            <v>0.84430000000000005</v>
          </cell>
          <cell r="AB57">
            <v>0.85650000000000004</v>
          </cell>
          <cell r="AC57">
            <v>0.87390000000000001</v>
          </cell>
          <cell r="AD57">
            <v>1.1011</v>
          </cell>
          <cell r="AE57">
            <v>1.077</v>
          </cell>
          <cell r="AF57">
            <v>1.0381</v>
          </cell>
          <cell r="AG57">
            <v>1.1318999999999999</v>
          </cell>
          <cell r="AH57">
            <v>1.079</v>
          </cell>
          <cell r="AI57">
            <v>1.0914999999999999</v>
          </cell>
          <cell r="AJ57">
            <v>1.3593</v>
          </cell>
          <cell r="AK57">
            <v>1.2598</v>
          </cell>
          <cell r="AL57">
            <v>1.2604</v>
          </cell>
          <cell r="AM57">
            <v>1.2888999999999999</v>
          </cell>
          <cell r="AN57">
            <v>1.0326</v>
          </cell>
          <cell r="AO57">
            <v>0.90900000000000003</v>
          </cell>
          <cell r="AP57">
            <v>0.5333</v>
          </cell>
          <cell r="AQ57">
            <v>0.5333</v>
          </cell>
          <cell r="AR57">
            <v>0.61470000000000002</v>
          </cell>
          <cell r="AS57">
            <v>0.1719</v>
          </cell>
          <cell r="AT57">
            <v>0.16619999999999999</v>
          </cell>
        </row>
        <row r="58">
          <cell r="E58" t="str">
            <v xml:space="preserve">    Foreign exchange</v>
          </cell>
          <cell r="F58">
            <v>21.131413999999999</v>
          </cell>
          <cell r="G58">
            <v>23.955368999999997</v>
          </cell>
          <cell r="H58">
            <v>28.931489000000003</v>
          </cell>
          <cell r="I58">
            <v>31.554105</v>
          </cell>
          <cell r="J58">
            <v>22.798132000000003</v>
          </cell>
          <cell r="K58">
            <v>15.879933999999999</v>
          </cell>
          <cell r="L58">
            <v>20.579069999999998</v>
          </cell>
          <cell r="M58">
            <v>18.078900000000001</v>
          </cell>
          <cell r="N58">
            <v>18.526561000000001</v>
          </cell>
          <cell r="O58">
            <v>18.636658999999998</v>
          </cell>
          <cell r="P58">
            <v>21.367915</v>
          </cell>
          <cell r="Q58">
            <v>29.4816</v>
          </cell>
          <cell r="R58">
            <v>27.912099999999999</v>
          </cell>
          <cell r="S58">
            <v>28.496300000000002</v>
          </cell>
          <cell r="T58">
            <v>26.420300000000001</v>
          </cell>
          <cell r="U58">
            <v>34.892600000000002</v>
          </cell>
          <cell r="V58">
            <v>39.506500000000003</v>
          </cell>
          <cell r="W58">
            <v>39.472700000000003</v>
          </cell>
          <cell r="X58">
            <v>42.029000000000003</v>
          </cell>
          <cell r="Y58">
            <v>56.071800000000003</v>
          </cell>
          <cell r="Z58">
            <v>63.664999999999999</v>
          </cell>
          <cell r="AA58">
            <v>55.498199999999997</v>
          </cell>
          <cell r="AB58">
            <v>53.896700000000003</v>
          </cell>
          <cell r="AC58">
            <v>53.249499999999998</v>
          </cell>
          <cell r="AD58">
            <v>47.223199999999999</v>
          </cell>
          <cell r="AE58">
            <v>48.265099999999997</v>
          </cell>
          <cell r="AF58">
            <v>41.139299999999999</v>
          </cell>
          <cell r="AG58">
            <v>46.433599999999998</v>
          </cell>
          <cell r="AH58">
            <v>43.146700000000003</v>
          </cell>
          <cell r="AI58">
            <v>54.130099999999999</v>
          </cell>
          <cell r="AJ58">
            <v>57.952199999999998</v>
          </cell>
          <cell r="AK58">
            <v>56.125300000000003</v>
          </cell>
          <cell r="AL58">
            <v>54.116500000000002</v>
          </cell>
          <cell r="AM58">
            <v>49.024000000000001</v>
          </cell>
          <cell r="AN58">
            <v>53.996899999999997</v>
          </cell>
          <cell r="AO58">
            <v>63.293900000000001</v>
          </cell>
          <cell r="AP58">
            <v>82.798599999999993</v>
          </cell>
          <cell r="AQ58">
            <v>82.798599999999993</v>
          </cell>
          <cell r="AR58">
            <v>91.119799999999998</v>
          </cell>
          <cell r="AS58">
            <v>93.722899999999996</v>
          </cell>
          <cell r="AT58">
            <v>87.447999999999993</v>
          </cell>
        </row>
        <row r="59">
          <cell r="E59" t="str">
            <v xml:space="preserve">    Foreign liabilities</v>
          </cell>
          <cell r="F59">
            <v>-60.753399999999999</v>
          </cell>
          <cell r="G59">
            <v>-62.141400000000004</v>
          </cell>
          <cell r="H59">
            <v>-60.677</v>
          </cell>
          <cell r="I59">
            <v>-60.591699999999996</v>
          </cell>
          <cell r="J59">
            <v>-60.765800000000006</v>
          </cell>
          <cell r="K59">
            <v>-5.8525</v>
          </cell>
          <cell r="L59">
            <v>-8.3021000000000011</v>
          </cell>
          <cell r="M59">
            <v>-8.4278999999999993</v>
          </cell>
          <cell r="N59">
            <v>-8.6455000000000002</v>
          </cell>
          <cell r="O59">
            <v>-8.7614000000000001</v>
          </cell>
          <cell r="P59">
            <v>-8.289299999999999</v>
          </cell>
          <cell r="Q59">
            <v>-8.8518000000000008</v>
          </cell>
          <cell r="R59">
            <v>-6.1144999999999996</v>
          </cell>
          <cell r="S59">
            <v>-6.1422999999999996</v>
          </cell>
          <cell r="T59">
            <v>-6.0278999999999998</v>
          </cell>
          <cell r="U59">
            <v>-10.1233</v>
          </cell>
          <cell r="V59">
            <v>-12.7087</v>
          </cell>
          <cell r="W59">
            <v>-14.623200000000001</v>
          </cell>
          <cell r="X59">
            <v>-17.502199999999998</v>
          </cell>
          <cell r="Y59">
            <v>-17.580300000000001</v>
          </cell>
          <cell r="Z59">
            <v>-16.794499999999999</v>
          </cell>
          <cell r="AA59">
            <v>-19.6645</v>
          </cell>
          <cell r="AB59">
            <v>-19.756699999999999</v>
          </cell>
          <cell r="AC59">
            <v>-20.008400000000002</v>
          </cell>
          <cell r="AD59">
            <v>-15.578099999999999</v>
          </cell>
          <cell r="AE59">
            <v>-23.020299999999999</v>
          </cell>
          <cell r="AF59">
            <v>-25.758400000000002</v>
          </cell>
          <cell r="AG59">
            <v>-24.562200000000001</v>
          </cell>
          <cell r="AH59">
            <v>-31.300899999999999</v>
          </cell>
          <cell r="AI59">
            <v>-33.744599999999998</v>
          </cell>
          <cell r="AJ59">
            <v>-35.374099999999999</v>
          </cell>
          <cell r="AK59">
            <v>-36.5441</v>
          </cell>
          <cell r="AL59">
            <v>-36.571599999999997</v>
          </cell>
          <cell r="AM59">
            <v>-39.280999999999999</v>
          </cell>
          <cell r="AN59">
            <v>-39.259700000000002</v>
          </cell>
          <cell r="AO59">
            <v>-52.081800000000001</v>
          </cell>
          <cell r="AP59">
            <v>-69.668499999999995</v>
          </cell>
          <cell r="AQ59">
            <v>-69.668499999999995</v>
          </cell>
          <cell r="AR59">
            <v>-83.369</v>
          </cell>
          <cell r="AS59">
            <v>-85.543899999999994</v>
          </cell>
          <cell r="AT59">
            <v>-86.501800000000003</v>
          </cell>
        </row>
        <row r="60">
          <cell r="E60" t="str">
            <v xml:space="preserve">  NFA nonconvertible</v>
          </cell>
          <cell r="F60">
            <v>-0.13925899999999999</v>
          </cell>
          <cell r="G60">
            <v>-0.14280000000000001</v>
          </cell>
          <cell r="H60">
            <v>0.24152299999999999</v>
          </cell>
          <cell r="I60">
            <v>9.1337000000000002E-2</v>
          </cell>
          <cell r="J60">
            <v>0.186477</v>
          </cell>
          <cell r="K60">
            <v>0.12412000000000001</v>
          </cell>
          <cell r="L60">
            <v>0.120313</v>
          </cell>
          <cell r="M60">
            <v>1.7795999999999999E-2</v>
          </cell>
          <cell r="N60">
            <v>2.5925999999999998E-2</v>
          </cell>
          <cell r="O60">
            <v>3.8511999999999998E-2</v>
          </cell>
          <cell r="P60">
            <v>0.20354</v>
          </cell>
          <cell r="Q60">
            <v>7.85E-2</v>
          </cell>
          <cell r="R60">
            <v>6.2799999999999995E-2</v>
          </cell>
          <cell r="S60">
            <v>0.12959999999999999</v>
          </cell>
          <cell r="T60">
            <v>0.14680000000000001</v>
          </cell>
          <cell r="U60">
            <v>0.1991</v>
          </cell>
          <cell r="V60">
            <v>0.26369999999999999</v>
          </cell>
          <cell r="W60">
            <v>0.56089999999999995</v>
          </cell>
          <cell r="X60">
            <v>0.57450000000000001</v>
          </cell>
          <cell r="Y60">
            <v>0.51400000000000001</v>
          </cell>
          <cell r="Z60">
            <v>0.51910000000000001</v>
          </cell>
          <cell r="AA60">
            <v>0.46300000000000002</v>
          </cell>
          <cell r="AB60">
            <v>0.57840000000000003</v>
          </cell>
          <cell r="AC60">
            <v>0.35170000000000001</v>
          </cell>
          <cell r="AD60">
            <v>0.25900000000000001</v>
          </cell>
          <cell r="AE60">
            <v>0.2515</v>
          </cell>
          <cell r="AF60">
            <v>0.26079999999999998</v>
          </cell>
          <cell r="AG60">
            <v>0.2223</v>
          </cell>
          <cell r="AH60">
            <v>0.61960000000000004</v>
          </cell>
          <cell r="AI60">
            <v>0.60099999999999998</v>
          </cell>
          <cell r="AJ60">
            <v>0.68840000000000001</v>
          </cell>
          <cell r="AK60">
            <v>0.55069999999999997</v>
          </cell>
          <cell r="AL60">
            <v>0.4209</v>
          </cell>
          <cell r="AM60">
            <v>0.4</v>
          </cell>
          <cell r="AN60">
            <v>0.1651</v>
          </cell>
          <cell r="AO60">
            <v>0.1241</v>
          </cell>
          <cell r="AP60">
            <v>8.4699999999999998E-2</v>
          </cell>
          <cell r="AQ60">
            <v>8.4699999999999998E-2</v>
          </cell>
          <cell r="AR60">
            <v>0.14940000000000001</v>
          </cell>
          <cell r="AS60">
            <v>0.1434</v>
          </cell>
          <cell r="AT60">
            <v>0.14430000000000001</v>
          </cell>
        </row>
        <row r="62">
          <cell r="E62" t="str">
            <v>Net domestic assets</v>
          </cell>
          <cell r="F62">
            <v>95.130572000000001</v>
          </cell>
          <cell r="G62">
            <v>96.876320000000021</v>
          </cell>
          <cell r="H62">
            <v>95.476673000000005</v>
          </cell>
          <cell r="I62">
            <v>98.212934999999987</v>
          </cell>
          <cell r="J62">
            <v>107.22716600000001</v>
          </cell>
          <cell r="K62">
            <v>55.893606999999996</v>
          </cell>
          <cell r="L62">
            <v>63.438631000000015</v>
          </cell>
          <cell r="M62">
            <v>64.884921000000006</v>
          </cell>
          <cell r="N62">
            <v>61.913070000000005</v>
          </cell>
          <cell r="O62">
            <v>68.991663000000003</v>
          </cell>
          <cell r="P62">
            <v>66.965320999999989</v>
          </cell>
          <cell r="Q62">
            <v>64.532199999999989</v>
          </cell>
          <cell r="R62">
            <v>57.459300000000013</v>
          </cell>
          <cell r="S62">
            <v>60.040700000000001</v>
          </cell>
          <cell r="T62">
            <v>57.104700000000008</v>
          </cell>
          <cell r="U62">
            <v>61.710799999999992</v>
          </cell>
          <cell r="V62">
            <v>70.26169999999999</v>
          </cell>
          <cell r="W62">
            <v>73.082099999999997</v>
          </cell>
          <cell r="X62">
            <v>77.093999999999994</v>
          </cell>
          <cell r="Y62">
            <v>69.587999999999994</v>
          </cell>
          <cell r="Z62">
            <v>78.785200000000003</v>
          </cell>
          <cell r="AA62">
            <v>95.82680000000002</v>
          </cell>
          <cell r="AB62">
            <v>99.559600000000003</v>
          </cell>
          <cell r="AC62">
            <v>104.29179999999999</v>
          </cell>
          <cell r="AD62">
            <v>100.17180000000002</v>
          </cell>
          <cell r="AE62">
            <v>118.8972</v>
          </cell>
          <cell r="AF62">
            <v>133.1617</v>
          </cell>
          <cell r="AG62">
            <v>124.9713</v>
          </cell>
          <cell r="AH62">
            <v>140.072</v>
          </cell>
          <cell r="AI62">
            <v>138.5899</v>
          </cell>
          <cell r="AJ62">
            <v>141.75660000000002</v>
          </cell>
          <cell r="AK62">
            <v>139.8467</v>
          </cell>
          <cell r="AL62">
            <v>150.1619</v>
          </cell>
          <cell r="AM62">
            <v>140.17429999999999</v>
          </cell>
          <cell r="AN62">
            <v>125.99029999999999</v>
          </cell>
          <cell r="AO62">
            <v>120.91719999999999</v>
          </cell>
          <cell r="AP62">
            <v>142.60150000000002</v>
          </cell>
          <cell r="AQ62">
            <v>142.60150000000002</v>
          </cell>
          <cell r="AR62">
            <v>172.29290000000003</v>
          </cell>
          <cell r="AS62">
            <v>195.82429999999999</v>
          </cell>
          <cell r="AT62">
            <v>195.3383</v>
          </cell>
        </row>
        <row r="63">
          <cell r="E63" t="str">
            <v xml:space="preserve">  Domestic credit</v>
          </cell>
          <cell r="F63">
            <v>133.48722100000001</v>
          </cell>
          <cell r="G63">
            <v>134.83251300000001</v>
          </cell>
          <cell r="H63">
            <v>135.60337499999997</v>
          </cell>
          <cell r="I63">
            <v>145.53068999999999</v>
          </cell>
          <cell r="J63">
            <v>152.373582</v>
          </cell>
          <cell r="K63">
            <v>102.52755900000001</v>
          </cell>
          <cell r="L63">
            <v>95.681437000000003</v>
          </cell>
          <cell r="M63">
            <v>107.16653300000002</v>
          </cell>
          <cell r="N63">
            <v>110.233844</v>
          </cell>
          <cell r="O63">
            <v>82.332267000000002</v>
          </cell>
          <cell r="P63">
            <v>99.319649000000013</v>
          </cell>
          <cell r="Q63">
            <v>105.18459999999999</v>
          </cell>
          <cell r="R63">
            <v>114.99550000000001</v>
          </cell>
          <cell r="S63">
            <v>114.07339999999999</v>
          </cell>
          <cell r="T63">
            <v>114.6285</v>
          </cell>
          <cell r="U63">
            <v>119.80449999999999</v>
          </cell>
          <cell r="V63">
            <v>127.14049999999999</v>
          </cell>
          <cell r="W63">
            <v>128.8021</v>
          </cell>
          <cell r="X63">
            <v>137.44719999999998</v>
          </cell>
          <cell r="Y63">
            <v>136.8058</v>
          </cell>
          <cell r="Z63">
            <v>133.41409999999999</v>
          </cell>
          <cell r="AA63">
            <v>145.25890000000001</v>
          </cell>
          <cell r="AB63">
            <v>154.33199999999999</v>
          </cell>
          <cell r="AC63">
            <v>157.61850000000001</v>
          </cell>
          <cell r="AD63">
            <v>170.0275</v>
          </cell>
          <cell r="AE63">
            <v>183.73140000000001</v>
          </cell>
          <cell r="AF63">
            <v>192.50190000000001</v>
          </cell>
          <cell r="AG63">
            <v>188.9452</v>
          </cell>
          <cell r="AH63">
            <v>189.67600000000002</v>
          </cell>
          <cell r="AI63">
            <v>192.53379999999999</v>
          </cell>
          <cell r="AJ63">
            <v>199.4699</v>
          </cell>
          <cell r="AK63">
            <v>202.19220000000001</v>
          </cell>
          <cell r="AL63">
            <v>217.8612</v>
          </cell>
          <cell r="AM63">
            <v>215.88860000000003</v>
          </cell>
          <cell r="AN63">
            <v>205.2825</v>
          </cell>
          <cell r="AO63">
            <v>215.65600000000001</v>
          </cell>
          <cell r="AP63">
            <v>224.20909999999998</v>
          </cell>
          <cell r="AQ63">
            <v>224.20909999999998</v>
          </cell>
          <cell r="AR63">
            <v>262.81959999999998</v>
          </cell>
          <cell r="AS63">
            <v>289.9599</v>
          </cell>
          <cell r="AT63">
            <v>278.33150000000001</v>
          </cell>
        </row>
        <row r="64">
          <cell r="E64" t="str">
            <v xml:space="preserve">    Net claims on gen govt</v>
          </cell>
          <cell r="F64">
            <v>-15.532326999999999</v>
          </cell>
          <cell r="G64">
            <v>-18.298576000000001</v>
          </cell>
          <cell r="H64">
            <v>-23.281628000000001</v>
          </cell>
          <cell r="I64">
            <v>-22.746273000000002</v>
          </cell>
          <cell r="J64">
            <v>-18.903051999999999</v>
          </cell>
          <cell r="K64">
            <v>-24.170677000000001</v>
          </cell>
          <cell r="L64">
            <v>-30.832854000000001</v>
          </cell>
          <cell r="M64">
            <v>-23.266953000000001</v>
          </cell>
          <cell r="N64">
            <v>-21.339483999999999</v>
          </cell>
          <cell r="O64">
            <v>-26.816830999999997</v>
          </cell>
          <cell r="P64">
            <v>-25.694474</v>
          </cell>
          <cell r="Q64">
            <v>-25.612400000000001</v>
          </cell>
          <cell r="R64">
            <v>-13.2102</v>
          </cell>
          <cell r="S64">
            <v>-16.258800000000001</v>
          </cell>
          <cell r="T64">
            <v>-17.677</v>
          </cell>
          <cell r="U64">
            <v>-18.516200000000001</v>
          </cell>
          <cell r="V64">
            <v>-12.539899999999999</v>
          </cell>
          <cell r="W64">
            <v>-14.108000000000001</v>
          </cell>
          <cell r="X64">
            <v>-10.876099999999999</v>
          </cell>
          <cell r="Y64">
            <v>-10.303699999999999</v>
          </cell>
          <cell r="Z64">
            <v>-15.200200000000001</v>
          </cell>
          <cell r="AA64">
            <v>-9.6669999999999998</v>
          </cell>
          <cell r="AB64">
            <v>-9.6157000000000004</v>
          </cell>
          <cell r="AC64">
            <v>-12.718999999999999</v>
          </cell>
          <cell r="AD64">
            <v>-2.9127000000000001</v>
          </cell>
          <cell r="AE64">
            <v>-5.7496</v>
          </cell>
          <cell r="AF64">
            <v>-8.0547000000000004</v>
          </cell>
          <cell r="AG64">
            <v>-7.19</v>
          </cell>
          <cell r="AH64">
            <v>-5.5518999999999998</v>
          </cell>
          <cell r="AI64">
            <v>-7.2946999999999997</v>
          </cell>
          <cell r="AJ64">
            <v>-2.0874000000000001</v>
          </cell>
          <cell r="AK64">
            <v>-3.7010999999999998</v>
          </cell>
          <cell r="AL64">
            <v>5.1161000000000003</v>
          </cell>
          <cell r="AM64">
            <v>-0.59470000000000001</v>
          </cell>
          <cell r="AN64">
            <v>-8.6859000000000002</v>
          </cell>
          <cell r="AO64">
            <v>-9.8019999999999996</v>
          </cell>
          <cell r="AP64">
            <v>-13.9498</v>
          </cell>
          <cell r="AQ64">
            <v>-13.9498</v>
          </cell>
          <cell r="AR64">
            <v>-10.415900000000001</v>
          </cell>
          <cell r="AS64">
            <v>-10.6248</v>
          </cell>
          <cell r="AT64">
            <v>-13.5625</v>
          </cell>
        </row>
        <row r="65">
          <cell r="E65" t="str">
            <v xml:space="preserve">      Net claims on rep govt</v>
          </cell>
          <cell r="F65">
            <v>-7.3338649999999994</v>
          </cell>
          <cell r="G65">
            <v>-12.042116</v>
          </cell>
          <cell r="H65">
            <v>-16.695779999999999</v>
          </cell>
          <cell r="I65">
            <v>-15.944430000000001</v>
          </cell>
          <cell r="J65">
            <v>-13.241227</v>
          </cell>
          <cell r="K65">
            <v>-17.846871</v>
          </cell>
          <cell r="L65">
            <v>-20.180228</v>
          </cell>
          <cell r="M65">
            <v>-15.295018000000001</v>
          </cell>
          <cell r="N65">
            <v>-12.249345</v>
          </cell>
          <cell r="O65">
            <v>-15.504359000000001</v>
          </cell>
          <cell r="P65">
            <v>-15.574245999999999</v>
          </cell>
          <cell r="Q65">
            <v>-15.5031</v>
          </cell>
          <cell r="R65">
            <v>-6.6801000000000004</v>
          </cell>
          <cell r="S65">
            <v>-8.1462000000000003</v>
          </cell>
          <cell r="T65">
            <v>-10.3714</v>
          </cell>
          <cell r="U65">
            <v>-10.1693</v>
          </cell>
          <cell r="V65">
            <v>-8.2423000000000002</v>
          </cell>
          <cell r="W65">
            <v>-9.4166000000000007</v>
          </cell>
          <cell r="X65">
            <v>-5.5780000000000003</v>
          </cell>
          <cell r="Y65">
            <v>-5.2403000000000004</v>
          </cell>
          <cell r="Z65">
            <v>-9.4222999999999999</v>
          </cell>
          <cell r="AA65">
            <v>-4.5773000000000001</v>
          </cell>
          <cell r="AB65">
            <v>-4.1820000000000004</v>
          </cell>
          <cell r="AC65">
            <v>-4.0891999999999999</v>
          </cell>
          <cell r="AD65">
            <v>0.39029999999999998</v>
          </cell>
          <cell r="AE65">
            <v>-0.81220000000000003</v>
          </cell>
          <cell r="AF65">
            <v>-1.8244</v>
          </cell>
          <cell r="AG65">
            <v>-1.5165</v>
          </cell>
          <cell r="AH65">
            <v>-1.5973999999999999</v>
          </cell>
          <cell r="AI65">
            <v>-1.9539</v>
          </cell>
          <cell r="AJ65">
            <v>1.6661999999999999</v>
          </cell>
          <cell r="AK65">
            <v>0.36609999999999998</v>
          </cell>
          <cell r="AL65">
            <v>9.8160000000000007</v>
          </cell>
          <cell r="AM65">
            <v>3.4392999999999998</v>
          </cell>
          <cell r="AN65">
            <v>-5.0679999999999996</v>
          </cell>
          <cell r="AO65">
            <v>-6.9683999999999999</v>
          </cell>
          <cell r="AP65">
            <v>-5.8769</v>
          </cell>
          <cell r="AQ65">
            <v>-5.8769</v>
          </cell>
          <cell r="AR65">
            <v>-4.3354999999999997</v>
          </cell>
          <cell r="AS65">
            <v>-4.7153999999999998</v>
          </cell>
          <cell r="AT65">
            <v>-8.3870000000000005</v>
          </cell>
        </row>
        <row r="66">
          <cell r="E66" t="str">
            <v>of which: Treasury bills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AD66">
            <v>3.7784</v>
          </cell>
          <cell r="AE66">
            <v>2.9260000000000002</v>
          </cell>
          <cell r="AF66">
            <v>3.0569000000000002</v>
          </cell>
          <cell r="AG66">
            <v>3.1871</v>
          </cell>
          <cell r="AH66">
            <v>5.4880000000000004</v>
          </cell>
          <cell r="AI66">
            <v>4.7531999999999996</v>
          </cell>
          <cell r="AJ66">
            <v>9.3481000000000005</v>
          </cell>
          <cell r="AK66">
            <v>8.3375000000000004</v>
          </cell>
          <cell r="AL66">
            <v>17.337499999999999</v>
          </cell>
          <cell r="AM66">
            <v>10.368399999999999</v>
          </cell>
          <cell r="AN66">
            <v>4.3152999999999997</v>
          </cell>
          <cell r="AO66">
            <v>2.4981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</row>
        <row r="67">
          <cell r="E67" t="str">
            <v xml:space="preserve">    Claims on private sector</v>
          </cell>
          <cell r="F67">
            <v>149.01954800000001</v>
          </cell>
          <cell r="G67">
            <v>153.131089</v>
          </cell>
          <cell r="H67">
            <v>158.88500299999998</v>
          </cell>
          <cell r="I67">
            <v>168.27696299999999</v>
          </cell>
          <cell r="J67">
            <v>171.276634</v>
          </cell>
          <cell r="K67">
            <v>126.69823600000001</v>
          </cell>
          <cell r="L67">
            <v>126.514291</v>
          </cell>
          <cell r="M67">
            <v>130.43348600000002</v>
          </cell>
          <cell r="N67">
            <v>131.573328</v>
          </cell>
          <cell r="O67">
            <v>109.149098</v>
          </cell>
          <cell r="P67">
            <v>125.01412300000001</v>
          </cell>
          <cell r="Q67">
            <v>130.797</v>
          </cell>
          <cell r="R67">
            <v>128.20570000000001</v>
          </cell>
          <cell r="S67">
            <v>130.3322</v>
          </cell>
          <cell r="T67">
            <v>132.30549999999999</v>
          </cell>
          <cell r="U67">
            <v>138.32069999999999</v>
          </cell>
          <cell r="V67">
            <v>139.68039999999999</v>
          </cell>
          <cell r="W67">
            <v>142.9101</v>
          </cell>
          <cell r="X67">
            <v>148.32329999999999</v>
          </cell>
          <cell r="Y67">
            <v>147.1095</v>
          </cell>
          <cell r="Z67">
            <v>148.61429999999999</v>
          </cell>
          <cell r="AA67">
            <v>154.92590000000001</v>
          </cell>
          <cell r="AB67">
            <v>163.9477</v>
          </cell>
          <cell r="AC67">
            <v>170.33750000000001</v>
          </cell>
          <cell r="AD67">
            <v>172.9402</v>
          </cell>
          <cell r="AE67">
            <v>189.48099999999999</v>
          </cell>
          <cell r="AF67">
            <v>200.5566</v>
          </cell>
          <cell r="AG67">
            <v>196.1352</v>
          </cell>
          <cell r="AH67">
            <v>195.22790000000001</v>
          </cell>
          <cell r="AI67">
            <v>199.82849999999999</v>
          </cell>
          <cell r="AJ67">
            <v>201.5573</v>
          </cell>
          <cell r="AK67">
            <v>205.89330000000001</v>
          </cell>
          <cell r="AL67">
            <v>212.74510000000001</v>
          </cell>
          <cell r="AM67">
            <v>216.48330000000001</v>
          </cell>
          <cell r="AN67">
            <v>213.9684</v>
          </cell>
          <cell r="AO67">
            <v>225.458</v>
          </cell>
          <cell r="AP67">
            <v>238.15889999999999</v>
          </cell>
          <cell r="AQ67">
            <v>238.15889999999999</v>
          </cell>
          <cell r="AR67">
            <v>273.2355</v>
          </cell>
          <cell r="AS67">
            <v>300.5847</v>
          </cell>
          <cell r="AT67">
            <v>291.89400000000001</v>
          </cell>
        </row>
        <row r="68">
          <cell r="E68" t="str">
            <v xml:space="preserve">           of which forex loans</v>
          </cell>
          <cell r="F68">
            <v>63.699199999999998</v>
          </cell>
          <cell r="G68">
            <v>62.305700000000002</v>
          </cell>
          <cell r="H68">
            <v>59.729199999999999</v>
          </cell>
          <cell r="I68">
            <v>56.464599999999997</v>
          </cell>
          <cell r="J68">
            <v>53.927399999999999</v>
          </cell>
          <cell r="K68">
            <v>32.778100000000002</v>
          </cell>
          <cell r="L68">
            <v>32.415599999999998</v>
          </cell>
          <cell r="M68">
            <v>31.4253</v>
          </cell>
          <cell r="N68">
            <v>34.399900000000002</v>
          </cell>
          <cell r="O68">
            <v>37.559600000000003</v>
          </cell>
          <cell r="P68">
            <v>42.965800000000002</v>
          </cell>
          <cell r="Q68">
            <v>46.7117</v>
          </cell>
          <cell r="R68">
            <v>45.036799999999999</v>
          </cell>
          <cell r="S68">
            <v>46.128500000000003</v>
          </cell>
          <cell r="T68">
            <v>47.4679</v>
          </cell>
          <cell r="U68">
            <v>46.888800000000003</v>
          </cell>
          <cell r="V68">
            <v>48.836199999999998</v>
          </cell>
          <cell r="W68">
            <v>50.929600000000001</v>
          </cell>
          <cell r="X68">
            <v>53.764299999999999</v>
          </cell>
          <cell r="Y68">
            <v>60.8977</v>
          </cell>
          <cell r="Z68">
            <v>61.942100000000003</v>
          </cell>
          <cell r="AA68">
            <v>68.937799999999996</v>
          </cell>
          <cell r="AB68">
            <v>72.819400000000002</v>
          </cell>
          <cell r="AC68">
            <v>78.440600000000003</v>
          </cell>
          <cell r="AD68">
            <v>76.992199999999997</v>
          </cell>
          <cell r="AE68">
            <v>92.861199999999997</v>
          </cell>
          <cell r="AF68">
            <v>102.2191</v>
          </cell>
          <cell r="AG68">
            <v>103.6236</v>
          </cell>
          <cell r="AH68">
            <v>104.1613</v>
          </cell>
          <cell r="AI68">
            <v>109.08629999999999</v>
          </cell>
          <cell r="AJ68">
            <v>109.1936</v>
          </cell>
          <cell r="AK68">
            <v>113.8849</v>
          </cell>
          <cell r="AL68">
            <v>112.3489</v>
          </cell>
          <cell r="AM68">
            <v>120.4081</v>
          </cell>
          <cell r="AN68">
            <v>116.2641</v>
          </cell>
          <cell r="AO68">
            <v>141.07040000000001</v>
          </cell>
          <cell r="AP68">
            <v>154.441</v>
          </cell>
          <cell r="AQ68">
            <v>154.441</v>
          </cell>
          <cell r="AR68">
            <v>189.61279999999999</v>
          </cell>
          <cell r="AS68">
            <v>215.28399999999999</v>
          </cell>
          <cell r="AT68">
            <v>204.178</v>
          </cell>
        </row>
        <row r="69">
          <cell r="E69" t="str">
            <v xml:space="preserve">  Other assets (net)</v>
          </cell>
          <cell r="F69">
            <v>-38.356649000000004</v>
          </cell>
          <cell r="G69">
            <v>-37.956192999999985</v>
          </cell>
          <cell r="H69">
            <v>-40.126701999999966</v>
          </cell>
          <cell r="I69">
            <v>-47.317755000000005</v>
          </cell>
          <cell r="J69">
            <v>-45.146415999999988</v>
          </cell>
          <cell r="K69">
            <v>-46.633952000000015</v>
          </cell>
          <cell r="L69">
            <v>-32.242805999999987</v>
          </cell>
          <cell r="M69">
            <v>-42.28161200000001</v>
          </cell>
          <cell r="N69">
            <v>-48.320774</v>
          </cell>
          <cell r="O69">
            <v>-13.340603999999999</v>
          </cell>
          <cell r="P69">
            <v>-32.354328000000024</v>
          </cell>
          <cell r="Q69">
            <v>-40.6524</v>
          </cell>
          <cell r="R69">
            <v>-57.536199999999994</v>
          </cell>
          <cell r="S69">
            <v>-54.032699999999991</v>
          </cell>
          <cell r="T69">
            <v>-57.523799999999994</v>
          </cell>
          <cell r="U69">
            <v>-58.093699999999998</v>
          </cell>
          <cell r="V69">
            <v>-56.878999999999998</v>
          </cell>
          <cell r="W69">
            <v>-56.72</v>
          </cell>
          <cell r="X69">
            <v>-60.353099999999998</v>
          </cell>
          <cell r="Y69">
            <v>-67.218000000000004</v>
          </cell>
          <cell r="Z69">
            <v>-54.530999999999999</v>
          </cell>
          <cell r="AA69">
            <v>-49.432099999999991</v>
          </cell>
          <cell r="AB69">
            <v>-54.77239999999999</v>
          </cell>
          <cell r="AC69">
            <v>-53.326700000000017</v>
          </cell>
          <cell r="AD69">
            <v>-69.855699999999985</v>
          </cell>
          <cell r="AE69">
            <v>-64.83420000000001</v>
          </cell>
          <cell r="AF69">
            <v>-59.34020000000001</v>
          </cell>
          <cell r="AG69">
            <v>-63.9739</v>
          </cell>
          <cell r="AH69">
            <v>-49.604000000000013</v>
          </cell>
          <cell r="AI69">
            <v>-53.943899999999985</v>
          </cell>
          <cell r="AJ69">
            <v>-57.713299999999975</v>
          </cell>
          <cell r="AK69">
            <v>-62.345500000000015</v>
          </cell>
          <cell r="AL69">
            <v>-67.699299999999994</v>
          </cell>
          <cell r="AM69">
            <v>-75.714300000000037</v>
          </cell>
          <cell r="AN69">
            <v>-79.292200000000008</v>
          </cell>
          <cell r="AO69">
            <v>-94.738800000000012</v>
          </cell>
          <cell r="AP69">
            <v>-81.607599999999962</v>
          </cell>
          <cell r="AQ69">
            <v>-81.607599999999962</v>
          </cell>
          <cell r="AR69">
            <v>-90.526699999999948</v>
          </cell>
          <cell r="AS69">
            <v>-94.135600000000011</v>
          </cell>
          <cell r="AT69">
            <v>-82.993200000000002</v>
          </cell>
        </row>
        <row r="71">
          <cell r="E71" t="str">
            <v>Deposit liabilities</v>
          </cell>
          <cell r="F71">
            <v>55.785342</v>
          </cell>
          <cell r="G71">
            <v>58.795978000000005</v>
          </cell>
          <cell r="H71">
            <v>64.174237000000005</v>
          </cell>
          <cell r="I71">
            <v>69.485984999999999</v>
          </cell>
          <cell r="J71">
            <v>69.674756000000002</v>
          </cell>
          <cell r="K71">
            <v>66.186059999999998</v>
          </cell>
          <cell r="L71">
            <v>75.999517000000012</v>
          </cell>
          <cell r="M71">
            <v>74.714223000000004</v>
          </cell>
          <cell r="N71">
            <v>71.99655700000001</v>
          </cell>
          <cell r="O71">
            <v>79.105772999999999</v>
          </cell>
          <cell r="P71">
            <v>80.449839999999995</v>
          </cell>
          <cell r="Q71">
            <v>85.464699999999993</v>
          </cell>
          <cell r="R71">
            <v>79.514800000000008</v>
          </cell>
          <cell r="S71">
            <v>82.747500000000002</v>
          </cell>
          <cell r="T71">
            <v>77.889700000000005</v>
          </cell>
          <cell r="U71">
            <v>87.515299999999996</v>
          </cell>
          <cell r="V71">
            <v>98.136200000000002</v>
          </cell>
          <cell r="W71">
            <v>99.337599999999995</v>
          </cell>
          <cell r="X71">
            <v>102.9926</v>
          </cell>
          <cell r="Y71">
            <v>109.3827</v>
          </cell>
          <cell r="Z71">
            <v>126.9881</v>
          </cell>
          <cell r="AA71">
            <v>132.96780000000001</v>
          </cell>
          <cell r="AB71">
            <v>135.1345</v>
          </cell>
          <cell r="AC71">
            <v>138.7585</v>
          </cell>
          <cell r="AD71">
            <v>133.17700000000002</v>
          </cell>
          <cell r="AE71">
            <v>145.47049999999999</v>
          </cell>
          <cell r="AF71">
            <v>149.8415</v>
          </cell>
          <cell r="AG71">
            <v>148.1969</v>
          </cell>
          <cell r="AH71">
            <v>153.6164</v>
          </cell>
          <cell r="AI71">
            <v>160.6679</v>
          </cell>
          <cell r="AJ71">
            <v>166.38240000000002</v>
          </cell>
          <cell r="AK71">
            <v>161.23840000000001</v>
          </cell>
          <cell r="AL71">
            <v>169.38810000000001</v>
          </cell>
          <cell r="AM71">
            <v>151.6062</v>
          </cell>
          <cell r="AN71">
            <v>141.92519999999999</v>
          </cell>
          <cell r="AO71">
            <v>133.16239999999999</v>
          </cell>
          <cell r="AP71">
            <v>156.34960000000001</v>
          </cell>
          <cell r="AQ71">
            <v>156.34960000000001</v>
          </cell>
          <cell r="AR71">
            <v>180.80780000000001</v>
          </cell>
          <cell r="AS71">
            <v>204.3186</v>
          </cell>
          <cell r="AT71">
            <v>196.595</v>
          </cell>
        </row>
        <row r="72">
          <cell r="E72" t="str">
            <v xml:space="preserve">  Domestic currency deposits </v>
          </cell>
          <cell r="F72">
            <v>32.860748000000001</v>
          </cell>
          <cell r="G72">
            <v>29.009588000000001</v>
          </cell>
          <cell r="H72">
            <v>29.790616999999997</v>
          </cell>
          <cell r="I72">
            <v>30.461732999999999</v>
          </cell>
          <cell r="J72">
            <v>35.887315999999998</v>
          </cell>
          <cell r="K72">
            <v>37.654705999999997</v>
          </cell>
          <cell r="L72">
            <v>45.726116000000005</v>
          </cell>
          <cell r="M72">
            <v>45.911781000000005</v>
          </cell>
          <cell r="N72">
            <v>41.600514000000004</v>
          </cell>
          <cell r="O72">
            <v>44.368928999999994</v>
          </cell>
          <cell r="P72">
            <v>42.952218999999999</v>
          </cell>
          <cell r="Q72">
            <v>43.3172</v>
          </cell>
          <cell r="R72">
            <v>41.194400000000002</v>
          </cell>
          <cell r="S72">
            <v>43.946100000000001</v>
          </cell>
          <cell r="T72">
            <v>40.161700000000003</v>
          </cell>
          <cell r="U72">
            <v>46.775599999999997</v>
          </cell>
          <cell r="V72">
            <v>47.0593</v>
          </cell>
          <cell r="W72">
            <v>49.798699999999997</v>
          </cell>
          <cell r="X72">
            <v>46.906599999999997</v>
          </cell>
          <cell r="Y72">
            <v>52.194400000000002</v>
          </cell>
          <cell r="Z72">
            <v>60.929000000000002</v>
          </cell>
          <cell r="AA72">
            <v>62.054600000000001</v>
          </cell>
          <cell r="AB72">
            <v>56.906999999999996</v>
          </cell>
          <cell r="AC72">
            <v>59.034199999999998</v>
          </cell>
          <cell r="AD72">
            <v>55.345500000000001</v>
          </cell>
          <cell r="AE72">
            <v>59.609299999999998</v>
          </cell>
          <cell r="AF72">
            <v>61.218899999999998</v>
          </cell>
          <cell r="AG72">
            <v>57.797499999999999</v>
          </cell>
          <cell r="AH72">
            <v>58.512599999999999</v>
          </cell>
          <cell r="AI72">
            <v>58.538600000000002</v>
          </cell>
          <cell r="AJ72">
            <v>60.761899999999997</v>
          </cell>
          <cell r="AK72">
            <v>57.342399999999998</v>
          </cell>
          <cell r="AL72">
            <v>63.756</v>
          </cell>
          <cell r="AM72">
            <v>53.261200000000002</v>
          </cell>
          <cell r="AN72">
            <v>45.112699999999997</v>
          </cell>
          <cell r="AO72">
            <v>41.5002</v>
          </cell>
          <cell r="AP72">
            <v>48.942799999999998</v>
          </cell>
          <cell r="AQ72">
            <v>48.942799999999998</v>
          </cell>
          <cell r="AR72">
            <v>48.443800000000003</v>
          </cell>
          <cell r="AS72">
            <v>47.533799999999999</v>
          </cell>
          <cell r="AT72">
            <v>47.183999999999997</v>
          </cell>
        </row>
        <row r="73">
          <cell r="E73" t="str">
            <v xml:space="preserve">  Foreign currency deposits</v>
          </cell>
          <cell r="F73">
            <v>22.924594000000003</v>
          </cell>
          <cell r="G73">
            <v>29.786390000000001</v>
          </cell>
          <cell r="H73">
            <v>34.383620000000001</v>
          </cell>
          <cell r="I73">
            <v>39.024251999999997</v>
          </cell>
          <cell r="J73">
            <v>33.787440000000004</v>
          </cell>
          <cell r="K73">
            <v>28.531354</v>
          </cell>
          <cell r="L73">
            <v>30.273401000000003</v>
          </cell>
          <cell r="M73">
            <v>28.802441999999999</v>
          </cell>
          <cell r="N73">
            <v>30.396043000000002</v>
          </cell>
          <cell r="O73">
            <v>34.736843999999998</v>
          </cell>
          <cell r="P73">
            <v>37.497621000000002</v>
          </cell>
          <cell r="Q73">
            <v>42.147500000000001</v>
          </cell>
          <cell r="R73">
            <v>38.320399999999999</v>
          </cell>
          <cell r="S73">
            <v>38.801400000000001</v>
          </cell>
          <cell r="T73">
            <v>37.728000000000002</v>
          </cell>
          <cell r="U73">
            <v>40.739699999999999</v>
          </cell>
          <cell r="V73">
            <v>51.076900000000002</v>
          </cell>
          <cell r="W73">
            <v>49.538899999999998</v>
          </cell>
          <cell r="X73">
            <v>56.085999999999999</v>
          </cell>
          <cell r="Y73">
            <v>57.188299999999998</v>
          </cell>
          <cell r="Z73">
            <v>66.059100000000001</v>
          </cell>
          <cell r="AA73">
            <v>70.913200000000003</v>
          </cell>
          <cell r="AB73">
            <v>78.227500000000006</v>
          </cell>
          <cell r="AC73">
            <v>79.724299999999999</v>
          </cell>
          <cell r="AD73">
            <v>77.831500000000005</v>
          </cell>
          <cell r="AE73">
            <v>85.861199999999997</v>
          </cell>
          <cell r="AF73">
            <v>88.622600000000006</v>
          </cell>
          <cell r="AG73">
            <v>90.3994</v>
          </cell>
          <cell r="AH73">
            <v>95.103800000000007</v>
          </cell>
          <cell r="AI73">
            <v>102.1293</v>
          </cell>
          <cell r="AJ73">
            <v>105.62050000000001</v>
          </cell>
          <cell r="AK73">
            <v>103.896</v>
          </cell>
          <cell r="AL73">
            <v>105.63209999999999</v>
          </cell>
          <cell r="AM73">
            <v>98.344999999999999</v>
          </cell>
          <cell r="AN73">
            <v>96.8125</v>
          </cell>
          <cell r="AO73">
            <v>91.662199999999999</v>
          </cell>
          <cell r="AP73">
            <v>107.4068</v>
          </cell>
          <cell r="AQ73">
            <v>107.4068</v>
          </cell>
          <cell r="AR73">
            <v>132.364</v>
          </cell>
          <cell r="AS73">
            <v>156.78479999999999</v>
          </cell>
          <cell r="AT73">
            <v>149.411</v>
          </cell>
        </row>
        <row r="74">
          <cell r="F74">
            <v>58.905703222183348</v>
          </cell>
          <cell r="G74">
            <v>49.339408896302395</v>
          </cell>
          <cell r="H74">
            <v>46.421458816876928</v>
          </cell>
          <cell r="I74">
            <v>43.838671927871495</v>
          </cell>
          <cell r="J74">
            <v>51.506913063319516</v>
          </cell>
          <cell r="K74">
            <v>56.8922005630793</v>
          </cell>
          <cell r="L74">
            <v>60.166324478088448</v>
          </cell>
          <cell r="M74">
            <v>61.449854065938695</v>
          </cell>
          <cell r="N74">
            <v>57.781254734167355</v>
          </cell>
          <cell r="O74">
            <v>56.088104973071928</v>
          </cell>
          <cell r="P74">
            <v>53.390061434553502</v>
          </cell>
          <cell r="Q74">
            <v>50.684317618853171</v>
          </cell>
          <cell r="R74">
            <v>51.80721073309622</v>
          </cell>
          <cell r="S74">
            <v>53.108673978065802</v>
          </cell>
          <cell r="T74">
            <v>51.562273317267881</v>
          </cell>
          <cell r="U74">
            <v>53.448482722449675</v>
          </cell>
          <cell r="V74">
            <v>47.953048925880559</v>
          </cell>
          <cell r="W74">
            <v>50.130766195277523</v>
          </cell>
          <cell r="X74">
            <v>45.543660418321316</v>
          </cell>
          <cell r="Y74">
            <v>47.71723499237082</v>
          </cell>
          <cell r="Z74">
            <v>47.980086323049171</v>
          </cell>
          <cell r="AA74">
            <v>46.668892769527659</v>
          </cell>
          <cell r="AB74">
            <v>42.111377923476233</v>
          </cell>
          <cell r="AC74">
            <v>42.544564837469416</v>
          </cell>
          <cell r="AD74">
            <v>41.557851580978692</v>
          </cell>
          <cell r="AE74">
            <v>40.976899096380372</v>
          </cell>
          <cell r="AF74">
            <v>40.855770931284056</v>
          </cell>
          <cell r="AG74">
            <v>39.000478417564736</v>
          </cell>
          <cell r="AH74">
            <v>38.090073716087602</v>
          </cell>
          <cell r="AI74">
            <v>36.434533593829258</v>
          </cell>
          <cell r="AJ74">
            <v>36.51942753560472</v>
          </cell>
          <cell r="AK74">
            <v>35.563736678111411</v>
          </cell>
          <cell r="AL74">
            <v>37.639007698887937</v>
          </cell>
          <cell r="AM74">
            <v>35.131280910675159</v>
          </cell>
          <cell r="AN74">
            <v>31.786250785625104</v>
          </cell>
          <cell r="AO74">
            <v>31.165103662895831</v>
          </cell>
          <cell r="AP74">
            <v>31.303437936521739</v>
          </cell>
          <cell r="AQ74">
            <v>31.303437936521739</v>
          </cell>
          <cell r="AR74">
            <v>26.792981276250249</v>
          </cell>
          <cell r="AS74">
            <v>23.264548602036232</v>
          </cell>
          <cell r="AT74">
            <v>24.000610391922478</v>
          </cell>
        </row>
        <row r="75">
          <cell r="F75">
            <v>41.094296777816659</v>
          </cell>
          <cell r="G75">
            <v>50.660591103697605</v>
          </cell>
          <cell r="H75">
            <v>53.578541183123065</v>
          </cell>
          <cell r="I75">
            <v>56.161328072128505</v>
          </cell>
          <cell r="J75">
            <v>48.493086936680484</v>
          </cell>
          <cell r="K75">
            <v>43.107799436920708</v>
          </cell>
          <cell r="L75">
            <v>39.833675521911537</v>
          </cell>
          <cell r="M75">
            <v>38.550145934061305</v>
          </cell>
          <cell r="N75">
            <v>42.218745265832638</v>
          </cell>
          <cell r="O75">
            <v>43.911895026928057</v>
          </cell>
          <cell r="P75">
            <v>46.609938565446498</v>
          </cell>
          <cell r="Q75">
            <v>49.315682381146843</v>
          </cell>
          <cell r="R75">
            <v>48.192789266903766</v>
          </cell>
          <cell r="S75">
            <v>46.891326021934198</v>
          </cell>
          <cell r="T75">
            <v>48.437726682732119</v>
          </cell>
          <cell r="U75">
            <v>46.551517277550325</v>
          </cell>
          <cell r="V75">
            <v>52.046951074119441</v>
          </cell>
          <cell r="W75">
            <v>49.869233804722484</v>
          </cell>
          <cell r="X75">
            <v>54.456339581678684</v>
          </cell>
          <cell r="Y75">
            <v>52.282765007629173</v>
          </cell>
          <cell r="Z75">
            <v>52.019913676950836</v>
          </cell>
          <cell r="AA75">
            <v>53.331107230472341</v>
          </cell>
          <cell r="AB75">
            <v>57.888622076523767</v>
          </cell>
          <cell r="AC75">
            <v>57.455435162530591</v>
          </cell>
          <cell r="AD75">
            <v>58.442148419021301</v>
          </cell>
          <cell r="AE75">
            <v>59.023100903619643</v>
          </cell>
          <cell r="AF75">
            <v>59.144229068715944</v>
          </cell>
          <cell r="AG75">
            <v>60.999521582435257</v>
          </cell>
          <cell r="AH75">
            <v>61.909926283912398</v>
          </cell>
          <cell r="AI75">
            <v>63.565466406170742</v>
          </cell>
          <cell r="AJ75">
            <v>63.480572464395266</v>
          </cell>
          <cell r="AK75">
            <v>64.436263321888575</v>
          </cell>
          <cell r="AL75">
            <v>62.360992301112049</v>
          </cell>
          <cell r="AM75">
            <v>64.868719089324841</v>
          </cell>
          <cell r="AN75">
            <v>68.2137492143749</v>
          </cell>
          <cell r="AO75">
            <v>68.834896337104169</v>
          </cell>
          <cell r="AP75">
            <v>68.696562063478254</v>
          </cell>
          <cell r="AQ75">
            <v>68.696562063478254</v>
          </cell>
          <cell r="AR75">
            <v>73.207018723749755</v>
          </cell>
          <cell r="AS75">
            <v>76.735451397963757</v>
          </cell>
          <cell r="AT75">
            <v>75.999389608077522</v>
          </cell>
        </row>
        <row r="76">
          <cell r="E76" t="str">
            <v>Memorandum items</v>
          </cell>
        </row>
        <row r="77">
          <cell r="E77" t="str">
            <v xml:space="preserve">   share of forex deposits</v>
          </cell>
          <cell r="F77">
            <v>0.41094296777816658</v>
          </cell>
          <cell r="G77">
            <v>0.50660591103697605</v>
          </cell>
          <cell r="H77">
            <v>0.53578541183123063</v>
          </cell>
          <cell r="I77">
            <v>0.56161328072128502</v>
          </cell>
          <cell r="J77">
            <v>0.48493086936680485</v>
          </cell>
          <cell r="K77">
            <v>0.43107799436920707</v>
          </cell>
          <cell r="L77">
            <v>0.39833675521911538</v>
          </cell>
          <cell r="M77">
            <v>0.38550145934061308</v>
          </cell>
          <cell r="N77">
            <v>0.42218745265832641</v>
          </cell>
          <cell r="O77">
            <v>0.43911895026928055</v>
          </cell>
          <cell r="P77">
            <v>0.46609938565446501</v>
          </cell>
          <cell r="Q77">
            <v>0.49315682381146841</v>
          </cell>
          <cell r="R77">
            <v>0.48192789266903768</v>
          </cell>
          <cell r="S77">
            <v>0.46891326021934199</v>
          </cell>
          <cell r="T77">
            <v>0.48437726682732118</v>
          </cell>
          <cell r="U77">
            <v>0.46551517277550325</v>
          </cell>
          <cell r="V77">
            <v>0.52046951074119441</v>
          </cell>
          <cell r="W77">
            <v>0.49869233804722485</v>
          </cell>
          <cell r="X77">
            <v>0.54456339581678681</v>
          </cell>
          <cell r="Y77">
            <v>0.52282765007629173</v>
          </cell>
          <cell r="Z77">
            <v>0.52019913676950835</v>
          </cell>
          <cell r="AA77">
            <v>0.53331107230472341</v>
          </cell>
          <cell r="AB77">
            <v>0.57888622076523766</v>
          </cell>
          <cell r="AC77">
            <v>0.57455435162530588</v>
          </cell>
          <cell r="AD77">
            <v>0.584421484190213</v>
          </cell>
          <cell r="AE77">
            <v>0.59023100903619641</v>
          </cell>
          <cell r="AF77">
            <v>0.59144229068715948</v>
          </cell>
          <cell r="AG77">
            <v>0.60999521582435257</v>
          </cell>
          <cell r="AH77">
            <v>0.61909926283912398</v>
          </cell>
          <cell r="AI77">
            <v>0.63565466406170745</v>
          </cell>
          <cell r="AJ77">
            <v>0.63480572464395268</v>
          </cell>
          <cell r="AK77">
            <v>0.64436263321888576</v>
          </cell>
          <cell r="AL77">
            <v>0.6236099230111205</v>
          </cell>
          <cell r="AM77">
            <v>0.64868719089324844</v>
          </cell>
          <cell r="AN77">
            <v>0.68213749214374897</v>
          </cell>
          <cell r="AO77">
            <v>0.68834896337104168</v>
          </cell>
          <cell r="AP77">
            <v>0.6869656206347825</v>
          </cell>
          <cell r="AQ77">
            <v>0.6869656206347825</v>
          </cell>
          <cell r="AR77">
            <v>0.7320701872374975</v>
          </cell>
          <cell r="AS77">
            <v>0.76735451397963761</v>
          </cell>
          <cell r="AT77">
            <v>0.75999389608077517</v>
          </cell>
        </row>
        <row r="78">
          <cell r="E78" t="str">
            <v>share of forex loans</v>
          </cell>
          <cell r="F78">
            <v>0.42745532955179805</v>
          </cell>
          <cell r="G78">
            <v>0.406878187877316</v>
          </cell>
          <cell r="H78">
            <v>0.37592723587637789</v>
          </cell>
          <cell r="I78">
            <v>0.33554563258905495</v>
          </cell>
          <cell r="J78">
            <v>0.31485555700493273</v>
          </cell>
          <cell r="K78">
            <v>0.25870999498367125</v>
          </cell>
          <cell r="L78">
            <v>0.25622085650387116</v>
          </cell>
          <cell r="M78">
            <v>0.2409296950017881</v>
          </cell>
          <cell r="N78">
            <v>0.26145040581477125</v>
          </cell>
          <cell r="O78">
            <v>0.34411278414779023</v>
          </cell>
          <cell r="P78">
            <v>0.34368756880372625</v>
          </cell>
          <cell r="Q78">
            <v>0.35713127976941367</v>
          </cell>
          <cell r="R78">
            <v>0.35128547326678922</v>
          </cell>
          <cell r="S78">
            <v>0.35393018762823003</v>
          </cell>
          <cell r="T78">
            <v>0.35877495644549928</v>
          </cell>
          <cell r="U78">
            <v>0.33898613873411576</v>
          </cell>
          <cell r="V78">
            <v>0.34962815112213308</v>
          </cell>
          <cell r="W78">
            <v>0.35637509175348697</v>
          </cell>
          <cell r="X78">
            <v>0.36248047339831302</v>
          </cell>
          <cell r="Y78">
            <v>0.41396170879514921</v>
          </cell>
          <cell r="Z78">
            <v>0.41679771058370568</v>
          </cell>
          <cell r="AA78">
            <v>0.44497272567078838</v>
          </cell>
          <cell r="AB78">
            <v>0.44416237617240134</v>
          </cell>
          <cell r="AC78">
            <v>0.46050106406399061</v>
          </cell>
          <cell r="AD78">
            <v>0.4451955068861953</v>
          </cell>
          <cell r="AE78">
            <v>0.49008185517281416</v>
          </cell>
          <cell r="AF78">
            <v>0.50967706871775842</v>
          </cell>
          <cell r="AG78">
            <v>0.52832739865154243</v>
          </cell>
          <cell r="AH78">
            <v>0.53353695860069172</v>
          </cell>
          <cell r="AI78">
            <v>0.54589960891464429</v>
          </cell>
          <cell r="AJ78">
            <v>0.54174966622394727</v>
          </cell>
          <cell r="AK78">
            <v>0.55312581808150141</v>
          </cell>
          <cell r="AL78">
            <v>0.52809159881943224</v>
          </cell>
          <cell r="AM78">
            <v>0.55620040899228718</v>
          </cell>
          <cell r="AN78">
            <v>0.54337042292226323</v>
          </cell>
          <cell r="AO78">
            <v>0.62570589644190944</v>
          </cell>
          <cell r="AP78">
            <v>0.64847880973585292</v>
          </cell>
          <cell r="AQ78">
            <v>0.64847880973585292</v>
          </cell>
          <cell r="AR78">
            <v>0.69395375051924069</v>
          </cell>
          <cell r="AS78">
            <v>0.71621742557089563</v>
          </cell>
          <cell r="AT78">
            <v>0.69949365180510736</v>
          </cell>
        </row>
        <row r="79">
          <cell r="E79" t="str">
            <v xml:space="preserve">    current exchange rate</v>
          </cell>
          <cell r="F79">
            <v>1.23</v>
          </cell>
          <cell r="G79">
            <v>1.2490000000000001</v>
          </cell>
          <cell r="H79">
            <v>1.26</v>
          </cell>
          <cell r="I79">
            <v>1.262</v>
          </cell>
          <cell r="J79">
            <v>1.258</v>
          </cell>
          <cell r="K79">
            <v>1.26</v>
          </cell>
          <cell r="L79">
            <v>1.254</v>
          </cell>
          <cell r="M79">
            <v>1.2589999999999999</v>
          </cell>
          <cell r="N79">
            <v>1.2669999999999999</v>
          </cell>
          <cell r="O79">
            <v>1.27</v>
          </cell>
          <cell r="P79">
            <v>1.27</v>
          </cell>
          <cell r="Q79">
            <v>1.28</v>
          </cell>
          <cell r="R79">
            <v>1.274</v>
          </cell>
          <cell r="S79">
            <v>1.2869999999999999</v>
          </cell>
          <cell r="T79">
            <v>1.29</v>
          </cell>
          <cell r="U79">
            <v>1.294</v>
          </cell>
          <cell r="V79">
            <v>1.2989999999999999</v>
          </cell>
          <cell r="W79">
            <v>1.3</v>
          </cell>
          <cell r="X79">
            <v>1.3</v>
          </cell>
          <cell r="Y79">
            <v>1.29</v>
          </cell>
          <cell r="Z79">
            <v>1.292</v>
          </cell>
          <cell r="AA79">
            <v>1.298</v>
          </cell>
          <cell r="AB79">
            <v>1.3</v>
          </cell>
          <cell r="AC79">
            <v>1.3120000000000001</v>
          </cell>
          <cell r="AD79">
            <v>1.304</v>
          </cell>
          <cell r="AE79">
            <v>1.5349999999999999</v>
          </cell>
          <cell r="AF79">
            <v>1.8</v>
          </cell>
          <cell r="AG79">
            <v>1.8</v>
          </cell>
          <cell r="AH79">
            <v>1.8</v>
          </cell>
          <cell r="AI79">
            <v>2.12</v>
          </cell>
          <cell r="AJ79">
            <v>2.35</v>
          </cell>
          <cell r="AK79">
            <v>2.2050000000000001</v>
          </cell>
          <cell r="AL79">
            <v>1.95</v>
          </cell>
          <cell r="AM79">
            <v>1.95</v>
          </cell>
          <cell r="AN79">
            <v>1.97</v>
          </cell>
          <cell r="AO79">
            <v>1.94</v>
          </cell>
          <cell r="AP79">
            <v>1.82</v>
          </cell>
          <cell r="AQ79">
            <v>1.86</v>
          </cell>
          <cell r="AR79">
            <v>1.88</v>
          </cell>
          <cell r="AS79">
            <v>2</v>
          </cell>
          <cell r="AT79">
            <v>1.93</v>
          </cell>
        </row>
        <row r="80">
          <cell r="E80" t="str">
            <v xml:space="preserve">    program rate</v>
          </cell>
          <cell r="F80">
            <v>1.2</v>
          </cell>
          <cell r="G80">
            <v>1.2</v>
          </cell>
          <cell r="H80">
            <v>1.2</v>
          </cell>
          <cell r="I80">
            <v>1.2</v>
          </cell>
          <cell r="J80">
            <v>1.2</v>
          </cell>
          <cell r="K80">
            <v>1.2</v>
          </cell>
          <cell r="L80">
            <v>1.2</v>
          </cell>
          <cell r="M80">
            <v>1.2</v>
          </cell>
          <cell r="N80">
            <v>1.2</v>
          </cell>
          <cell r="O80">
            <v>1.2</v>
          </cell>
          <cell r="P80">
            <v>1.2</v>
          </cell>
          <cell r="Q80">
            <v>1.2</v>
          </cell>
          <cell r="R80">
            <v>1.2</v>
          </cell>
          <cell r="S80">
            <v>1.3</v>
          </cell>
          <cell r="T80">
            <v>1.3</v>
          </cell>
          <cell r="U80">
            <v>1.3</v>
          </cell>
          <cell r="V80">
            <v>1.3</v>
          </cell>
          <cell r="W80">
            <v>1.3</v>
          </cell>
          <cell r="X80">
            <v>1.3</v>
          </cell>
          <cell r="Y80">
            <v>1.3</v>
          </cell>
          <cell r="Z80">
            <v>1.3</v>
          </cell>
          <cell r="AA80">
            <v>1.3</v>
          </cell>
          <cell r="AB80">
            <v>1.3</v>
          </cell>
          <cell r="AC80">
            <v>1.3</v>
          </cell>
          <cell r="AD80">
            <v>1.3</v>
          </cell>
          <cell r="AE80">
            <v>1.304</v>
          </cell>
          <cell r="AF80">
            <v>1.304</v>
          </cell>
          <cell r="AG80">
            <v>1.304</v>
          </cell>
          <cell r="AH80">
            <v>1.304</v>
          </cell>
          <cell r="AI80">
            <v>1.335</v>
          </cell>
          <cell r="AJ80">
            <v>1.335</v>
          </cell>
          <cell r="AK80">
            <v>1.335</v>
          </cell>
          <cell r="AL80">
            <v>1.335</v>
          </cell>
          <cell r="AM80">
            <v>1.335</v>
          </cell>
          <cell r="AN80">
            <v>1.335</v>
          </cell>
          <cell r="AO80">
            <v>1.335</v>
          </cell>
          <cell r="AP80">
            <v>1.335</v>
          </cell>
          <cell r="AQ80">
            <v>2</v>
          </cell>
          <cell r="AR80">
            <v>2</v>
          </cell>
          <cell r="AS80">
            <v>2</v>
          </cell>
          <cell r="AT80">
            <v>2</v>
          </cell>
        </row>
        <row r="81">
          <cell r="E81" t="str">
            <v xml:space="preserve">12-month growth PS credit </v>
          </cell>
        </row>
        <row r="82">
          <cell r="E82" t="str">
            <v>o/w in GEL</v>
          </cell>
        </row>
        <row r="83">
          <cell r="E83" t="str">
            <v>FOREX</v>
          </cell>
        </row>
        <row r="84">
          <cell r="E84" t="str">
            <v>quarterly GDP</v>
          </cell>
        </row>
        <row r="85">
          <cell r="E85" t="str">
            <v>Source: National Bank of Georgia.</v>
          </cell>
        </row>
      </sheetData>
      <sheetData sheetId="56" refreshError="1">
        <row r="48">
          <cell r="E48" t="str">
            <v>Georgia: Monetary Survey (millions of lari at actual exchange rates)</v>
          </cell>
        </row>
        <row r="50">
          <cell r="E50" t="str">
            <v>actual exchange rates</v>
          </cell>
        </row>
        <row r="51">
          <cell r="F51" t="str">
            <v>Dec95</v>
          </cell>
          <cell r="G51" t="str">
            <v>Jan96</v>
          </cell>
          <cell r="H51" t="str">
            <v>Feb96</v>
          </cell>
          <cell r="I51" t="str">
            <v>Mar96</v>
          </cell>
          <cell r="J51" t="str">
            <v>Apr96</v>
          </cell>
          <cell r="K51" t="str">
            <v>May96</v>
          </cell>
          <cell r="L51" t="str">
            <v>Jun96</v>
          </cell>
          <cell r="M51" t="str">
            <v>Jul97</v>
          </cell>
          <cell r="N51" t="str">
            <v>Aug96</v>
          </cell>
          <cell r="O51" t="str">
            <v>Sept96</v>
          </cell>
          <cell r="P51" t="str">
            <v>Oct96</v>
          </cell>
          <cell r="Q51" t="str">
            <v>Nov96</v>
          </cell>
          <cell r="R51" t="str">
            <v>Dec96</v>
          </cell>
          <cell r="S51" t="str">
            <v>Jan97</v>
          </cell>
          <cell r="T51" t="str">
            <v>Feb97</v>
          </cell>
          <cell r="U51" t="str">
            <v>Mar97</v>
          </cell>
          <cell r="V51" t="str">
            <v>Apr97</v>
          </cell>
          <cell r="W51" t="str">
            <v>May97</v>
          </cell>
          <cell r="X51" t="str">
            <v>Jun97</v>
          </cell>
          <cell r="Y51" t="str">
            <v>Jul97</v>
          </cell>
          <cell r="Z51" t="str">
            <v>Aug97</v>
          </cell>
          <cell r="AA51" t="str">
            <v>Sept97</v>
          </cell>
          <cell r="AB51" t="str">
            <v>Oct97</v>
          </cell>
          <cell r="AC51" t="str">
            <v>Nov97</v>
          </cell>
          <cell r="AD51" t="str">
            <v>Dec97</v>
          </cell>
          <cell r="AE51" t="str">
            <v>Jan98</v>
          </cell>
          <cell r="AF51" t="str">
            <v>Feb98</v>
          </cell>
          <cell r="AG51" t="str">
            <v>Mar98</v>
          </cell>
          <cell r="AH51" t="str">
            <v>Apr98</v>
          </cell>
          <cell r="AI51" t="str">
            <v>May98</v>
          </cell>
          <cell r="AJ51" t="str">
            <v>Jun98</v>
          </cell>
          <cell r="AK51" t="str">
            <v>Jul98</v>
          </cell>
          <cell r="AL51" t="str">
            <v>Aug98</v>
          </cell>
          <cell r="AM51" t="str">
            <v>Sep98</v>
          </cell>
          <cell r="AN51">
            <v>36069</v>
          </cell>
          <cell r="AO51">
            <v>36100</v>
          </cell>
          <cell r="AP51" t="str">
            <v>Dec-98</v>
          </cell>
          <cell r="AR51" t="str">
            <v>Dec-98</v>
          </cell>
          <cell r="AS51" t="str">
            <v>Jan-99</v>
          </cell>
          <cell r="AT51" t="str">
            <v>Feb-99</v>
          </cell>
          <cell r="AU51" t="str">
            <v>Mar-99</v>
          </cell>
        </row>
        <row r="52">
          <cell r="AP52" t="str">
            <v>ESAF</v>
          </cell>
          <cell r="AQ52" t="str">
            <v>Shadow</v>
          </cell>
        </row>
        <row r="55">
          <cell r="E55" t="str">
            <v>Net foreign assets</v>
          </cell>
          <cell r="F55">
            <v>57.102721209999984</v>
          </cell>
          <cell r="G55">
            <v>-38.080342000000009</v>
          </cell>
          <cell r="H55">
            <v>-31.302435999999997</v>
          </cell>
          <cell r="I55">
            <v>-28.726949999999995</v>
          </cell>
          <cell r="J55">
            <v>-37.552410000000009</v>
          </cell>
          <cell r="K55">
            <v>10.292453</v>
          </cell>
          <cell r="L55">
            <v>12.560885999999995</v>
          </cell>
          <cell r="M55">
            <v>9.8293020000000038</v>
          </cell>
          <cell r="N55">
            <v>10.083487000000002</v>
          </cell>
          <cell r="O55">
            <v>10.114109999999998</v>
          </cell>
          <cell r="P55">
            <v>13.484519000000001</v>
          </cell>
          <cell r="Q55">
            <v>20.932499999999997</v>
          </cell>
          <cell r="R55">
            <v>21.268510805333356</v>
          </cell>
          <cell r="S55">
            <v>-6.1178763439999564</v>
          </cell>
          <cell r="T55">
            <v>-29.471908781538477</v>
          </cell>
          <cell r="U55">
            <v>-36.51861298892306</v>
          </cell>
          <cell r="V55">
            <v>-57.927361342653789</v>
          </cell>
          <cell r="W55">
            <v>-92.55458065000002</v>
          </cell>
          <cell r="X55">
            <v>-98.996272899999951</v>
          </cell>
          <cell r="Y55">
            <v>-77.408973733076877</v>
          </cell>
          <cell r="Z55">
            <v>-104.30268923046157</v>
          </cell>
          <cell r="AA55">
            <v>-114.58059663561539</v>
          </cell>
          <cell r="AB55">
            <v>-117.82522219999991</v>
          </cell>
          <cell r="AC55">
            <v>-70.748460588307637</v>
          </cell>
          <cell r="AD55">
            <v>-72.217579707692366</v>
          </cell>
          <cell r="AE55">
            <v>-97.038168825865029</v>
          </cell>
          <cell r="AF55">
            <v>-124.068586615822</v>
          </cell>
          <cell r="AG55">
            <v>-126.41552198782206</v>
          </cell>
          <cell r="AH55">
            <v>-145.23214115282207</v>
          </cell>
          <cell r="AI55">
            <v>-150.29582848826968</v>
          </cell>
          <cell r="AJ55">
            <v>-170.13820084557298</v>
          </cell>
          <cell r="AK55">
            <v>-196.22904726557306</v>
          </cell>
          <cell r="AL55">
            <v>-197.60310458258431</v>
          </cell>
          <cell r="AM55">
            <v>-265.92672070539322</v>
          </cell>
          <cell r="AN55">
            <v>-298.1957998094382</v>
          </cell>
          <cell r="AO55">
            <v>-349.61003071022236</v>
          </cell>
          <cell r="AP55">
            <v>-376.59400666220228</v>
          </cell>
          <cell r="AQ55">
            <v>-376.43835261600015</v>
          </cell>
          <cell r="AR55">
            <v>-376.15132261600013</v>
          </cell>
          <cell r="AS55">
            <v>-453.11425000919996</v>
          </cell>
          <cell r="AT55">
            <v>-490.93153582750006</v>
          </cell>
          <cell r="AU55">
            <v>-490.61021700000009</v>
          </cell>
        </row>
        <row r="56">
          <cell r="E56" t="str">
            <v xml:space="preserve">  Gold</v>
          </cell>
        </row>
        <row r="57">
          <cell r="E57" t="str">
            <v xml:space="preserve">  Foreign exchange reserves</v>
          </cell>
        </row>
        <row r="58">
          <cell r="E58" t="str">
            <v xml:space="preserve">  Other foreign assets (net)</v>
          </cell>
        </row>
        <row r="60">
          <cell r="E60" t="str">
            <v>Net domestic assets</v>
          </cell>
          <cell r="F60">
            <v>123.48262079000004</v>
          </cell>
          <cell r="G60">
            <v>167.38034200000001</v>
          </cell>
          <cell r="H60">
            <v>160.10243600000001</v>
          </cell>
          <cell r="I60">
            <v>157.72694999999999</v>
          </cell>
          <cell r="J60">
            <v>169.75241</v>
          </cell>
          <cell r="K60">
            <v>123.677547</v>
          </cell>
          <cell r="L60">
            <v>127.099114</v>
          </cell>
          <cell r="M60">
            <v>142.12969799999999</v>
          </cell>
          <cell r="N60">
            <v>152.30951300000001</v>
          </cell>
          <cell r="O60">
            <v>161.87288999999998</v>
          </cell>
          <cell r="P60">
            <v>154.83138099999999</v>
          </cell>
          <cell r="Q60">
            <v>143.66199999999998</v>
          </cell>
          <cell r="R60">
            <v>235.00368919466663</v>
          </cell>
          <cell r="S60">
            <v>249.29367634399998</v>
          </cell>
          <cell r="T60">
            <v>265.31360878153851</v>
          </cell>
          <cell r="U60">
            <v>282.32651298892307</v>
          </cell>
          <cell r="V60">
            <v>327.37646134265378</v>
          </cell>
          <cell r="W60">
            <v>358.28598065000006</v>
          </cell>
          <cell r="X60">
            <v>370.64457289999996</v>
          </cell>
          <cell r="Y60">
            <v>370.85497373307692</v>
          </cell>
          <cell r="Z60">
            <v>426.12848923046158</v>
          </cell>
          <cell r="AA60">
            <v>449.95019663561544</v>
          </cell>
          <cell r="AB60">
            <v>458.74252219999994</v>
          </cell>
          <cell r="AC60">
            <v>418.75846058830763</v>
          </cell>
          <cell r="AD60">
            <v>445.26047970769241</v>
          </cell>
          <cell r="AE60">
            <v>457.20616882586501</v>
          </cell>
          <cell r="AF60">
            <v>484.79898661582206</v>
          </cell>
          <cell r="AG60">
            <v>486.51412198782202</v>
          </cell>
          <cell r="AH60">
            <v>518.78254115282198</v>
          </cell>
          <cell r="AI60">
            <v>532.59662848826963</v>
          </cell>
          <cell r="AJ60">
            <v>557.46900084557296</v>
          </cell>
          <cell r="AK60">
            <v>591.2501472655731</v>
          </cell>
          <cell r="AL60">
            <v>597.47300458258428</v>
          </cell>
          <cell r="AM60">
            <v>616.44202070539325</v>
          </cell>
          <cell r="AN60">
            <v>623.79199980943815</v>
          </cell>
          <cell r="AO60">
            <v>651.60743071022239</v>
          </cell>
          <cell r="AP60">
            <v>745.13750666220221</v>
          </cell>
          <cell r="AQ60">
            <v>744.9818526160002</v>
          </cell>
          <cell r="AR60">
            <v>744.69482261600012</v>
          </cell>
          <cell r="AS60">
            <v>860.80535000919997</v>
          </cell>
          <cell r="AT60">
            <v>915.90383582750007</v>
          </cell>
          <cell r="AU60">
            <v>894.10971700000005</v>
          </cell>
        </row>
        <row r="61">
          <cell r="E61" t="str">
            <v xml:space="preserve">  Domestic credit</v>
          </cell>
          <cell r="F61">
            <v>188.68722100000002</v>
          </cell>
          <cell r="G61">
            <v>198.86451300000002</v>
          </cell>
          <cell r="H61">
            <v>221.18337500000001</v>
          </cell>
          <cell r="I61">
            <v>243.75068999999999</v>
          </cell>
          <cell r="J61">
            <v>286.65078199999999</v>
          </cell>
          <cell r="K61">
            <v>249.90475900000001</v>
          </cell>
          <cell r="L61">
            <v>233.23503700000003</v>
          </cell>
          <cell r="M61">
            <v>263.21543299999996</v>
          </cell>
          <cell r="N61">
            <v>286.49104399999999</v>
          </cell>
          <cell r="O61">
            <v>295.57476700000001</v>
          </cell>
          <cell r="P61">
            <v>330.77274899999998</v>
          </cell>
          <cell r="Q61">
            <v>338.39639999999997</v>
          </cell>
          <cell r="R61">
            <v>323.85760000000005</v>
          </cell>
          <cell r="S61">
            <v>343.57979999999998</v>
          </cell>
          <cell r="T61">
            <v>354.87490000000003</v>
          </cell>
          <cell r="U61">
            <v>385.94970000000001</v>
          </cell>
          <cell r="V61">
            <v>429.35569999999996</v>
          </cell>
          <cell r="W61">
            <v>442.88670000000002</v>
          </cell>
          <cell r="X61">
            <v>469.90569999999991</v>
          </cell>
          <cell r="Y61">
            <v>481.96909999999997</v>
          </cell>
          <cell r="Z61">
            <v>525.38350000000003</v>
          </cell>
          <cell r="AA61">
            <v>556.66480000000001</v>
          </cell>
          <cell r="AB61">
            <v>567.04909999999995</v>
          </cell>
          <cell r="AC61">
            <v>526.70830000000001</v>
          </cell>
          <cell r="AD61">
            <v>568.44900000000007</v>
          </cell>
          <cell r="AE61">
            <v>594.55899999999997</v>
          </cell>
          <cell r="AF61">
            <v>613.33759999999984</v>
          </cell>
          <cell r="AG61">
            <v>620.61429999999996</v>
          </cell>
          <cell r="AH61">
            <v>641.97410000000002</v>
          </cell>
          <cell r="AI61">
            <v>655.93020000000001</v>
          </cell>
          <cell r="AJ61">
            <v>697.42650000000003</v>
          </cell>
          <cell r="AK61">
            <v>735.80040000000008</v>
          </cell>
          <cell r="AL61">
            <v>750.87790000000007</v>
          </cell>
          <cell r="AM61">
            <v>767.39049999999997</v>
          </cell>
          <cell r="AN61">
            <v>760.54489999999998</v>
          </cell>
          <cell r="AO61">
            <v>777.18459999999993</v>
          </cell>
          <cell r="AP61">
            <v>789.8107</v>
          </cell>
          <cell r="AQ61">
            <v>789.8107</v>
          </cell>
          <cell r="AR61">
            <v>790.46070000000009</v>
          </cell>
          <cell r="AS61">
            <v>865.55936400919995</v>
          </cell>
          <cell r="AT61">
            <v>890.67889817750006</v>
          </cell>
          <cell r="AU61">
            <v>975.85233205999998</v>
          </cell>
        </row>
        <row r="62">
          <cell r="E62" t="str">
            <v xml:space="preserve">    Net claims on General Govt</v>
          </cell>
          <cell r="F62">
            <v>39.667673000000008</v>
          </cell>
          <cell r="G62">
            <v>45.733424000000014</v>
          </cell>
          <cell r="H62">
            <v>62.298372000000015</v>
          </cell>
          <cell r="I62">
            <v>75.473726999999997</v>
          </cell>
          <cell r="J62">
            <v>115.37414799999999</v>
          </cell>
          <cell r="K62">
            <v>123.20652300000002</v>
          </cell>
          <cell r="L62">
            <v>106.72074600000002</v>
          </cell>
          <cell r="M62">
            <v>132.78194699999997</v>
          </cell>
          <cell r="N62">
            <v>154.91771600000001</v>
          </cell>
          <cell r="O62">
            <v>186.425669</v>
          </cell>
          <cell r="P62">
            <v>205.75862599999999</v>
          </cell>
          <cell r="Q62">
            <v>207.59939999999997</v>
          </cell>
          <cell r="R62">
            <v>195.65190000000001</v>
          </cell>
          <cell r="S62">
            <v>213.24759999999998</v>
          </cell>
          <cell r="T62">
            <v>222.39940000000001</v>
          </cell>
          <cell r="U62">
            <v>247.34900000000002</v>
          </cell>
          <cell r="V62">
            <v>289.30529999999999</v>
          </cell>
          <cell r="W62">
            <v>299.59660000000002</v>
          </cell>
          <cell r="X62">
            <v>321.19239999999996</v>
          </cell>
          <cell r="Y62">
            <v>334.44959999999998</v>
          </cell>
          <cell r="Z62">
            <v>342.96620000000001</v>
          </cell>
          <cell r="AA62">
            <v>367.08590000000004</v>
          </cell>
          <cell r="AB62">
            <v>367.59539999999998</v>
          </cell>
          <cell r="AC62">
            <v>318.95780000000008</v>
          </cell>
          <cell r="AD62">
            <v>358.83580000000006</v>
          </cell>
          <cell r="AE62">
            <v>367.67</v>
          </cell>
          <cell r="AF62">
            <v>374.92899999999992</v>
          </cell>
          <cell r="AG62">
            <v>385.42609999999996</v>
          </cell>
          <cell r="AH62">
            <v>402.65120000000002</v>
          </cell>
          <cell r="AI62">
            <v>411.45970000000005</v>
          </cell>
          <cell r="AJ62">
            <v>451.38419999999996</v>
          </cell>
          <cell r="AK62">
            <v>483.46510000000001</v>
          </cell>
          <cell r="AL62">
            <v>492.47180000000003</v>
          </cell>
          <cell r="AM62">
            <v>501.12819999999999</v>
          </cell>
          <cell r="AN62">
            <v>494.44349999999997</v>
          </cell>
          <cell r="AO62">
            <v>496.57059999999996</v>
          </cell>
          <cell r="AP62">
            <v>485.63580000000002</v>
          </cell>
          <cell r="AQ62">
            <v>485.63580000000002</v>
          </cell>
          <cell r="AR62">
            <v>496.54212200000001</v>
          </cell>
          <cell r="AS62">
            <v>514.85658940919996</v>
          </cell>
          <cell r="AT62">
            <v>520.23835132750003</v>
          </cell>
          <cell r="AU62">
            <v>606.47473600000001</v>
          </cell>
        </row>
        <row r="63">
          <cell r="E63" t="str">
            <v xml:space="preserve">      Net claims on Republican Govt</v>
          </cell>
          <cell r="F63">
            <v>49.066135000000003</v>
          </cell>
          <cell r="G63">
            <v>52.689883999999999</v>
          </cell>
          <cell r="H63">
            <v>69.884220000000013</v>
          </cell>
          <cell r="I63">
            <v>83.175570000000008</v>
          </cell>
          <cell r="J63">
            <v>138.045973</v>
          </cell>
          <cell r="K63">
            <v>141.40032900000003</v>
          </cell>
          <cell r="L63">
            <v>130.11977200000001</v>
          </cell>
          <cell r="M63">
            <v>156.90498199999999</v>
          </cell>
          <cell r="N63">
            <v>173.381855</v>
          </cell>
          <cell r="O63">
            <v>201.54884100000001</v>
          </cell>
          <cell r="P63">
            <v>218.82675400000002</v>
          </cell>
          <cell r="Q63">
            <v>218.97880000000001</v>
          </cell>
          <cell r="R63">
            <v>211.9391</v>
          </cell>
          <cell r="S63">
            <v>234.58150000000001</v>
          </cell>
          <cell r="T63">
            <v>241.6568</v>
          </cell>
          <cell r="U63">
            <v>270.08269999999999</v>
          </cell>
          <cell r="V63">
            <v>297.34779999999995</v>
          </cell>
          <cell r="W63">
            <v>307.0256</v>
          </cell>
          <cell r="X63">
            <v>327.827</v>
          </cell>
          <cell r="Y63">
            <v>342.79899999999998</v>
          </cell>
          <cell r="Z63">
            <v>350.59030000000001</v>
          </cell>
          <cell r="AA63">
            <v>374.90520000000004</v>
          </cell>
          <cell r="AB63">
            <v>376.72019999999998</v>
          </cell>
          <cell r="AC63">
            <v>330.65610000000004</v>
          </cell>
          <cell r="AD63">
            <v>364.69000000000005</v>
          </cell>
          <cell r="AE63">
            <v>375.3141</v>
          </cell>
          <cell r="AF63">
            <v>385.02089999999993</v>
          </cell>
          <cell r="AG63">
            <v>395.14189999999996</v>
          </cell>
          <cell r="AH63">
            <v>410.7423</v>
          </cell>
          <cell r="AI63">
            <v>421.78160000000008</v>
          </cell>
          <cell r="AJ63">
            <v>459.31369999999998</v>
          </cell>
          <cell r="AK63">
            <v>491.88300000000004</v>
          </cell>
          <cell r="AL63">
            <v>501.37619999999998</v>
          </cell>
          <cell r="AM63">
            <v>509.41299999999995</v>
          </cell>
          <cell r="AN63">
            <v>503.1617</v>
          </cell>
          <cell r="AO63">
            <v>505.904</v>
          </cell>
          <cell r="AP63">
            <v>509.82429999999999</v>
          </cell>
          <cell r="AQ63">
            <v>509.82429999999999</v>
          </cell>
          <cell r="AR63">
            <v>520.73062200000004</v>
          </cell>
          <cell r="AS63">
            <v>523.48695400919996</v>
          </cell>
          <cell r="AT63">
            <v>530.78584647749994</v>
          </cell>
          <cell r="AU63">
            <v>615.12490394000008</v>
          </cell>
        </row>
        <row r="64">
          <cell r="E64" t="str">
            <v xml:space="preserve">    Credit to the nongovernment sector</v>
          </cell>
          <cell r="F64">
            <v>149.01954800000001</v>
          </cell>
          <cell r="G64">
            <v>153.131089</v>
          </cell>
          <cell r="H64">
            <v>158.88500299999998</v>
          </cell>
          <cell r="I64">
            <v>168.27696299999999</v>
          </cell>
          <cell r="J64">
            <v>171.276634</v>
          </cell>
          <cell r="K64">
            <v>126.69823600000001</v>
          </cell>
          <cell r="L64">
            <v>126.514291</v>
          </cell>
          <cell r="M64">
            <v>130.43348600000002</v>
          </cell>
          <cell r="N64">
            <v>131.573328</v>
          </cell>
          <cell r="O64">
            <v>109.149098</v>
          </cell>
          <cell r="P64">
            <v>125.01412300000001</v>
          </cell>
          <cell r="Q64">
            <v>130.797</v>
          </cell>
          <cell r="R64">
            <v>128.20570000000001</v>
          </cell>
          <cell r="S64">
            <v>130.3322</v>
          </cell>
          <cell r="T64">
            <v>132.47549999999998</v>
          </cell>
          <cell r="U64">
            <v>138.60069999999999</v>
          </cell>
          <cell r="V64">
            <v>140.0504</v>
          </cell>
          <cell r="W64">
            <v>143.2901</v>
          </cell>
          <cell r="X64">
            <v>148.71329999999998</v>
          </cell>
          <cell r="Y64">
            <v>147.51949999999999</v>
          </cell>
          <cell r="Z64">
            <v>182.41729999999998</v>
          </cell>
          <cell r="AA64">
            <v>189.5789</v>
          </cell>
          <cell r="AB64">
            <v>199.4537</v>
          </cell>
          <cell r="AC64">
            <v>207.75049999999999</v>
          </cell>
          <cell r="AD64">
            <v>209.61320000000001</v>
          </cell>
          <cell r="AE64">
            <v>226.88899999999998</v>
          </cell>
          <cell r="AF64">
            <v>238.40859999999998</v>
          </cell>
          <cell r="AG64">
            <v>235.18819999999999</v>
          </cell>
          <cell r="AH64">
            <v>239.3229</v>
          </cell>
          <cell r="AI64">
            <v>244.47049999999999</v>
          </cell>
          <cell r="AJ64">
            <v>246.04230000000001</v>
          </cell>
          <cell r="AK64">
            <v>252.33530000000002</v>
          </cell>
          <cell r="AL64">
            <v>258.40610000000004</v>
          </cell>
          <cell r="AM64">
            <v>266.26229999999998</v>
          </cell>
          <cell r="AN64">
            <v>266.10140000000001</v>
          </cell>
          <cell r="AO64">
            <v>280.61399999999998</v>
          </cell>
          <cell r="AP64">
            <v>304.17489999999998</v>
          </cell>
          <cell r="AQ64">
            <v>304.17489999999998</v>
          </cell>
          <cell r="AR64">
            <v>293.91857800000002</v>
          </cell>
          <cell r="AS64">
            <v>350.7027746</v>
          </cell>
          <cell r="AT64">
            <v>370.44054685000003</v>
          </cell>
          <cell r="AU64">
            <v>369.37759606000003</v>
          </cell>
        </row>
        <row r="65">
          <cell r="E65" t="str">
            <v xml:space="preserve">       Credit to the nongovernment sector excluding KFW loan</v>
          </cell>
          <cell r="F65">
            <v>149.01954800000001</v>
          </cell>
          <cell r="G65">
            <v>133.48722100000001</v>
          </cell>
          <cell r="H65">
            <v>134.83251300000001</v>
          </cell>
          <cell r="I65">
            <v>135.60337499999997</v>
          </cell>
          <cell r="J65">
            <v>145.53068999999999</v>
          </cell>
          <cell r="K65">
            <v>152.373582</v>
          </cell>
          <cell r="L65">
            <v>102.52755900000001</v>
          </cell>
          <cell r="M65">
            <v>95.681437000000003</v>
          </cell>
          <cell r="N65">
            <v>107.16653300000002</v>
          </cell>
          <cell r="O65">
            <v>110.233844</v>
          </cell>
          <cell r="P65">
            <v>82.332267000000002</v>
          </cell>
          <cell r="Q65">
            <v>99.319649000000013</v>
          </cell>
          <cell r="R65">
            <v>128.20570000000001</v>
          </cell>
          <cell r="S65">
            <v>130.3322</v>
          </cell>
          <cell r="T65">
            <v>132.30549999999999</v>
          </cell>
          <cell r="U65">
            <v>138.32069999999999</v>
          </cell>
          <cell r="V65">
            <v>139.68039999999999</v>
          </cell>
          <cell r="W65">
            <v>142.9101</v>
          </cell>
          <cell r="X65">
            <v>148.32329999999999</v>
          </cell>
          <cell r="Y65">
            <v>147.1095</v>
          </cell>
          <cell r="Z65">
            <v>148.61429999999999</v>
          </cell>
          <cell r="AA65">
            <v>154.92590000000001</v>
          </cell>
          <cell r="AB65">
            <v>163.9477</v>
          </cell>
          <cell r="AC65">
            <v>170.33750000000001</v>
          </cell>
          <cell r="AD65">
            <v>172.9402</v>
          </cell>
          <cell r="AE65">
            <v>189.48099999999999</v>
          </cell>
          <cell r="AF65">
            <v>200.5566</v>
          </cell>
          <cell r="AG65">
            <v>196.1352</v>
          </cell>
          <cell r="AH65">
            <v>195.22790000000001</v>
          </cell>
          <cell r="AI65">
            <v>199.82849999999999</v>
          </cell>
          <cell r="AJ65">
            <v>201.5573</v>
          </cell>
          <cell r="AK65">
            <v>205.89330000000001</v>
          </cell>
          <cell r="AL65">
            <v>212.74510000000001</v>
          </cell>
          <cell r="AM65">
            <v>216.48330000000001</v>
          </cell>
          <cell r="AN65">
            <v>213.9684</v>
          </cell>
          <cell r="AO65">
            <v>225.458</v>
          </cell>
          <cell r="AP65">
            <v>238.15889999999999</v>
          </cell>
          <cell r="AQ65">
            <v>238.15889999999999</v>
          </cell>
          <cell r="AR65">
            <v>238.15889999999999</v>
          </cell>
          <cell r="AS65">
            <v>273.2355</v>
          </cell>
          <cell r="AT65">
            <v>300.5847</v>
          </cell>
          <cell r="AU65">
            <v>291.89400000000001</v>
          </cell>
        </row>
        <row r="66">
          <cell r="E66" t="str">
            <v xml:space="preserve">  Other items, net</v>
          </cell>
          <cell r="F66">
            <v>-65.204600209999981</v>
          </cell>
          <cell r="G66">
            <v>-31.484171000000003</v>
          </cell>
          <cell r="H66">
            <v>-61.080939000000001</v>
          </cell>
          <cell r="I66">
            <v>-86.023740000000004</v>
          </cell>
          <cell r="J66">
            <v>-116.89837199999999</v>
          </cell>
          <cell r="K66">
            <v>-126.22721200000001</v>
          </cell>
          <cell r="L66">
            <v>-106.13592300000003</v>
          </cell>
          <cell r="M66">
            <v>-121.08573499999997</v>
          </cell>
          <cell r="N66">
            <v>-134.18153099999998</v>
          </cell>
          <cell r="O66">
            <v>-133.70187700000002</v>
          </cell>
          <cell r="P66">
            <v>-175.94136799999998</v>
          </cell>
          <cell r="Q66">
            <v>-194.73439999999999</v>
          </cell>
          <cell r="R66">
            <v>-88.853910805333413</v>
          </cell>
          <cell r="S66">
            <v>-94.286123656000001</v>
          </cell>
          <cell r="T66">
            <v>-89.56129121846152</v>
          </cell>
          <cell r="U66">
            <v>-103.62318701107694</v>
          </cell>
          <cell r="V66">
            <v>-101.97923865734617</v>
          </cell>
          <cell r="W66">
            <v>-84.600719349999963</v>
          </cell>
          <cell r="X66">
            <v>-99.261127099999953</v>
          </cell>
          <cell r="Y66">
            <v>-111.11412626692305</v>
          </cell>
          <cell r="Z66">
            <v>-99.255010769538444</v>
          </cell>
          <cell r="AA66">
            <v>-106.71460336438457</v>
          </cell>
          <cell r="AB66">
            <v>-108.30657780000001</v>
          </cell>
          <cell r="AC66">
            <v>-107.94983941169238</v>
          </cell>
          <cell r="AD66">
            <v>-123.18852029230766</v>
          </cell>
          <cell r="AE66">
            <v>-137.35283117413496</v>
          </cell>
          <cell r="AF66">
            <v>-128.53861338417778</v>
          </cell>
          <cell r="AG66">
            <v>-134.10017801217793</v>
          </cell>
          <cell r="AH66">
            <v>-123.19155884717804</v>
          </cell>
          <cell r="AI66">
            <v>-123.33357151173038</v>
          </cell>
          <cell r="AJ66">
            <v>-139.95749915442707</v>
          </cell>
          <cell r="AK66">
            <v>-144.55025273442698</v>
          </cell>
          <cell r="AL66">
            <v>-153.40489541741579</v>
          </cell>
          <cell r="AM66">
            <v>-150.94847929460673</v>
          </cell>
          <cell r="AN66">
            <v>-136.75290019056183</v>
          </cell>
          <cell r="AO66">
            <v>-125.57716928977754</v>
          </cell>
          <cell r="AP66">
            <v>-44.673193337797784</v>
          </cell>
          <cell r="AQ66">
            <v>-44.828847383999801</v>
          </cell>
          <cell r="AR66">
            <v>-45.765877383999964</v>
          </cell>
          <cell r="AS66">
            <v>-4.7540139999999838</v>
          </cell>
          <cell r="AT66">
            <v>25.224937650000015</v>
          </cell>
          <cell r="AU66">
            <v>-81.742615059999935</v>
          </cell>
        </row>
        <row r="68">
          <cell r="E68" t="str">
            <v>Broad money (M3)</v>
          </cell>
          <cell r="F68">
            <v>180.58534200000003</v>
          </cell>
          <cell r="G68">
            <v>179.13567800000001</v>
          </cell>
          <cell r="H68">
            <v>182.33523700000001</v>
          </cell>
          <cell r="I68">
            <v>189.58598499999999</v>
          </cell>
          <cell r="J68">
            <v>201.87475599999999</v>
          </cell>
          <cell r="K68">
            <v>200.15606</v>
          </cell>
          <cell r="L68">
            <v>206.44351700000001</v>
          </cell>
          <cell r="M68">
            <v>217.786023</v>
          </cell>
          <cell r="N68">
            <v>224.640557</v>
          </cell>
          <cell r="O68">
            <v>236.78877299999996</v>
          </cell>
          <cell r="P68">
            <v>235.83344000000002</v>
          </cell>
          <cell r="Q68">
            <v>238.3133</v>
          </cell>
          <cell r="R68">
            <v>256.2722</v>
          </cell>
          <cell r="S68">
            <v>243.17580000000001</v>
          </cell>
          <cell r="T68">
            <v>235.8417</v>
          </cell>
          <cell r="U68">
            <v>245.80789999999999</v>
          </cell>
          <cell r="V68">
            <v>269.44909999999999</v>
          </cell>
          <cell r="W68">
            <v>265.73140000000001</v>
          </cell>
          <cell r="X68">
            <v>271.64830000000001</v>
          </cell>
          <cell r="Y68">
            <v>293.44600000000003</v>
          </cell>
          <cell r="Z68">
            <v>321.82580000000002</v>
          </cell>
          <cell r="AA68">
            <v>335.36960000000005</v>
          </cell>
          <cell r="AB68">
            <v>340.91730000000001</v>
          </cell>
          <cell r="AC68">
            <v>348.01</v>
          </cell>
          <cell r="AD68">
            <v>373.04290000000003</v>
          </cell>
          <cell r="AE68">
            <v>360.16800000000001</v>
          </cell>
          <cell r="AF68">
            <v>360.73040000000003</v>
          </cell>
          <cell r="AG68">
            <v>360.09859999999998</v>
          </cell>
          <cell r="AH68">
            <v>373.55039999999997</v>
          </cell>
          <cell r="AI68">
            <v>382.30079999999998</v>
          </cell>
          <cell r="AJ68">
            <v>387.33080000000001</v>
          </cell>
          <cell r="AK68">
            <v>395.02109999999999</v>
          </cell>
          <cell r="AL68">
            <v>399.86989999999997</v>
          </cell>
          <cell r="AM68">
            <v>350.51530000000002</v>
          </cell>
          <cell r="AN68">
            <v>325.59619999999995</v>
          </cell>
          <cell r="AO68">
            <v>301.99740000000003</v>
          </cell>
          <cell r="AP68">
            <v>368.54349999999999</v>
          </cell>
          <cell r="AQ68">
            <v>368.54349999999999</v>
          </cell>
          <cell r="AR68">
            <v>368.54349999999999</v>
          </cell>
          <cell r="AS68">
            <v>407.69110000000001</v>
          </cell>
          <cell r="AT68">
            <v>424.97230000000002</v>
          </cell>
          <cell r="AU68">
            <v>403.49950000000001</v>
          </cell>
          <cell r="CE68">
            <v>635.10204399999998</v>
          </cell>
        </row>
        <row r="69">
          <cell r="E69" t="str">
            <v xml:space="preserve">  Broad money, excl forex deposits (M2)</v>
          </cell>
          <cell r="F69">
            <v>157.66074800000001</v>
          </cell>
          <cell r="G69">
            <v>149.349288</v>
          </cell>
          <cell r="H69">
            <v>147.951617</v>
          </cell>
          <cell r="I69">
            <v>150.561733</v>
          </cell>
          <cell r="J69">
            <v>168.08731599999999</v>
          </cell>
          <cell r="K69">
            <v>171.624706</v>
          </cell>
          <cell r="L69">
            <v>176.17011600000001</v>
          </cell>
          <cell r="M69">
            <v>188.98358100000002</v>
          </cell>
          <cell r="N69">
            <v>194.24451400000001</v>
          </cell>
          <cell r="O69">
            <v>202.05192899999997</v>
          </cell>
          <cell r="P69">
            <v>198.33581900000001</v>
          </cell>
          <cell r="Q69">
            <v>196.16579999999999</v>
          </cell>
          <cell r="R69">
            <v>217.95180000000002</v>
          </cell>
          <cell r="S69">
            <v>204.37440000000001</v>
          </cell>
          <cell r="T69">
            <v>198.11369999999999</v>
          </cell>
          <cell r="U69">
            <v>205.06819999999999</v>
          </cell>
          <cell r="V69">
            <v>218.37219999999999</v>
          </cell>
          <cell r="W69">
            <v>216.1925</v>
          </cell>
          <cell r="X69">
            <v>215.56229999999999</v>
          </cell>
          <cell r="Y69">
            <v>236.2577</v>
          </cell>
          <cell r="Z69">
            <v>255.76670000000001</v>
          </cell>
          <cell r="AA69">
            <v>264.45640000000003</v>
          </cell>
          <cell r="AB69">
            <v>262.68979999999999</v>
          </cell>
          <cell r="AC69">
            <v>268.28570000000002</v>
          </cell>
          <cell r="AD69">
            <v>295.21140000000003</v>
          </cell>
          <cell r="AE69">
            <v>274.30680000000001</v>
          </cell>
          <cell r="AF69">
            <v>272.1078</v>
          </cell>
          <cell r="AG69">
            <v>269.69919999999996</v>
          </cell>
          <cell r="AH69">
            <v>278.44659999999999</v>
          </cell>
          <cell r="AI69">
            <v>280.17149999999998</v>
          </cell>
          <cell r="AJ69">
            <v>281.71030000000002</v>
          </cell>
          <cell r="AK69">
            <v>291.12509999999997</v>
          </cell>
          <cell r="AL69">
            <v>294.23779999999999</v>
          </cell>
          <cell r="AM69">
            <v>252.1703</v>
          </cell>
          <cell r="AN69">
            <v>228.78369999999998</v>
          </cell>
          <cell r="AO69">
            <v>210.33520000000001</v>
          </cell>
          <cell r="AP69">
            <v>261.13669999999996</v>
          </cell>
          <cell r="AQ69">
            <v>261.13669999999996</v>
          </cell>
          <cell r="AR69">
            <v>261.13669999999996</v>
          </cell>
          <cell r="AS69">
            <v>275.32709999999997</v>
          </cell>
          <cell r="AT69">
            <v>268.1875</v>
          </cell>
          <cell r="AU69">
            <v>254.08850000000001</v>
          </cell>
        </row>
        <row r="70">
          <cell r="E70" t="str">
            <v xml:space="preserve">    Currency held by the public</v>
          </cell>
          <cell r="F70">
            <v>124.80000000000001</v>
          </cell>
          <cell r="G70">
            <v>120.33970000000001</v>
          </cell>
          <cell r="H70">
            <v>118.16100000000002</v>
          </cell>
          <cell r="I70">
            <v>120.1</v>
          </cell>
          <cell r="J70">
            <v>132.19999999999999</v>
          </cell>
          <cell r="K70">
            <v>133.97</v>
          </cell>
          <cell r="L70">
            <v>130.44399999999999</v>
          </cell>
          <cell r="M70">
            <v>143.0718</v>
          </cell>
          <cell r="N70">
            <v>152.64400000000001</v>
          </cell>
          <cell r="O70">
            <v>157.68299999999999</v>
          </cell>
          <cell r="P70">
            <v>155.3836</v>
          </cell>
          <cell r="Q70">
            <v>152.84859999999998</v>
          </cell>
          <cell r="R70">
            <v>176.75740000000002</v>
          </cell>
          <cell r="S70">
            <v>160.42830000000001</v>
          </cell>
          <cell r="T70">
            <v>157.952</v>
          </cell>
          <cell r="U70">
            <v>158.29259999999999</v>
          </cell>
          <cell r="V70">
            <v>171.31289999999998</v>
          </cell>
          <cell r="W70">
            <v>166.3938</v>
          </cell>
          <cell r="X70">
            <v>168.6557</v>
          </cell>
          <cell r="Y70">
            <v>184.0633</v>
          </cell>
          <cell r="Z70">
            <v>194.83770000000001</v>
          </cell>
          <cell r="AA70">
            <v>202.40180000000001</v>
          </cell>
          <cell r="AB70">
            <v>205.78280000000001</v>
          </cell>
          <cell r="AC70">
            <v>209.25149999999999</v>
          </cell>
          <cell r="AD70">
            <v>239.86590000000001</v>
          </cell>
          <cell r="AE70">
            <v>214.69749999999999</v>
          </cell>
          <cell r="AF70">
            <v>210.88889999999998</v>
          </cell>
          <cell r="AG70">
            <v>211.90169999999998</v>
          </cell>
          <cell r="AH70">
            <v>219.934</v>
          </cell>
          <cell r="AI70">
            <v>221.63289999999998</v>
          </cell>
          <cell r="AJ70">
            <v>220.94840000000002</v>
          </cell>
          <cell r="AK70">
            <v>233.78270000000001</v>
          </cell>
          <cell r="AL70">
            <v>230.48179999999999</v>
          </cell>
          <cell r="AM70">
            <v>198.9091</v>
          </cell>
          <cell r="AN70">
            <v>183.67099999999999</v>
          </cell>
          <cell r="AO70">
            <v>168.83500000000001</v>
          </cell>
          <cell r="AP70">
            <v>212.19389999999999</v>
          </cell>
          <cell r="AQ70">
            <v>212.19389999999999</v>
          </cell>
          <cell r="AR70">
            <v>212.19389999999999</v>
          </cell>
          <cell r="AS70">
            <v>226.88329999999999</v>
          </cell>
          <cell r="AT70">
            <v>220.65369999999999</v>
          </cell>
          <cell r="AU70">
            <v>206.90450000000001</v>
          </cell>
        </row>
        <row r="71">
          <cell r="E71" t="str">
            <v xml:space="preserve">      Currency in circulation (NBG)</v>
          </cell>
          <cell r="F71">
            <v>131.4</v>
          </cell>
          <cell r="G71">
            <v>129.30000000000001</v>
          </cell>
          <cell r="H71">
            <v>128.80000000000001</v>
          </cell>
          <cell r="I71">
            <v>129</v>
          </cell>
          <cell r="J71">
            <v>132.19999999999999</v>
          </cell>
          <cell r="K71">
            <v>133.97</v>
          </cell>
          <cell r="L71">
            <v>139.66</v>
          </cell>
          <cell r="M71">
            <v>151.959</v>
          </cell>
          <cell r="N71">
            <v>162.393</v>
          </cell>
          <cell r="O71">
            <v>171.98699999999999</v>
          </cell>
          <cell r="P71">
            <v>168.3159</v>
          </cell>
          <cell r="Q71">
            <v>164.59449999999998</v>
          </cell>
          <cell r="R71">
            <v>185.57400000000001</v>
          </cell>
          <cell r="S71">
            <v>169.69300000000001</v>
          </cell>
          <cell r="T71">
            <v>167.61859999999999</v>
          </cell>
          <cell r="U71">
            <v>170.5694</v>
          </cell>
          <cell r="V71">
            <v>183.02359999999999</v>
          </cell>
          <cell r="W71">
            <v>175.28129999999999</v>
          </cell>
          <cell r="X71">
            <v>178.18289999999999</v>
          </cell>
          <cell r="Y71">
            <v>195.7901</v>
          </cell>
          <cell r="Z71">
            <v>207.39680000000001</v>
          </cell>
          <cell r="AA71">
            <v>220.32980000000001</v>
          </cell>
          <cell r="AB71">
            <v>222.0727</v>
          </cell>
          <cell r="AC71">
            <v>222.70949999999999</v>
          </cell>
          <cell r="AD71">
            <v>254.5549</v>
          </cell>
          <cell r="AE71">
            <v>231.31059999999999</v>
          </cell>
          <cell r="AF71">
            <v>227.33109999999999</v>
          </cell>
          <cell r="AG71">
            <v>228.98509999999999</v>
          </cell>
          <cell r="AH71">
            <v>237.55969999999999</v>
          </cell>
          <cell r="AI71">
            <v>238.96969999999999</v>
          </cell>
          <cell r="AJ71">
            <v>236.76840000000001</v>
          </cell>
          <cell r="AK71">
            <v>246.9117</v>
          </cell>
          <cell r="AL71">
            <v>250.23589999999999</v>
          </cell>
          <cell r="AM71">
            <v>211.8398</v>
          </cell>
          <cell r="AN71">
            <v>195.4648</v>
          </cell>
          <cell r="AO71">
            <v>179.57740000000001</v>
          </cell>
          <cell r="AP71">
            <v>221.97489999999999</v>
          </cell>
          <cell r="AQ71">
            <v>221.97489999999999</v>
          </cell>
          <cell r="AR71">
            <v>221.97489999999999</v>
          </cell>
          <cell r="AS71">
            <v>238.3845</v>
          </cell>
          <cell r="AT71">
            <v>231.12799999999999</v>
          </cell>
          <cell r="AU71">
            <v>221.71700000000001</v>
          </cell>
        </row>
        <row r="72">
          <cell r="E72" t="str">
            <v xml:space="preserve">      Less: banks' vault cash</v>
          </cell>
          <cell r="F72">
            <v>-6.6</v>
          </cell>
          <cell r="G72">
            <v>-8.9603000000000002</v>
          </cell>
          <cell r="H72">
            <v>-10.638999999999999</v>
          </cell>
          <cell r="I72">
            <v>-8.9</v>
          </cell>
          <cell r="L72">
            <v>-9.2159999999999993</v>
          </cell>
          <cell r="M72">
            <v>-8.8872</v>
          </cell>
          <cell r="N72">
            <v>-9.7490000000000006</v>
          </cell>
          <cell r="O72">
            <v>-14.304</v>
          </cell>
          <cell r="P72">
            <v>-12.9323</v>
          </cell>
          <cell r="Q72">
            <v>-11.745900000000001</v>
          </cell>
          <cell r="R72">
            <v>-8.8165999999999993</v>
          </cell>
          <cell r="S72">
            <v>-9.2646999999999995</v>
          </cell>
          <cell r="T72">
            <v>-9.6666000000000007</v>
          </cell>
          <cell r="U72">
            <v>-12.2768</v>
          </cell>
          <cell r="V72">
            <v>-11.710699999999999</v>
          </cell>
          <cell r="W72">
            <v>-8.8874999999999993</v>
          </cell>
          <cell r="X72">
            <v>-9.5272000000000006</v>
          </cell>
          <cell r="Y72">
            <v>-11.726800000000001</v>
          </cell>
          <cell r="Z72">
            <v>-12.559100000000001</v>
          </cell>
          <cell r="AA72">
            <v>-17.928000000000001</v>
          </cell>
          <cell r="AB72">
            <v>-16.289899999999999</v>
          </cell>
          <cell r="AC72">
            <v>-13.458</v>
          </cell>
          <cell r="AD72">
            <v>-14.689</v>
          </cell>
          <cell r="AE72">
            <v>-16.613099999999999</v>
          </cell>
          <cell r="AF72">
            <v>-16.4422</v>
          </cell>
          <cell r="AG72">
            <v>-17.083400000000001</v>
          </cell>
          <cell r="AH72">
            <v>-17.625699999999998</v>
          </cell>
          <cell r="AI72">
            <v>-17.3368</v>
          </cell>
          <cell r="AJ72">
            <v>-15.82</v>
          </cell>
          <cell r="AK72">
            <v>-13.129</v>
          </cell>
          <cell r="AL72">
            <v>-19.754100000000001</v>
          </cell>
          <cell r="AM72">
            <v>-12.9307</v>
          </cell>
          <cell r="AN72">
            <v>-11.793799999999999</v>
          </cell>
          <cell r="AO72">
            <v>-10.7424</v>
          </cell>
          <cell r="AP72">
            <v>-9.7810000000000006</v>
          </cell>
          <cell r="AQ72">
            <v>-9.7810000000000006</v>
          </cell>
          <cell r="AR72">
            <v>-9.7810000000000006</v>
          </cell>
          <cell r="AS72">
            <v>-11.501200000000001</v>
          </cell>
          <cell r="AT72">
            <v>-10.474299999999999</v>
          </cell>
          <cell r="AU72">
            <v>-14.8125</v>
          </cell>
        </row>
        <row r="73">
          <cell r="E73" t="str">
            <v xml:space="preserve">    Deposit liabilities (domestic currency)</v>
          </cell>
          <cell r="F73">
            <v>32.860748000000001</v>
          </cell>
          <cell r="G73">
            <v>29.009588000000001</v>
          </cell>
          <cell r="H73">
            <v>29.790616999999997</v>
          </cell>
          <cell r="I73">
            <v>30.461732999999999</v>
          </cell>
          <cell r="J73">
            <v>35.887315999999998</v>
          </cell>
          <cell r="K73">
            <v>37.654705999999997</v>
          </cell>
          <cell r="L73">
            <v>45.726116000000005</v>
          </cell>
          <cell r="M73">
            <v>45.911781000000005</v>
          </cell>
          <cell r="N73">
            <v>41.600514000000004</v>
          </cell>
          <cell r="O73">
            <v>44.368928999999994</v>
          </cell>
          <cell r="P73">
            <v>42.952218999999999</v>
          </cell>
          <cell r="Q73">
            <v>43.3172</v>
          </cell>
          <cell r="R73">
            <v>41.194400000000002</v>
          </cell>
          <cell r="S73">
            <v>43.946100000000001</v>
          </cell>
          <cell r="T73">
            <v>40.161700000000003</v>
          </cell>
          <cell r="U73">
            <v>46.775599999999997</v>
          </cell>
          <cell r="V73">
            <v>47.0593</v>
          </cell>
          <cell r="W73">
            <v>49.798699999999997</v>
          </cell>
          <cell r="X73">
            <v>46.906599999999997</v>
          </cell>
          <cell r="Y73">
            <v>52.194400000000002</v>
          </cell>
          <cell r="Z73">
            <v>60.929000000000002</v>
          </cell>
          <cell r="AA73">
            <v>62.054600000000001</v>
          </cell>
          <cell r="AB73">
            <v>56.906999999999996</v>
          </cell>
          <cell r="AC73">
            <v>59.034199999999998</v>
          </cell>
          <cell r="AD73">
            <v>55.345500000000001</v>
          </cell>
          <cell r="AE73">
            <v>59.609299999999998</v>
          </cell>
          <cell r="AF73">
            <v>61.218899999999998</v>
          </cell>
          <cell r="AG73">
            <v>57.797499999999999</v>
          </cell>
          <cell r="AH73">
            <v>58.512599999999999</v>
          </cell>
          <cell r="AI73">
            <v>58.538600000000002</v>
          </cell>
          <cell r="AJ73">
            <v>60.761899999999997</v>
          </cell>
          <cell r="AK73">
            <v>57.342399999999998</v>
          </cell>
          <cell r="AL73">
            <v>63.756</v>
          </cell>
          <cell r="AM73">
            <v>53.261200000000002</v>
          </cell>
          <cell r="AN73">
            <v>45.112699999999997</v>
          </cell>
          <cell r="AO73">
            <v>41.5002</v>
          </cell>
          <cell r="AP73">
            <v>48.942799999999998</v>
          </cell>
          <cell r="AQ73">
            <v>48.942799999999998</v>
          </cell>
          <cell r="AR73">
            <v>48.942799999999998</v>
          </cell>
          <cell r="AS73">
            <v>48.443800000000003</v>
          </cell>
          <cell r="AT73">
            <v>47.533799999999999</v>
          </cell>
          <cell r="AU73">
            <v>47.183999999999997</v>
          </cell>
        </row>
        <row r="74">
          <cell r="E74" t="str">
            <v xml:space="preserve">  Foreign currency deposits</v>
          </cell>
          <cell r="F74">
            <v>22.924594000000003</v>
          </cell>
          <cell r="G74">
            <v>29.786390000000001</v>
          </cell>
          <cell r="H74">
            <v>34.383620000000001</v>
          </cell>
          <cell r="I74">
            <v>39.024251999999997</v>
          </cell>
          <cell r="J74">
            <v>33.787440000000004</v>
          </cell>
          <cell r="K74">
            <v>28.531354</v>
          </cell>
          <cell r="L74">
            <v>30.273401000000003</v>
          </cell>
          <cell r="M74">
            <v>28.802441999999999</v>
          </cell>
          <cell r="N74">
            <v>30.396043000000002</v>
          </cell>
          <cell r="O74">
            <v>34.736843999999998</v>
          </cell>
          <cell r="P74">
            <v>37.497621000000002</v>
          </cell>
          <cell r="Q74">
            <v>42.147500000000001</v>
          </cell>
          <cell r="R74">
            <v>38.320399999999999</v>
          </cell>
          <cell r="S74">
            <v>38.801400000000001</v>
          </cell>
          <cell r="T74">
            <v>37.728000000000002</v>
          </cell>
          <cell r="U74">
            <v>40.739699999999999</v>
          </cell>
          <cell r="V74">
            <v>51.076900000000002</v>
          </cell>
          <cell r="W74">
            <v>49.538899999999998</v>
          </cell>
          <cell r="X74">
            <v>56.085999999999999</v>
          </cell>
          <cell r="Y74">
            <v>57.188299999999998</v>
          </cell>
          <cell r="Z74">
            <v>66.059100000000001</v>
          </cell>
          <cell r="AA74">
            <v>70.913200000000003</v>
          </cell>
          <cell r="AB74">
            <v>78.227500000000006</v>
          </cell>
          <cell r="AC74">
            <v>79.724299999999999</v>
          </cell>
          <cell r="AD74">
            <v>77.831500000000005</v>
          </cell>
          <cell r="AE74">
            <v>85.861199999999997</v>
          </cell>
          <cell r="AF74">
            <v>88.622600000000006</v>
          </cell>
          <cell r="AG74">
            <v>90.3994</v>
          </cell>
          <cell r="AH74">
            <v>95.103800000000007</v>
          </cell>
          <cell r="AI74">
            <v>102.1293</v>
          </cell>
          <cell r="AJ74">
            <v>105.62050000000001</v>
          </cell>
          <cell r="AK74">
            <v>103.896</v>
          </cell>
          <cell r="AL74">
            <v>105.63209999999999</v>
          </cell>
          <cell r="AM74">
            <v>98.344999999999999</v>
          </cell>
          <cell r="AN74">
            <v>96.8125</v>
          </cell>
          <cell r="AO74">
            <v>91.662199999999999</v>
          </cell>
          <cell r="AP74">
            <v>107.4068</v>
          </cell>
          <cell r="AQ74">
            <v>107.4068</v>
          </cell>
          <cell r="AR74">
            <v>107.4068</v>
          </cell>
          <cell r="AS74">
            <v>132.364</v>
          </cell>
          <cell r="AT74">
            <v>156.78479999999999</v>
          </cell>
          <cell r="AU74">
            <v>149.411</v>
          </cell>
        </row>
        <row r="76">
          <cell r="E76" t="str">
            <v>Memorandum Items:</v>
          </cell>
        </row>
        <row r="78">
          <cell r="E78" t="str">
            <v>Total deposit liabilities</v>
          </cell>
          <cell r="F78">
            <v>55.785342</v>
          </cell>
          <cell r="G78">
            <v>58.7956</v>
          </cell>
          <cell r="H78">
            <v>64.177199999999999</v>
          </cell>
          <cell r="I78">
            <v>69.484999999999999</v>
          </cell>
          <cell r="J78">
            <v>0</v>
          </cell>
          <cell r="K78">
            <v>0</v>
          </cell>
          <cell r="L78">
            <v>69.841148325358859</v>
          </cell>
          <cell r="M78">
            <v>74.714200000000005</v>
          </cell>
          <cell r="N78">
            <v>71.996000000000009</v>
          </cell>
          <cell r="O78">
            <v>79.105699999999999</v>
          </cell>
          <cell r="P78">
            <v>80.449799999999996</v>
          </cell>
          <cell r="Q78">
            <v>85.464699999999993</v>
          </cell>
          <cell r="R78">
            <v>79.514800000000008</v>
          </cell>
          <cell r="S78">
            <v>82.747500000000002</v>
          </cell>
          <cell r="T78">
            <v>77.889700000000005</v>
          </cell>
          <cell r="U78">
            <v>87.515299999999996</v>
          </cell>
          <cell r="V78">
            <v>98.136200000000002</v>
          </cell>
          <cell r="W78">
            <v>99.337599999999995</v>
          </cell>
          <cell r="X78">
            <v>102.9926</v>
          </cell>
          <cell r="Y78">
            <v>109.3827</v>
          </cell>
          <cell r="Z78">
            <v>126.9881</v>
          </cell>
          <cell r="AA78">
            <v>132.96780000000001</v>
          </cell>
          <cell r="AB78">
            <v>135.1345</v>
          </cell>
          <cell r="AC78">
            <v>138.7585</v>
          </cell>
          <cell r="AD78">
            <v>133.17700000000002</v>
          </cell>
          <cell r="AE78">
            <v>145.47049999999999</v>
          </cell>
          <cell r="AF78">
            <v>149.8415</v>
          </cell>
          <cell r="AG78">
            <v>148.1969</v>
          </cell>
          <cell r="AH78">
            <v>153.6164</v>
          </cell>
          <cell r="AI78">
            <v>160.6679</v>
          </cell>
          <cell r="AJ78">
            <v>166.38240000000002</v>
          </cell>
          <cell r="AK78">
            <v>161.23840000000001</v>
          </cell>
          <cell r="AL78">
            <v>169.38810000000001</v>
          </cell>
          <cell r="AM78">
            <v>151.6062</v>
          </cell>
          <cell r="AN78">
            <v>141.92519999999999</v>
          </cell>
          <cell r="AO78">
            <v>133.16239999999999</v>
          </cell>
          <cell r="AP78">
            <v>156.34960000000001</v>
          </cell>
          <cell r="AQ78">
            <v>156.34960000000001</v>
          </cell>
          <cell r="AR78">
            <v>156.34960000000001</v>
          </cell>
          <cell r="AS78">
            <v>180.80780000000001</v>
          </cell>
          <cell r="AT78">
            <v>204.3186</v>
          </cell>
          <cell r="AU78">
            <v>196.595</v>
          </cell>
        </row>
        <row r="79">
          <cell r="E79" t="str">
            <v>Currency (held by public)/broad money</v>
          </cell>
          <cell r="F79">
            <v>0.69108599079985122</v>
          </cell>
          <cell r="G79">
            <v>0.67178105041273273</v>
          </cell>
          <cell r="H79">
            <v>0.64803206349519737</v>
          </cell>
          <cell r="I79">
            <v>0.63348893636099901</v>
          </cell>
          <cell r="L79">
            <v>0.65137967613298964</v>
          </cell>
          <cell r="M79">
            <v>0.64918645124492758</v>
          </cell>
          <cell r="N79">
            <v>0.67950498575498586</v>
          </cell>
          <cell r="O79">
            <v>0.66592282486453103</v>
          </cell>
          <cell r="P79">
            <v>0.65887020243951877</v>
          </cell>
          <cell r="Q79">
            <v>0.64137670872754471</v>
          </cell>
          <cell r="R79">
            <v>0.68972522185395069</v>
          </cell>
          <cell r="S79">
            <v>0.65972148544386411</v>
          </cell>
          <cell r="T79">
            <v>0.66973737044805903</v>
          </cell>
          <cell r="U79">
            <v>0.64396872517116011</v>
          </cell>
          <cell r="V79">
            <v>0.63578946821496152</v>
          </cell>
          <cell r="W79">
            <v>0.62617289488558747</v>
          </cell>
          <cell r="X79">
            <v>0.62086050234807277</v>
          </cell>
          <cell r="Y79">
            <v>0.62724760262535517</v>
          </cell>
          <cell r="Z79">
            <v>0.60541354981483775</v>
          </cell>
          <cell r="AA79">
            <v>0.60351862542102797</v>
          </cell>
          <cell r="AB79">
            <v>0.60361501161718689</v>
          </cell>
          <cell r="AC79">
            <v>0.60128013562828653</v>
          </cell>
          <cell r="AD79">
            <v>0.6429981645542644</v>
          </cell>
          <cell r="AE79">
            <v>0.59610376268852305</v>
          </cell>
          <cell r="AF79">
            <v>0.58461637832575231</v>
          </cell>
          <cell r="AG79">
            <v>0.58845466213975839</v>
          </cell>
          <cell r="AH79">
            <v>0.58876660284663063</v>
          </cell>
          <cell r="AI79">
            <v>0.57973433484837067</v>
          </cell>
          <cell r="AJ79">
            <v>0.57043849856505091</v>
          </cell>
          <cell r="AK79">
            <v>0.59182332285541206</v>
          </cell>
          <cell r="AL79">
            <v>0.57639197148872678</v>
          </cell>
          <cell r="AM79">
            <v>0.56747622714329438</v>
          </cell>
          <cell r="AN79">
            <v>0.56410670640505023</v>
          </cell>
          <cell r="AO79">
            <v>0.55906110449957513</v>
          </cell>
          <cell r="AP79">
            <v>0.57576351231265777</v>
          </cell>
          <cell r="AQ79">
            <v>0.57576351231265777</v>
          </cell>
          <cell r="AR79">
            <v>0.57576351231265777</v>
          </cell>
          <cell r="AS79">
            <v>0.55650785607044151</v>
          </cell>
          <cell r="AT79">
            <v>0.51921901733360032</v>
          </cell>
          <cell r="AU79">
            <v>0.51277510876717325</v>
          </cell>
        </row>
        <row r="80">
          <cell r="E80" t="str">
            <v>Forex deposits/total deposits (in percent)</v>
          </cell>
          <cell r="F80">
            <v>41.094296777816659</v>
          </cell>
          <cell r="G80">
            <v>50.660253488356275</v>
          </cell>
          <cell r="H80">
            <v>53.58071090667714</v>
          </cell>
          <cell r="I80">
            <v>56.161761531265739</v>
          </cell>
          <cell r="J80" t="e">
            <v>#DIV/0!</v>
          </cell>
          <cell r="K80" t="e">
            <v>#DIV/0!</v>
          </cell>
          <cell r="L80">
            <v>34.565795242792937</v>
          </cell>
          <cell r="M80">
            <v>38.550101587114625</v>
          </cell>
          <cell r="N80">
            <v>42.219012167342626</v>
          </cell>
          <cell r="O80">
            <v>43.911879927742255</v>
          </cell>
          <cell r="P80">
            <v>46.60993563688163</v>
          </cell>
          <cell r="Q80">
            <v>49.315682381146843</v>
          </cell>
          <cell r="R80">
            <v>48.192789266903766</v>
          </cell>
          <cell r="S80">
            <v>46.891326021934198</v>
          </cell>
          <cell r="T80">
            <v>48.437726682732119</v>
          </cell>
          <cell r="U80">
            <v>46.551517277550325</v>
          </cell>
          <cell r="V80">
            <v>52.046951074119441</v>
          </cell>
          <cell r="W80">
            <v>49.869233804722484</v>
          </cell>
          <cell r="X80">
            <v>54.456339581678684</v>
          </cell>
          <cell r="Y80">
            <v>52.282765007629173</v>
          </cell>
          <cell r="Z80">
            <v>52.019913676950836</v>
          </cell>
          <cell r="AA80">
            <v>53.331107230472341</v>
          </cell>
          <cell r="AB80">
            <v>57.888622076523767</v>
          </cell>
          <cell r="AC80">
            <v>57.455435162530591</v>
          </cell>
          <cell r="AD80">
            <v>58.442148419021301</v>
          </cell>
          <cell r="AE80">
            <v>59.023100903619643</v>
          </cell>
          <cell r="AF80">
            <v>59.144229068715944</v>
          </cell>
          <cell r="AG80">
            <v>60.999521582435257</v>
          </cell>
          <cell r="AH80">
            <v>61.909926283912398</v>
          </cell>
          <cell r="AI80">
            <v>63.565466406170742</v>
          </cell>
          <cell r="AJ80">
            <v>63.480572464395266</v>
          </cell>
          <cell r="AK80">
            <v>64.436263321888575</v>
          </cell>
          <cell r="AL80">
            <v>62.360992301112049</v>
          </cell>
          <cell r="AM80">
            <v>64.868719089324841</v>
          </cell>
          <cell r="AN80">
            <v>68.2137492143749</v>
          </cell>
          <cell r="AO80">
            <v>68.834896337104169</v>
          </cell>
          <cell r="AP80">
            <v>68.696562063478254</v>
          </cell>
          <cell r="AQ80">
            <v>68.696562063478254</v>
          </cell>
          <cell r="AR80">
            <v>68.696562063478254</v>
          </cell>
          <cell r="AS80">
            <v>73.207018723749755</v>
          </cell>
          <cell r="AT80">
            <v>76.735451397963757</v>
          </cell>
          <cell r="AU80">
            <v>75.999389608077522</v>
          </cell>
        </row>
        <row r="81">
          <cell r="E81" t="str">
            <v>Money multiplier (M3/RM)</v>
          </cell>
          <cell r="F81">
            <v>1.1741569700910275</v>
          </cell>
          <cell r="G81">
            <v>1.1894799335989377</v>
          </cell>
          <cell r="H81">
            <v>1.1901777872062664</v>
          </cell>
          <cell r="I81">
            <v>1.2184189267352186</v>
          </cell>
          <cell r="J81">
            <v>1.2627432038531305</v>
          </cell>
          <cell r="K81">
            <v>1.2190514647664292</v>
          </cell>
          <cell r="L81">
            <v>1.1926946501819864</v>
          </cell>
          <cell r="M81">
            <v>1.1815974888628105</v>
          </cell>
          <cell r="N81">
            <v>1.1550646662871993</v>
          </cell>
          <cell r="O81">
            <v>1.1368280274042315</v>
          </cell>
          <cell r="P81">
            <v>1.1470788171685276</v>
          </cell>
          <cell r="Q81">
            <v>1.2251459117214165</v>
          </cell>
          <cell r="R81">
            <v>1.2264192569189176</v>
          </cell>
          <cell r="S81">
            <v>1.2251781017926058</v>
          </cell>
          <cell r="T81">
            <v>1.2076677954332833</v>
          </cell>
          <cell r="U81">
            <v>1.2273715021286071</v>
          </cell>
          <cell r="V81">
            <v>1.2882051267340866</v>
          </cell>
          <cell r="W81">
            <v>1.2909935540540278</v>
          </cell>
          <cell r="X81">
            <v>1.3049662527322077</v>
          </cell>
          <cell r="Y81">
            <v>1.3093358772290695</v>
          </cell>
          <cell r="Z81">
            <v>1.3142301997159398</v>
          </cell>
          <cell r="AA81">
            <v>1.3420791146117004</v>
          </cell>
          <cell r="AB81">
            <v>1.345802328289627</v>
          </cell>
          <cell r="AC81">
            <v>1.372543838303206</v>
          </cell>
          <cell r="AD81">
            <v>1.3464030089548964</v>
          </cell>
          <cell r="AE81">
            <v>1.3858249295963783</v>
          </cell>
          <cell r="AF81">
            <v>1.4157577394055731</v>
          </cell>
          <cell r="AG81">
            <v>1.3861115013828451</v>
          </cell>
          <cell r="AH81">
            <v>1.3785724566278799</v>
          </cell>
          <cell r="AI81">
            <v>1.4338638706067148</v>
          </cell>
          <cell r="AJ81">
            <v>1.4238548217345384</v>
          </cell>
          <cell r="AK81">
            <v>1.4203542066307222</v>
          </cell>
          <cell r="AL81">
            <v>1.4189303603694394</v>
          </cell>
          <cell r="AM81">
            <v>1.4265992782251844</v>
          </cell>
          <cell r="AN81">
            <v>1.3981790823784435</v>
          </cell>
          <cell r="AO81">
            <v>1.4521109403076291</v>
          </cell>
          <cell r="AP81">
            <v>1.4190091672188661</v>
          </cell>
          <cell r="AQ81">
            <v>1.4190091672188661</v>
          </cell>
          <cell r="AR81">
            <v>1.4190091672188661</v>
          </cell>
          <cell r="AS81">
            <v>1.4915257027646693</v>
          </cell>
          <cell r="AT81">
            <v>1.5899802268394934</v>
          </cell>
          <cell r="AU81">
            <v>1.5359414552444759</v>
          </cell>
        </row>
        <row r="82">
          <cell r="E82" t="str">
            <v>currency/deposit ratio</v>
          </cell>
          <cell r="F82">
            <v>2.2371468117915279</v>
          </cell>
          <cell r="G82">
            <v>2.0467466953309432</v>
          </cell>
          <cell r="H82">
            <v>1.8411678914006846</v>
          </cell>
          <cell r="I82">
            <v>1.7284305965316256</v>
          </cell>
          <cell r="L82">
            <v>1.8684500918009423</v>
          </cell>
          <cell r="M82">
            <v>1.9149211261045422</v>
          </cell>
          <cell r="N82">
            <v>2.1201733429634979</v>
          </cell>
          <cell r="O82">
            <v>1.9933203296349062</v>
          </cell>
          <cell r="P82">
            <v>1.931435503879438</v>
          </cell>
          <cell r="Q82">
            <v>1.7884413096869232</v>
          </cell>
          <cell r="R82">
            <v>2.2229496898690559</v>
          </cell>
          <cell r="S82">
            <v>1.9387691471041422</v>
          </cell>
          <cell r="T82">
            <v>2.027893290126936</v>
          </cell>
          <cell r="U82">
            <v>1.8087420142535078</v>
          </cell>
          <cell r="V82">
            <v>1.7456646986535038</v>
          </cell>
          <cell r="W82">
            <v>1.6750334213832427</v>
          </cell>
          <cell r="X82">
            <v>1.6375516299229265</v>
          </cell>
          <cell r="Y82">
            <v>1.6827459918250327</v>
          </cell>
          <cell r="Z82">
            <v>1.5342988831236943</v>
          </cell>
          <cell r="AA82">
            <v>1.5221865744939751</v>
          </cell>
          <cell r="AB82">
            <v>1.5227998771594227</v>
          </cell>
          <cell r="AC82">
            <v>1.5080265353113502</v>
          </cell>
          <cell r="AD82">
            <v>1.8011060468399196</v>
          </cell>
          <cell r="AE82">
            <v>1.4758834265366518</v>
          </cell>
          <cell r="AF82">
            <v>1.4074131665793521</v>
          </cell>
          <cell r="AG82">
            <v>1.4298659418651805</v>
          </cell>
          <cell r="AH82">
            <v>1.4317091143914322</v>
          </cell>
          <cell r="AI82">
            <v>1.3794472946991898</v>
          </cell>
          <cell r="AJ82">
            <v>1.3279553606631471</v>
          </cell>
          <cell r="AK82">
            <v>1.4499194980848233</v>
          </cell>
          <cell r="AL82">
            <v>1.3606729162202067</v>
          </cell>
          <cell r="AM82">
            <v>1.3120116459617086</v>
          </cell>
          <cell r="AN82">
            <v>1.294139448103649</v>
          </cell>
          <cell r="AO82">
            <v>1.2678879323292462</v>
          </cell>
          <cell r="AP82">
            <v>1.3571758418313828</v>
          </cell>
          <cell r="AQ82">
            <v>1.3571758418313828</v>
          </cell>
          <cell r="AR82">
            <v>1.3571758418313828</v>
          </cell>
          <cell r="AS82">
            <v>1.2548313734252614</v>
          </cell>
          <cell r="AT82">
            <v>1.0799491578348714</v>
          </cell>
          <cell r="AU82">
            <v>1.0524402960400825</v>
          </cell>
        </row>
        <row r="83">
          <cell r="E83" t="str">
            <v>reserve/deposit ratio</v>
          </cell>
          <cell r="F83">
            <v>0.51984982004771085</v>
          </cell>
          <cell r="G83">
            <v>0.5146694650620115</v>
          </cell>
          <cell r="H83">
            <v>0.5459727130507408</v>
          </cell>
          <cell r="I83">
            <v>0.51090163344606754</v>
          </cell>
          <cell r="L83">
            <v>0.61061424421791077</v>
          </cell>
          <cell r="M83">
            <v>0.55201153194439601</v>
          </cell>
          <cell r="N83">
            <v>0.58113089616089775</v>
          </cell>
          <cell r="O83">
            <v>0.63972634083258229</v>
          </cell>
          <cell r="P83">
            <v>0.62413082443958845</v>
          </cell>
          <cell r="Q83">
            <v>0.48756621154698959</v>
          </cell>
          <cell r="R83">
            <v>0.40498498392752058</v>
          </cell>
          <cell r="S83">
            <v>0.45987733768391809</v>
          </cell>
          <cell r="T83">
            <v>0.4793303864310684</v>
          </cell>
          <cell r="U83">
            <v>0.47967841051793247</v>
          </cell>
          <cell r="V83">
            <v>0.38572310727336112</v>
          </cell>
          <cell r="W83">
            <v>0.39703999291305625</v>
          </cell>
          <cell r="X83">
            <v>0.38361299743865096</v>
          </cell>
          <cell r="Y83">
            <v>0.36619044876383561</v>
          </cell>
          <cell r="Z83">
            <v>0.39405345855241575</v>
          </cell>
          <cell r="AA83">
            <v>0.35712631178375515</v>
          </cell>
          <cell r="AB83">
            <v>0.35176953331680655</v>
          </cell>
          <cell r="AC83">
            <v>0.31925683831981461</v>
          </cell>
          <cell r="AD83">
            <v>0.27933051502887135</v>
          </cell>
          <cell r="AE83">
            <v>0.31069392076056657</v>
          </cell>
          <cell r="AF83">
            <v>0.29302829990356494</v>
          </cell>
          <cell r="AG83">
            <v>0.32314306169697182</v>
          </cell>
          <cell r="AH83">
            <v>0.33222364278813976</v>
          </cell>
          <cell r="AI83">
            <v>0.28001797496575226</v>
          </cell>
          <cell r="AJ83">
            <v>0.30701143870986369</v>
          </cell>
          <cell r="AK83">
            <v>0.27494567051025076</v>
          </cell>
          <cell r="AL83">
            <v>0.30302600950125769</v>
          </cell>
          <cell r="AM83">
            <v>0.30863381576742915</v>
          </cell>
          <cell r="AN83">
            <v>0.34666570841541888</v>
          </cell>
          <cell r="AO83">
            <v>0.29389902855460709</v>
          </cell>
          <cell r="AP83">
            <v>0.30396623976012743</v>
          </cell>
          <cell r="AQ83">
            <v>0.30396623976012743</v>
          </cell>
          <cell r="AR83">
            <v>0.30396623976012743</v>
          </cell>
          <cell r="AS83">
            <v>0.25693028729955231</v>
          </cell>
          <cell r="AT83">
            <v>0.22821123480681646</v>
          </cell>
          <cell r="AU83">
            <v>0.28383478725298189</v>
          </cell>
        </row>
        <row r="84">
          <cell r="E84" t="str">
            <v>multiplier {(c+1)/(c+r)}</v>
          </cell>
          <cell r="F84">
            <v>1.1741569700910273</v>
          </cell>
          <cell r="G84">
            <v>1.1894774236387782</v>
          </cell>
          <cell r="H84">
            <v>1.1901971279373367</v>
          </cell>
          <cell r="I84">
            <v>1.2184125964010282</v>
          </cell>
          <cell r="L84">
            <v>1.1570696452385769</v>
          </cell>
          <cell r="M84">
            <v>1.1815973640763715</v>
          </cell>
          <cell r="N84">
            <v>1.1550618022851342</v>
          </cell>
          <cell r="O84">
            <v>1.1368276769296506</v>
          </cell>
          <cell r="P84">
            <v>1.1470786226110778</v>
          </cell>
          <cell r="Q84">
            <v>1.2251459117214163</v>
          </cell>
          <cell r="R84">
            <v>1.2264192569189178</v>
          </cell>
          <cell r="S84">
            <v>1.2251781017926058</v>
          </cell>
          <cell r="T84">
            <v>1.2076677954332831</v>
          </cell>
          <cell r="U84">
            <v>1.2273715021286071</v>
          </cell>
          <cell r="V84">
            <v>1.2882051267340866</v>
          </cell>
          <cell r="W84">
            <v>1.2909935540540276</v>
          </cell>
          <cell r="X84">
            <v>1.3049662527322075</v>
          </cell>
          <cell r="Y84">
            <v>1.3093358772290691</v>
          </cell>
          <cell r="Z84">
            <v>1.3142301997159398</v>
          </cell>
          <cell r="AA84">
            <v>1.3420791146117004</v>
          </cell>
          <cell r="AB84">
            <v>1.3458023282896268</v>
          </cell>
          <cell r="AC84">
            <v>1.3725438383032058</v>
          </cell>
          <cell r="AD84">
            <v>1.3464030089548964</v>
          </cell>
          <cell r="AE84">
            <v>1.3858249295963783</v>
          </cell>
          <cell r="AF84">
            <v>1.4157577394055729</v>
          </cell>
          <cell r="AG84">
            <v>1.3861115013828451</v>
          </cell>
          <cell r="AH84">
            <v>1.3785724566278799</v>
          </cell>
          <cell r="AI84">
            <v>1.4338638706067148</v>
          </cell>
          <cell r="AJ84">
            <v>1.4238548217345384</v>
          </cell>
          <cell r="AK84">
            <v>1.4203542066307222</v>
          </cell>
          <cell r="AL84">
            <v>1.4189303603694392</v>
          </cell>
          <cell r="AM84">
            <v>1.4265992782251844</v>
          </cell>
          <cell r="AN84">
            <v>1.3981790823784437</v>
          </cell>
          <cell r="AO84">
            <v>1.4521109403076289</v>
          </cell>
          <cell r="AP84">
            <v>1.4190091672188663</v>
          </cell>
          <cell r="AQ84">
            <v>1.4190091672188663</v>
          </cell>
          <cell r="AR84">
            <v>1.4190091672188663</v>
          </cell>
          <cell r="AS84">
            <v>1.4915257027646696</v>
          </cell>
          <cell r="AT84">
            <v>1.5899802268394934</v>
          </cell>
          <cell r="AU84">
            <v>1.5359414552444759</v>
          </cell>
        </row>
        <row r="85">
          <cell r="E85" t="str">
            <v>Velocity based on quarterly GDP</v>
          </cell>
          <cell r="R85">
            <v>17.627287422529569</v>
          </cell>
          <cell r="AD85">
            <v>14.048946495844737</v>
          </cell>
          <cell r="AR85">
            <v>14.93070384796923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>
        <row r="29">
          <cell r="A29" t="str">
            <v>Interest rate calculations for 2002</v>
          </cell>
          <cell r="B29" t="str">
            <v>Orig.</v>
          </cell>
          <cell r="C29" t="str">
            <v>Resched.</v>
          </cell>
          <cell r="E29" t="str">
            <v>(mil. Of lari)</v>
          </cell>
          <cell r="F29" t="str">
            <v>(annual basis)</v>
          </cell>
          <cell r="G29" t="str">
            <v>payment</v>
          </cell>
          <cell r="H29" t="str">
            <v>Payment</v>
          </cell>
        </row>
        <row r="31">
          <cell r="A31" t="str">
            <v>NBG Gross credit to Government</v>
          </cell>
        </row>
        <row r="32">
          <cell r="A32" t="str">
            <v>1994 credit</v>
          </cell>
          <cell r="B32">
            <v>0.01</v>
          </cell>
          <cell r="C32">
            <v>6.0000000000000005E-2</v>
          </cell>
          <cell r="E32">
            <v>18.3</v>
          </cell>
          <cell r="F32">
            <v>1.0980000000000001</v>
          </cell>
        </row>
        <row r="33">
          <cell r="A33" t="str">
            <v>1995 credit</v>
          </cell>
        </row>
        <row r="34">
          <cell r="A34" t="str">
            <v xml:space="preserve">      issued Jan-June 1995</v>
          </cell>
          <cell r="B34">
            <v>0.01</v>
          </cell>
          <cell r="C34">
            <v>6.0000000000000005E-2</v>
          </cell>
          <cell r="E34">
            <v>67.400000000000006</v>
          </cell>
          <cell r="F34">
            <v>4.0440000000000005</v>
          </cell>
        </row>
        <row r="35">
          <cell r="A35" t="str">
            <v xml:space="preserve">      issued July-Sep 1995</v>
          </cell>
          <cell r="B35">
            <v>0.01</v>
          </cell>
          <cell r="C35">
            <v>6.0000000000000005E-2</v>
          </cell>
          <cell r="E35">
            <v>25</v>
          </cell>
          <cell r="F35">
            <v>0.87500000000000011</v>
          </cell>
        </row>
        <row r="36">
          <cell r="A36">
            <v>1996</v>
          </cell>
          <cell r="B36">
            <v>0.15</v>
          </cell>
          <cell r="C36">
            <v>0.09</v>
          </cell>
          <cell r="E36">
            <v>185.9</v>
          </cell>
          <cell r="F36">
            <v>16.731000000000002</v>
          </cell>
        </row>
        <row r="37">
          <cell r="A37">
            <v>1997</v>
          </cell>
          <cell r="B37">
            <v>0.15</v>
          </cell>
          <cell r="C37">
            <v>0.09</v>
          </cell>
          <cell r="E37">
            <v>116.00700000000001</v>
          </cell>
          <cell r="F37">
            <v>10.440630000000001</v>
          </cell>
          <cell r="G37" t="str">
            <v>assumes this is rescheduled at 9%</v>
          </cell>
        </row>
        <row r="38">
          <cell r="A38">
            <v>1998</v>
          </cell>
          <cell r="B38">
            <v>0.11</v>
          </cell>
          <cell r="C38">
            <v>0.09</v>
          </cell>
          <cell r="E38">
            <v>128.79770000000002</v>
          </cell>
          <cell r="F38">
            <v>11.591793000000001</v>
          </cell>
        </row>
        <row r="39">
          <cell r="A39">
            <v>1999</v>
          </cell>
          <cell r="B39">
            <v>0.12</v>
          </cell>
          <cell r="C39">
            <v>0.09</v>
          </cell>
          <cell r="E39">
            <v>97.5</v>
          </cell>
          <cell r="F39">
            <v>8.7750000000000004</v>
          </cell>
        </row>
      </sheetData>
      <sheetData sheetId="69" refreshError="1"/>
      <sheetData sheetId="70" refreshError="1"/>
      <sheetData sheetId="71" refreshError="1"/>
      <sheetData sheetId="72" refreshError="1">
        <row r="3">
          <cell r="A3" t="str">
            <v>Table 3. National  Bank of Georgia: Gross International Reserves</v>
          </cell>
        </row>
        <row r="6">
          <cell r="B6">
            <v>35034</v>
          </cell>
          <cell r="C6">
            <v>35065</v>
          </cell>
          <cell r="D6">
            <v>35096</v>
          </cell>
          <cell r="E6">
            <v>35125</v>
          </cell>
          <cell r="F6">
            <v>35156</v>
          </cell>
          <cell r="G6">
            <v>35186</v>
          </cell>
          <cell r="H6">
            <v>35217</v>
          </cell>
          <cell r="I6">
            <v>35247</v>
          </cell>
          <cell r="J6">
            <v>35278</v>
          </cell>
          <cell r="K6">
            <v>35309</v>
          </cell>
          <cell r="L6">
            <v>35339</v>
          </cell>
          <cell r="M6">
            <v>35370</v>
          </cell>
          <cell r="N6">
            <v>35400</v>
          </cell>
        </row>
        <row r="9">
          <cell r="A9" t="str">
            <v>International Dept (US$mn)</v>
          </cell>
          <cell r="B9">
            <v>156.69999999999999</v>
          </cell>
          <cell r="C9">
            <v>147.5</v>
          </cell>
          <cell r="D9">
            <v>131.6</v>
          </cell>
          <cell r="E9">
            <v>157.1</v>
          </cell>
          <cell r="F9">
            <v>150.4</v>
          </cell>
          <cell r="G9">
            <v>143.9</v>
          </cell>
          <cell r="H9">
            <v>164.8</v>
          </cell>
          <cell r="I9">
            <v>163.30000000000001</v>
          </cell>
          <cell r="J9">
            <v>151.80000000000001</v>
          </cell>
          <cell r="K9">
            <v>127</v>
          </cell>
          <cell r="L9">
            <v>145.1</v>
          </cell>
          <cell r="M9">
            <v>130.1</v>
          </cell>
          <cell r="N9">
            <v>157.1</v>
          </cell>
        </row>
        <row r="11">
          <cell r="A11" t="str">
            <v>Balance sheet, encumbered+unencumbered reserves</v>
          </cell>
        </row>
        <row r="13">
          <cell r="A13" t="str">
            <v>Balance sheet (encumbered reserves, incl. Special acct as of 12/99)</v>
          </cell>
        </row>
        <row r="15">
          <cell r="A15" t="str">
            <v>Balance sheet (lari mn) Unencumbered reserves excluding dutch account</v>
          </cell>
          <cell r="B15">
            <v>202.7432</v>
          </cell>
          <cell r="C15">
            <v>192.38499999999999</v>
          </cell>
          <cell r="D15">
            <v>175.55459999999999</v>
          </cell>
          <cell r="E15">
            <v>197.10179999999997</v>
          </cell>
          <cell r="F15">
            <v>197.95740000000001</v>
          </cell>
          <cell r="G15">
            <v>188.40279999999998</v>
          </cell>
          <cell r="H15">
            <v>216.97499999999999</v>
          </cell>
          <cell r="I15">
            <v>210.84039999999999</v>
          </cell>
          <cell r="J15">
            <v>202.90910000000002</v>
          </cell>
          <cell r="K15">
            <v>168.13109999999998</v>
          </cell>
          <cell r="L15">
            <v>194.89049999999997</v>
          </cell>
          <cell r="M15">
            <v>171.1619</v>
          </cell>
          <cell r="N15">
            <v>207.34520000000001</v>
          </cell>
        </row>
        <row r="16">
          <cell r="A16" t="str">
            <v xml:space="preserve"> </v>
          </cell>
        </row>
        <row r="17">
          <cell r="A17" t="str">
            <v>Balance sheet (US$mn)</v>
          </cell>
          <cell r="B17">
            <v>164.8318699186992</v>
          </cell>
          <cell r="C17">
            <v>154.03122497998396</v>
          </cell>
          <cell r="D17">
            <v>139.3290476190476</v>
          </cell>
          <cell r="E17">
            <v>156.18209191759109</v>
          </cell>
          <cell r="F17">
            <v>157.35882352941178</v>
          </cell>
          <cell r="G17">
            <v>149.52603174603172</v>
          </cell>
          <cell r="H17">
            <v>172.88844621513945</v>
          </cell>
          <cell r="I17">
            <v>167.46656076250994</v>
          </cell>
          <cell r="J17">
            <v>160.14925019731652</v>
          </cell>
          <cell r="K17">
            <v>132.38669291338582</v>
          </cell>
          <cell r="L17">
            <v>153.45708661417319</v>
          </cell>
          <cell r="M17">
            <v>133.72023437499999</v>
          </cell>
          <cell r="N17">
            <v>162.75133437990581</v>
          </cell>
        </row>
        <row r="19">
          <cell r="A19" t="str">
            <v>Netherlands account (US$mn)</v>
          </cell>
          <cell r="B19">
            <v>32</v>
          </cell>
          <cell r="C19">
            <v>32</v>
          </cell>
          <cell r="D19">
            <v>32</v>
          </cell>
          <cell r="E19">
            <v>40</v>
          </cell>
          <cell r="F19">
            <v>20.3</v>
          </cell>
          <cell r="G19">
            <v>20.3</v>
          </cell>
          <cell r="H19">
            <v>24</v>
          </cell>
          <cell r="I19">
            <v>24</v>
          </cell>
          <cell r="J19">
            <v>24</v>
          </cell>
          <cell r="K19">
            <v>28.1</v>
          </cell>
          <cell r="L19">
            <v>28.1</v>
          </cell>
          <cell r="M19">
            <v>28.1</v>
          </cell>
          <cell r="N19">
            <v>31.5</v>
          </cell>
        </row>
        <row r="21">
          <cell r="A21" t="str">
            <v>Exchange rate (lari/US$)  -- actual</v>
          </cell>
          <cell r="B21">
            <v>1.23</v>
          </cell>
          <cell r="C21">
            <v>1.2490000000000001</v>
          </cell>
          <cell r="D21">
            <v>1.26</v>
          </cell>
          <cell r="E21">
            <v>1.262</v>
          </cell>
          <cell r="F21">
            <v>1.258</v>
          </cell>
          <cell r="G21">
            <v>1.26</v>
          </cell>
          <cell r="H21">
            <v>1.2549999999999999</v>
          </cell>
          <cell r="I21">
            <v>1.2589999999999999</v>
          </cell>
          <cell r="J21">
            <v>1.2669999999999999</v>
          </cell>
          <cell r="K21">
            <v>1.27</v>
          </cell>
          <cell r="L21">
            <v>1.27</v>
          </cell>
          <cell r="M21">
            <v>1.28</v>
          </cell>
          <cell r="N21">
            <v>1.274</v>
          </cell>
        </row>
        <row r="22">
          <cell r="A22" t="str">
            <v>Exchange rate (US$/Euro)  -- actual</v>
          </cell>
        </row>
        <row r="23">
          <cell r="A23" t="str">
            <v>exchange rate (lari/Euro)  -- actual</v>
          </cell>
        </row>
        <row r="25">
          <cell r="A25" t="str">
            <v>Encumbered reserves (US$ mn)</v>
          </cell>
        </row>
        <row r="27">
          <cell r="A27" t="str">
            <v>Reserves in Euros</v>
          </cell>
        </row>
        <row r="28">
          <cell r="A28" t="str">
            <v>Reserves in Euros (millions of lari)</v>
          </cell>
        </row>
        <row r="31">
          <cell r="A31" t="str">
            <v>Balance sheet (US$mn), unencumbered reserves excl Dutch acct.</v>
          </cell>
          <cell r="B31">
            <v>160.74454227642275</v>
          </cell>
          <cell r="C31">
            <v>149.91415532425938</v>
          </cell>
          <cell r="D31">
            <v>134.30266349206349</v>
          </cell>
          <cell r="E31">
            <v>152.46484627575276</v>
          </cell>
          <cell r="F31">
            <v>153.67610810810811</v>
          </cell>
          <cell r="G31">
            <v>147.4390341269841</v>
          </cell>
          <cell r="H31">
            <v>169.80874820717133</v>
          </cell>
          <cell r="I31">
            <v>165.84067434471805</v>
          </cell>
          <cell r="J31">
            <v>157.14455169692189</v>
          </cell>
          <cell r="K31">
            <v>129.92907559055115</v>
          </cell>
          <cell r="L31">
            <v>149.03727401574801</v>
          </cell>
          <cell r="M31">
            <v>132.43095156249998</v>
          </cell>
          <cell r="N31">
            <v>158.19874411302982</v>
          </cell>
        </row>
        <row r="33">
          <cell r="A33" t="str">
            <v>Unencumbered +encumbered reserves (US$ mln)+dutch acct., incl. SDRs</v>
          </cell>
          <cell r="B33">
            <v>192.74454227642275</v>
          </cell>
          <cell r="C33">
            <v>181.91415532425938</v>
          </cell>
          <cell r="D33">
            <v>166.30266349206349</v>
          </cell>
          <cell r="E33">
            <v>192.46484627575276</v>
          </cell>
          <cell r="F33">
            <v>173.97610810810812</v>
          </cell>
          <cell r="G33">
            <v>167.73903412698411</v>
          </cell>
          <cell r="H33">
            <v>193.80874820717133</v>
          </cell>
          <cell r="I33">
            <v>189.84067434471805</v>
          </cell>
          <cell r="J33">
            <v>181.14455169692189</v>
          </cell>
          <cell r="K33">
            <v>158.02907559055114</v>
          </cell>
          <cell r="L33">
            <v>177.13727401574801</v>
          </cell>
          <cell r="M33">
            <v>160.53095156249998</v>
          </cell>
          <cell r="N33">
            <v>189.69874411302982</v>
          </cell>
        </row>
        <row r="37">
          <cell r="A37" t="str">
            <v>discrepancy (US$mn)</v>
          </cell>
          <cell r="B37">
            <v>4.0445422764227601</v>
          </cell>
          <cell r="C37">
            <v>2.414155324259383</v>
          </cell>
          <cell r="D37">
            <v>2.7026634920634933</v>
          </cell>
          <cell r="E37">
            <v>-4.6351537242472318</v>
          </cell>
          <cell r="F37">
            <v>3.2761081081081045</v>
          </cell>
          <cell r="G37">
            <v>3.5390341269840917</v>
          </cell>
          <cell r="H37">
            <v>5.0087482071713225</v>
          </cell>
          <cell r="I37">
            <v>2.5406743447180418</v>
          </cell>
          <cell r="J37">
            <v>5.3445516969218829</v>
          </cell>
          <cell r="K37">
            <v>2.9290755905511503</v>
          </cell>
          <cell r="L37">
            <v>3.9372740157480166</v>
          </cell>
          <cell r="M37">
            <v>2.3309515624999904</v>
          </cell>
          <cell r="N37">
            <v>1.0987441130298237</v>
          </cell>
        </row>
        <row r="40">
          <cell r="A40" t="str">
            <v>adjustments to balance sheet data</v>
          </cell>
        </row>
        <row r="42">
          <cell r="A42" t="str">
            <v>(- ) account 706 (transit account)/ 1</v>
          </cell>
          <cell r="B42">
            <v>0</v>
          </cell>
          <cell r="C42">
            <v>1.351</v>
          </cell>
          <cell r="D42">
            <v>1.3620000000000001E-3</v>
          </cell>
          <cell r="E42">
            <v>2.1180000000000001E-3</v>
          </cell>
          <cell r="F42">
            <v>1.2137550000000001</v>
          </cell>
          <cell r="G42">
            <v>1.1998550000000001</v>
          </cell>
          <cell r="H42">
            <v>1.2167139999999999</v>
          </cell>
          <cell r="I42">
            <v>3.3929999999999997E-3</v>
          </cell>
          <cell r="J42">
            <v>3.4150000000000001E-3</v>
          </cell>
          <cell r="K42">
            <v>2.4027999999999997E-2</v>
          </cell>
          <cell r="L42">
            <v>0</v>
          </cell>
          <cell r="M42">
            <v>0</v>
          </cell>
          <cell r="N42">
            <v>3.4</v>
          </cell>
        </row>
        <row r="43">
          <cell r="A43" t="str">
            <v>(-) account 703 (banks' forex deposits)</v>
          </cell>
          <cell r="B43">
            <v>2.582713</v>
          </cell>
          <cell r="C43">
            <v>3.79122</v>
          </cell>
          <cell r="D43">
            <v>6.3318820000000002</v>
          </cell>
          <cell r="E43">
            <v>4.6890460000000003</v>
          </cell>
          <cell r="F43">
            <v>3.4191009999999999</v>
          </cell>
          <cell r="G43">
            <v>1.429762</v>
          </cell>
          <cell r="H43">
            <v>2.648307</v>
          </cell>
          <cell r="I43">
            <v>2.0435979999999998</v>
          </cell>
          <cell r="J43">
            <v>3.8035380000000001</v>
          </cell>
          <cell r="K43">
            <v>3.097146</v>
          </cell>
          <cell r="L43">
            <v>5.613162</v>
          </cell>
          <cell r="M43">
            <v>1.650282</v>
          </cell>
          <cell r="N43">
            <v>2.4</v>
          </cell>
        </row>
        <row r="44">
          <cell r="A44" t="str">
            <v>(-) account 815 (req.reserves in forex)</v>
          </cell>
          <cell r="B44">
            <v>2.4447000000000001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</row>
        <row r="46">
          <cell r="A46" t="str">
            <v>adjusted balance sheet (lari mn)</v>
          </cell>
          <cell r="B46">
            <v>197.71578699999998</v>
          </cell>
          <cell r="C46">
            <v>187.24277999999998</v>
          </cell>
          <cell r="D46">
            <v>169.22135599999999</v>
          </cell>
          <cell r="E46">
            <v>192.41063599999998</v>
          </cell>
          <cell r="F46">
            <v>193.324544</v>
          </cell>
          <cell r="G46">
            <v>185.77318299999996</v>
          </cell>
          <cell r="H46">
            <v>213.10997900000001</v>
          </cell>
          <cell r="I46">
            <v>208.793409</v>
          </cell>
          <cell r="J46">
            <v>199.10214700000003</v>
          </cell>
          <cell r="K46">
            <v>165.00992599999998</v>
          </cell>
          <cell r="L46">
            <v>189.27733799999999</v>
          </cell>
          <cell r="M46">
            <v>169.511618</v>
          </cell>
          <cell r="N46">
            <v>201.54519999999999</v>
          </cell>
        </row>
        <row r="48">
          <cell r="A48" t="str">
            <v>adjusted balance sheet (in US$mn)</v>
          </cell>
          <cell r="B48">
            <v>160.74454227642275</v>
          </cell>
          <cell r="C48">
            <v>149.91415532425938</v>
          </cell>
          <cell r="D48">
            <v>134.30266349206349</v>
          </cell>
          <cell r="E48">
            <v>152.46484627575276</v>
          </cell>
          <cell r="F48">
            <v>153.67610810810811</v>
          </cell>
          <cell r="G48">
            <v>147.4390341269841</v>
          </cell>
          <cell r="H48">
            <v>169.80874820717133</v>
          </cell>
          <cell r="I48">
            <v>165.84067434471805</v>
          </cell>
          <cell r="J48">
            <v>157.14455169692189</v>
          </cell>
          <cell r="K48">
            <v>129.92907559055115</v>
          </cell>
          <cell r="L48">
            <v>149.03727401574801</v>
          </cell>
          <cell r="M48">
            <v>132.43095156249998</v>
          </cell>
          <cell r="N48">
            <v>158.19874411302982</v>
          </cell>
        </row>
        <row r="50">
          <cell r="A50" t="str">
            <v>(-) Netherlands account (in US$ mn)</v>
          </cell>
        </row>
        <row r="52">
          <cell r="A52" t="str">
            <v>adjusted foreign exchange reserves</v>
          </cell>
        </row>
        <row r="53">
          <cell r="A53" t="str">
            <v>in US$</v>
          </cell>
          <cell r="B53">
            <v>160.74454227642275</v>
          </cell>
          <cell r="C53">
            <v>149.91415532425938</v>
          </cell>
          <cell r="D53">
            <v>134.30266349206349</v>
          </cell>
          <cell r="E53">
            <v>152.46484627575276</v>
          </cell>
          <cell r="F53">
            <v>153.67610810810811</v>
          </cell>
          <cell r="G53">
            <v>147.4390341269841</v>
          </cell>
          <cell r="H53">
            <v>169.80874820717133</v>
          </cell>
          <cell r="I53">
            <v>165.84067434471805</v>
          </cell>
          <cell r="J53">
            <v>157.14455169692189</v>
          </cell>
          <cell r="K53">
            <v>129.92907559055115</v>
          </cell>
          <cell r="L53">
            <v>149.03727401574801</v>
          </cell>
          <cell r="M53">
            <v>132.43095156249998</v>
          </cell>
          <cell r="N53">
            <v>158.19874411302982</v>
          </cell>
        </row>
        <row r="55">
          <cell r="A55" t="str">
            <v>adjusted discrepancy</v>
          </cell>
          <cell r="B55">
            <v>4.0445422764227601</v>
          </cell>
          <cell r="C55">
            <v>2.414155324259383</v>
          </cell>
          <cell r="D55">
            <v>2.7026634920634933</v>
          </cell>
          <cell r="E55">
            <v>-4.6351537242472318</v>
          </cell>
          <cell r="F55">
            <v>3.2761081081081045</v>
          </cell>
          <cell r="G55">
            <v>3.5390341269840917</v>
          </cell>
          <cell r="H55">
            <v>5.0087482071713225</v>
          </cell>
          <cell r="I55">
            <v>2.5406743447180418</v>
          </cell>
          <cell r="J55">
            <v>5.3445516969218829</v>
          </cell>
          <cell r="K55">
            <v>2.9290755905511503</v>
          </cell>
          <cell r="L55">
            <v>3.9372740157480166</v>
          </cell>
          <cell r="M55">
            <v>2.3309515624999904</v>
          </cell>
          <cell r="N55">
            <v>1.0987441130298237</v>
          </cell>
        </row>
        <row r="58">
          <cell r="A58" t="str">
            <v>1/  This account was closed in October 1996, but in December contains lari 3.4 mn as provisioning for wheat import guarantees.</v>
          </cell>
        </row>
      </sheetData>
      <sheetData sheetId="73" refreshError="1">
        <row r="1">
          <cell r="A1" t="str">
            <v>Table x. Georgia: Accounts of the National Bank of Georgia 1/</v>
          </cell>
        </row>
        <row r="4">
          <cell r="B4">
            <v>1995</v>
          </cell>
          <cell r="C4">
            <v>1996</v>
          </cell>
          <cell r="D4">
            <v>1997</v>
          </cell>
          <cell r="E4">
            <v>1997</v>
          </cell>
          <cell r="F4">
            <v>1997</v>
          </cell>
          <cell r="O4">
            <v>1997</v>
          </cell>
          <cell r="S4">
            <v>1998</v>
          </cell>
          <cell r="AB4">
            <v>1998</v>
          </cell>
        </row>
        <row r="5">
          <cell r="B5" t="str">
            <v>Dec.</v>
          </cell>
          <cell r="C5" t="str">
            <v>Dec.</v>
          </cell>
          <cell r="D5" t="str">
            <v>Jan.</v>
          </cell>
          <cell r="E5" t="str">
            <v>Feb.</v>
          </cell>
          <cell r="F5" t="str">
            <v>Mar.</v>
          </cell>
          <cell r="G5" t="str">
            <v>Apr.</v>
          </cell>
          <cell r="H5" t="str">
            <v>May</v>
          </cell>
          <cell r="I5" t="str">
            <v>Jun.</v>
          </cell>
          <cell r="J5" t="str">
            <v>Jul.</v>
          </cell>
          <cell r="K5" t="str">
            <v>Aug.</v>
          </cell>
          <cell r="L5" t="str">
            <v>Sep.</v>
          </cell>
          <cell r="M5" t="str">
            <v>Oct.</v>
          </cell>
          <cell r="N5" t="str">
            <v>Nov.</v>
          </cell>
          <cell r="O5" t="str">
            <v>Dec.</v>
          </cell>
          <cell r="Q5" t="str">
            <v>Jan</v>
          </cell>
          <cell r="R5" t="str">
            <v>Feb</v>
          </cell>
          <cell r="S5" t="str">
            <v>Mar</v>
          </cell>
          <cell r="T5" t="str">
            <v>Apr</v>
          </cell>
          <cell r="U5" t="str">
            <v>May</v>
          </cell>
          <cell r="V5" t="str">
            <v>Jun</v>
          </cell>
          <cell r="W5" t="str">
            <v>Jul</v>
          </cell>
          <cell r="X5" t="str">
            <v>Aug</v>
          </cell>
          <cell r="Y5" t="str">
            <v>Sep</v>
          </cell>
          <cell r="Z5" t="str">
            <v>Oct</v>
          </cell>
          <cell r="AA5" t="str">
            <v>Nov</v>
          </cell>
          <cell r="AB5" t="str">
            <v>Dec</v>
          </cell>
        </row>
        <row r="10">
          <cell r="A10" t="str">
            <v>Net foreign assets</v>
          </cell>
          <cell r="B10">
            <v>96.447951209999985</v>
          </cell>
          <cell r="C10">
            <v>-0.78698919466664274</v>
          </cell>
          <cell r="D10">
            <v>-28.824676343999958</v>
          </cell>
          <cell r="E10">
            <v>-50.256908781538478</v>
          </cell>
          <cell r="F10">
            <v>-62.323112988923064</v>
          </cell>
          <cell r="G10">
            <v>-85.801861342653794</v>
          </cell>
          <cell r="H10">
            <v>-118.81008065000002</v>
          </cell>
          <cell r="I10">
            <v>-124.89487289999995</v>
          </cell>
          <cell r="J10">
            <v>-117.20367373307688</v>
          </cell>
          <cell r="K10">
            <v>-152.50558923046157</v>
          </cell>
          <cell r="L10">
            <v>-151.72159663561536</v>
          </cell>
          <cell r="M10">
            <v>-153.40012219999991</v>
          </cell>
          <cell r="N10">
            <v>-105.21516058830764</v>
          </cell>
          <cell r="O10">
            <v>-105.22277970769237</v>
          </cell>
          <cell r="Q10">
            <v>-123.61146882586505</v>
          </cell>
          <cell r="R10">
            <v>-140.74838661582203</v>
          </cell>
          <cell r="S10">
            <v>-149.64112198782206</v>
          </cell>
          <cell r="T10">
            <v>-158.77654115282206</v>
          </cell>
          <cell r="U10">
            <v>-172.37382848826968</v>
          </cell>
          <cell r="V10">
            <v>-194.76400084557298</v>
          </cell>
          <cell r="W10">
            <v>-217.62074726557304</v>
          </cell>
          <cell r="X10">
            <v>-216.82930458258431</v>
          </cell>
          <cell r="Y10">
            <v>-277.35862070539321</v>
          </cell>
          <cell r="Z10">
            <v>-314.13069980943817</v>
          </cell>
          <cell r="AA10">
            <v>-361.85523071022237</v>
          </cell>
          <cell r="AB10">
            <v>-389.89942261600015</v>
          </cell>
        </row>
        <row r="11">
          <cell r="A11" t="str">
            <v xml:space="preserve"> Encumbered reserves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</row>
        <row r="12">
          <cell r="A12" t="str">
            <v xml:space="preserve"> Net international reserves</v>
          </cell>
          <cell r="B12">
            <v>96.447951209999985</v>
          </cell>
          <cell r="C12">
            <v>-0.78698919466664274</v>
          </cell>
          <cell r="D12">
            <v>-28.824676343999958</v>
          </cell>
          <cell r="E12">
            <v>-50.256908781538478</v>
          </cell>
          <cell r="F12">
            <v>-62.323112988923064</v>
          </cell>
          <cell r="G12">
            <v>-85.801861342653794</v>
          </cell>
          <cell r="H12">
            <v>-118.81008065000002</v>
          </cell>
          <cell r="I12">
            <v>-124.89487289999995</v>
          </cell>
          <cell r="J12">
            <v>-117.20367373307688</v>
          </cell>
          <cell r="K12">
            <v>-152.50558923046157</v>
          </cell>
          <cell r="L12">
            <v>-151.72159663561536</v>
          </cell>
          <cell r="M12">
            <v>-153.40012219999991</v>
          </cell>
          <cell r="N12">
            <v>-105.21516058830764</v>
          </cell>
          <cell r="O12">
            <v>-105.22277970769237</v>
          </cell>
          <cell r="Q12">
            <v>-123.61146882586505</v>
          </cell>
          <cell r="R12">
            <v>-140.74838661582203</v>
          </cell>
          <cell r="S12">
            <v>-149.64112198782206</v>
          </cell>
          <cell r="T12">
            <v>-158.77654115282206</v>
          </cell>
          <cell r="U12">
            <v>-172.37382848826968</v>
          </cell>
          <cell r="V12">
            <v>-194.76400084557298</v>
          </cell>
          <cell r="W12">
            <v>-217.62074726557304</v>
          </cell>
          <cell r="X12">
            <v>-216.82930458258431</v>
          </cell>
          <cell r="Y12">
            <v>-277.35862070539321</v>
          </cell>
          <cell r="Z12">
            <v>-314.13069980943817</v>
          </cell>
          <cell r="AA12">
            <v>-361.85523071022237</v>
          </cell>
          <cell r="AB12">
            <v>-389.89942261600015</v>
          </cell>
        </row>
        <row r="13">
          <cell r="A13" t="str">
            <v xml:space="preserve">   Gold</v>
          </cell>
          <cell r="B13">
            <v>1.5375000000000001</v>
          </cell>
          <cell r="C13">
            <v>1.6290213333333334</v>
          </cell>
          <cell r="D13">
            <v>1.5190559999999997</v>
          </cell>
          <cell r="E13">
            <v>0.86926153846153842</v>
          </cell>
          <cell r="F13">
            <v>0.87195692307692318</v>
          </cell>
          <cell r="G13">
            <v>0.87532615384615375</v>
          </cell>
          <cell r="H13">
            <v>0.876</v>
          </cell>
          <cell r="I13">
            <v>0.876</v>
          </cell>
          <cell r="J13">
            <v>0.80198307692307691</v>
          </cell>
          <cell r="K13">
            <v>0.80322646153846156</v>
          </cell>
          <cell r="L13">
            <v>0.80695661538461538</v>
          </cell>
          <cell r="M13">
            <v>0.80820000000000014</v>
          </cell>
          <cell r="N13">
            <v>0.8156603076923078</v>
          </cell>
          <cell r="O13">
            <v>0.70145169230769233</v>
          </cell>
          <cell r="Q13">
            <v>0.71109800613496932</v>
          </cell>
          <cell r="R13">
            <v>0.71485191717791408</v>
          </cell>
          <cell r="S13">
            <v>0.76393941717791403</v>
          </cell>
          <cell r="T13">
            <v>0.76393941717791403</v>
          </cell>
          <cell r="U13">
            <v>0.75290741573033715</v>
          </cell>
          <cell r="V13">
            <v>0.75003325842696644</v>
          </cell>
          <cell r="W13">
            <v>0.75003325842696644</v>
          </cell>
          <cell r="X13">
            <v>0.75114606741573031</v>
          </cell>
          <cell r="Y13">
            <v>0.76046831460674158</v>
          </cell>
          <cell r="Z13">
            <v>0.78499955056179771</v>
          </cell>
          <cell r="AA13">
            <v>0.85580561797752808</v>
          </cell>
          <cell r="AB13">
            <v>0.95689999999999997</v>
          </cell>
        </row>
        <row r="14">
          <cell r="A14" t="str">
            <v xml:space="preserve">   Foreign exchange reserves</v>
          </cell>
          <cell r="B14">
            <v>237.07578699999999</v>
          </cell>
          <cell r="C14">
            <v>241.67619999999999</v>
          </cell>
          <cell r="D14">
            <v>208.81580000000002</v>
          </cell>
          <cell r="E14">
            <v>186.9205</v>
          </cell>
          <cell r="F14">
            <v>175.90799999999999</v>
          </cell>
          <cell r="G14">
            <v>198.87729999999999</v>
          </cell>
          <cell r="H14">
            <v>171.58269999999999</v>
          </cell>
          <cell r="I14">
            <v>164.73420000000002</v>
          </cell>
          <cell r="J14">
            <v>164.1361</v>
          </cell>
          <cell r="K14">
            <v>163.68469999999999</v>
          </cell>
          <cell r="L14">
            <v>166.97229999999999</v>
          </cell>
          <cell r="M14">
            <v>220.32110000000006</v>
          </cell>
          <cell r="N14">
            <v>268.0865</v>
          </cell>
          <cell r="O14">
            <v>262.26929999999999</v>
          </cell>
          <cell r="Q14">
            <v>249.28629999999998</v>
          </cell>
          <cell r="R14">
            <v>235.58170000000001</v>
          </cell>
          <cell r="S14">
            <v>224.548</v>
          </cell>
          <cell r="T14">
            <v>223.15769999999998</v>
          </cell>
          <cell r="U14">
            <v>210.29560000000001</v>
          </cell>
          <cell r="V14">
            <v>187.04160000000002</v>
          </cell>
          <cell r="W14">
            <v>165.63040000000001</v>
          </cell>
          <cell r="X14">
            <v>219.61729999999994</v>
          </cell>
          <cell r="Y14">
            <v>177.2176</v>
          </cell>
          <cell r="Z14">
            <v>165.7783</v>
          </cell>
          <cell r="AA14">
            <v>148.8672</v>
          </cell>
          <cell r="AB14">
            <v>221.494</v>
          </cell>
        </row>
        <row r="15">
          <cell r="A15" t="str">
            <v xml:space="preserve">   Use of Fund Resources</v>
          </cell>
          <cell r="B15">
            <v>-142.06533579000001</v>
          </cell>
          <cell r="C15">
            <v>-244.01721052799996</v>
          </cell>
          <cell r="D15">
            <v>-239.08433234399999</v>
          </cell>
          <cell r="E15">
            <v>-237.97147032000001</v>
          </cell>
          <cell r="F15">
            <v>-239.04546991199999</v>
          </cell>
          <cell r="G15">
            <v>-285.49688749649994</v>
          </cell>
          <cell r="H15">
            <v>-291.21118065000002</v>
          </cell>
          <cell r="I15">
            <v>-290.44747289999998</v>
          </cell>
          <cell r="J15">
            <v>-282.08415680999997</v>
          </cell>
          <cell r="K15">
            <v>-283.552915692</v>
          </cell>
          <cell r="L15">
            <v>-285.21025325099998</v>
          </cell>
          <cell r="M15">
            <v>-339.41582219999998</v>
          </cell>
          <cell r="N15">
            <v>-337.15672089599997</v>
          </cell>
          <cell r="O15">
            <v>-332.00293140000002</v>
          </cell>
          <cell r="Q15">
            <v>-336.63086683199998</v>
          </cell>
          <cell r="R15">
            <v>-339.63293853299996</v>
          </cell>
          <cell r="S15">
            <v>-336.53006140499997</v>
          </cell>
          <cell r="T15">
            <v>-339.24318056999994</v>
          </cell>
          <cell r="U15">
            <v>-339.42033590400001</v>
          </cell>
          <cell r="V15">
            <v>-338.70063410399996</v>
          </cell>
          <cell r="W15">
            <v>-338.179180524</v>
          </cell>
          <cell r="X15">
            <v>-392.20675065</v>
          </cell>
          <cell r="Y15">
            <v>-406.21768901999997</v>
          </cell>
          <cell r="Z15">
            <v>-429.21099935999996</v>
          </cell>
          <cell r="AA15">
            <v>-457.09223632819993</v>
          </cell>
          <cell r="AB15">
            <v>-546.33432261600012</v>
          </cell>
        </row>
        <row r="16">
          <cell r="A16" t="str">
            <v xml:space="preserve">   Other foreign assets, net</v>
          </cell>
          <cell r="B16">
            <v>-0.1</v>
          </cell>
          <cell r="C16">
            <v>-7.4999999999999997E-2</v>
          </cell>
          <cell r="D16">
            <v>-7.5200000000000003E-2</v>
          </cell>
          <cell r="E16">
            <v>-7.5200000000000003E-2</v>
          </cell>
          <cell r="F16">
            <v>-5.7599999999999998E-2</v>
          </cell>
          <cell r="G16">
            <v>-5.7599999999999998E-2</v>
          </cell>
          <cell r="H16">
            <v>-5.7599999999999998E-2</v>
          </cell>
          <cell r="I16">
            <v>-5.7599999999999998E-2</v>
          </cell>
          <cell r="J16">
            <v>-5.7599999999999998E-2</v>
          </cell>
          <cell r="K16">
            <v>-33.440600000000003</v>
          </cell>
          <cell r="L16">
            <v>-34.290599999999998</v>
          </cell>
          <cell r="M16">
            <v>-35.113599999999998</v>
          </cell>
          <cell r="N16">
            <v>-36.960599999999999</v>
          </cell>
          <cell r="O16">
            <v>-36.190600000000003</v>
          </cell>
          <cell r="Q16">
            <v>-36.978000000000002</v>
          </cell>
          <cell r="R16">
            <v>-37.411999999999999</v>
          </cell>
          <cell r="S16">
            <v>-38.423000000000002</v>
          </cell>
          <cell r="T16">
            <v>-43.454999999999998</v>
          </cell>
          <cell r="U16">
            <v>-44.002000000000002</v>
          </cell>
          <cell r="V16">
            <v>-43.854999999999997</v>
          </cell>
          <cell r="W16">
            <v>-45.822000000000003</v>
          </cell>
          <cell r="X16">
            <v>-44.991</v>
          </cell>
          <cell r="Y16">
            <v>-49.119</v>
          </cell>
          <cell r="Z16">
            <v>-51.482999999999997</v>
          </cell>
          <cell r="AA16">
            <v>-54.485999999999997</v>
          </cell>
          <cell r="AB16">
            <v>-66.016000000000005</v>
          </cell>
        </row>
        <row r="17">
          <cell r="A17" t="str">
            <v xml:space="preserve"> Contingent liabilities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</row>
        <row r="19">
          <cell r="A19" t="str">
            <v>Net domestic assets</v>
          </cell>
          <cell r="B19">
            <v>57.352048790000026</v>
          </cell>
          <cell r="C19">
            <v>209.74668919466666</v>
          </cell>
          <cell r="D19">
            <v>227.30667634399998</v>
          </cell>
          <cell r="E19">
            <v>245.54380878153844</v>
          </cell>
          <cell r="F19">
            <v>262.59491298892306</v>
          </cell>
          <cell r="G19">
            <v>294.96816134265379</v>
          </cell>
          <cell r="H19">
            <v>324.64488065</v>
          </cell>
          <cell r="I19">
            <v>333.05987289999996</v>
          </cell>
          <cell r="J19">
            <v>341.32187373307687</v>
          </cell>
          <cell r="K19">
            <v>397.3833892304616</v>
          </cell>
          <cell r="L19">
            <v>401.60969663561536</v>
          </cell>
          <cell r="M19">
            <v>406.7191221999999</v>
          </cell>
          <cell r="N19">
            <v>358.76626058830766</v>
          </cell>
          <cell r="O19">
            <v>382.28907970769239</v>
          </cell>
          <cell r="Q19">
            <v>383.50576882586506</v>
          </cell>
          <cell r="R19">
            <v>395.54508661582202</v>
          </cell>
          <cell r="S19">
            <v>409.43162198782204</v>
          </cell>
          <cell r="T19">
            <v>429.74554115282206</v>
          </cell>
          <cell r="U19">
            <v>438.99662848826966</v>
          </cell>
          <cell r="V19">
            <v>466.79370084557303</v>
          </cell>
          <cell r="W19">
            <v>495.73524726557309</v>
          </cell>
          <cell r="X19">
            <v>498.64010458258429</v>
          </cell>
          <cell r="Y19">
            <v>523.05852070539322</v>
          </cell>
          <cell r="Z19">
            <v>547.00229980943823</v>
          </cell>
          <cell r="AA19">
            <v>569.82653071022241</v>
          </cell>
          <cell r="AB19">
            <v>649.61832261600011</v>
          </cell>
          <cell r="AC19">
            <v>0</v>
          </cell>
        </row>
        <row r="20">
          <cell r="A20" t="str">
            <v xml:space="preserve">   Net claims on general government 3/</v>
          </cell>
          <cell r="B20">
            <v>55.20000000000001</v>
          </cell>
          <cell r="C20">
            <v>208.8621</v>
          </cell>
          <cell r="D20">
            <v>229.50639999999999</v>
          </cell>
          <cell r="E20">
            <v>240.07640000000001</v>
          </cell>
          <cell r="F20">
            <v>265.86520000000002</v>
          </cell>
          <cell r="G20">
            <v>301.84519999999998</v>
          </cell>
          <cell r="H20">
            <v>313.70460000000003</v>
          </cell>
          <cell r="I20">
            <v>332.06849999999997</v>
          </cell>
          <cell r="J20">
            <v>344.75329999999997</v>
          </cell>
          <cell r="K20">
            <v>358.16640000000001</v>
          </cell>
          <cell r="L20">
            <v>376.75290000000001</v>
          </cell>
          <cell r="M20">
            <v>377.21109999999999</v>
          </cell>
          <cell r="N20">
            <v>331.67680000000007</v>
          </cell>
          <cell r="O20">
            <v>361.74850000000004</v>
          </cell>
          <cell r="Q20">
            <v>373.4196</v>
          </cell>
          <cell r="R20">
            <v>382.98369999999994</v>
          </cell>
          <cell r="S20">
            <v>392.61609999999996</v>
          </cell>
          <cell r="T20">
            <v>408.20310000000001</v>
          </cell>
          <cell r="U20">
            <v>418.75440000000003</v>
          </cell>
          <cell r="V20">
            <v>453.47159999999997</v>
          </cell>
          <cell r="W20">
            <v>487.1662</v>
          </cell>
          <cell r="X20">
            <v>487.35570000000001</v>
          </cell>
          <cell r="Y20">
            <v>501.72289999999998</v>
          </cell>
          <cell r="Z20">
            <v>503.12939999999998</v>
          </cell>
          <cell r="AA20">
            <v>506.37259999999998</v>
          </cell>
          <cell r="AB20">
            <v>499.5856</v>
          </cell>
        </row>
        <row r="21">
          <cell r="A21" t="str">
            <v xml:space="preserve">   Claims on banks</v>
          </cell>
          <cell r="B21">
            <v>4.2</v>
          </cell>
          <cell r="C21">
            <v>13.7195</v>
          </cell>
          <cell r="D21">
            <v>11.2257</v>
          </cell>
          <cell r="E21">
            <v>10.7599</v>
          </cell>
          <cell r="F21">
            <v>10.5617</v>
          </cell>
          <cell r="G21">
            <v>10.623799999999999</v>
          </cell>
          <cell r="H21">
            <v>9.0242000000000004</v>
          </cell>
          <cell r="I21">
            <v>5.3112000000000004</v>
          </cell>
          <cell r="J21">
            <v>6.4776999999999996</v>
          </cell>
          <cell r="K21">
            <v>7.8372000000000002</v>
          </cell>
          <cell r="L21">
            <v>4.3926999999999996</v>
          </cell>
          <cell r="M21">
            <v>7.0225</v>
          </cell>
          <cell r="N21">
            <v>4.4588999999999999</v>
          </cell>
          <cell r="O21">
            <v>3.4695</v>
          </cell>
          <cell r="Q21">
            <v>2.5152000000000001</v>
          </cell>
          <cell r="R21">
            <v>2.4718</v>
          </cell>
          <cell r="S21">
            <v>2.3967000000000001</v>
          </cell>
          <cell r="T21">
            <v>2.7450999999999999</v>
          </cell>
          <cell r="U21">
            <v>2.7124999999999999</v>
          </cell>
          <cell r="V21">
            <v>2.1541000000000001</v>
          </cell>
          <cell r="W21">
            <v>1.0624</v>
          </cell>
          <cell r="X21">
            <v>1.7211000000000001</v>
          </cell>
          <cell r="Y21">
            <v>-1.0244</v>
          </cell>
          <cell r="Z21">
            <v>3.5756999999999999</v>
          </cell>
          <cell r="AA21">
            <v>1.7927999999999999</v>
          </cell>
          <cell r="AB21">
            <v>6.556</v>
          </cell>
        </row>
        <row r="22">
          <cell r="A22" t="str">
            <v xml:space="preserve">   Claims on rest of economy</v>
          </cell>
          <cell r="B22">
            <v>0</v>
          </cell>
          <cell r="C22">
            <v>0</v>
          </cell>
          <cell r="D22">
            <v>0</v>
          </cell>
          <cell r="E22">
            <v>0.17</v>
          </cell>
          <cell r="F22">
            <v>0.28000000000000003</v>
          </cell>
          <cell r="G22">
            <v>0.37</v>
          </cell>
          <cell r="H22">
            <v>0.38</v>
          </cell>
          <cell r="I22">
            <v>0.39</v>
          </cell>
          <cell r="J22">
            <v>0.41</v>
          </cell>
          <cell r="K22">
            <v>33.803000000000004</v>
          </cell>
          <cell r="L22">
            <v>34.652999999999999</v>
          </cell>
          <cell r="M22">
            <v>35.506</v>
          </cell>
          <cell r="N22">
            <v>37.412999999999997</v>
          </cell>
          <cell r="O22">
            <v>36.673000000000002</v>
          </cell>
          <cell r="Q22">
            <v>37.407999999999994</v>
          </cell>
          <cell r="R22">
            <v>37.85199999999999</v>
          </cell>
          <cell r="S22">
            <v>39.052999999999997</v>
          </cell>
          <cell r="T22">
            <v>44.094999999999999</v>
          </cell>
          <cell r="U22">
            <v>44.642000000000003</v>
          </cell>
          <cell r="V22">
            <v>44.484999999999999</v>
          </cell>
          <cell r="W22">
            <v>46.442</v>
          </cell>
          <cell r="X22">
            <v>45.661000000000001</v>
          </cell>
          <cell r="Y22">
            <v>49.778999999999989</v>
          </cell>
          <cell r="Z22">
            <v>52.133000000000003</v>
          </cell>
          <cell r="AA22">
            <v>55.155999999999999</v>
          </cell>
          <cell r="AB22">
            <v>66.666000000000011</v>
          </cell>
        </row>
        <row r="23">
          <cell r="A23" t="str">
            <v xml:space="preserve">   Other items, net 3/</v>
          </cell>
          <cell r="B23">
            <v>-2.0479512099999839</v>
          </cell>
          <cell r="C23">
            <v>-12.83491080533334</v>
          </cell>
          <cell r="D23">
            <v>-13.425423656000003</v>
          </cell>
          <cell r="E23">
            <v>-5.4624912184615617</v>
          </cell>
          <cell r="F23">
            <v>-14.111987011076959</v>
          </cell>
          <cell r="G23">
            <v>-17.870838657346191</v>
          </cell>
          <cell r="H23">
            <v>1.5360806499999766</v>
          </cell>
          <cell r="I23">
            <v>-4.7098271000000125</v>
          </cell>
          <cell r="J23">
            <v>-10.319126266923096</v>
          </cell>
          <cell r="K23">
            <v>-2.4232107695384109</v>
          </cell>
          <cell r="L23">
            <v>-14.188903364384643</v>
          </cell>
          <cell r="M23">
            <v>-13.020477800000087</v>
          </cell>
          <cell r="N23">
            <v>-14.782439411692408</v>
          </cell>
          <cell r="O23">
            <v>-19.601920292307643</v>
          </cell>
          <cell r="Q23">
            <v>-29.837031174134935</v>
          </cell>
          <cell r="R23">
            <v>-27.762413384177918</v>
          </cell>
          <cell r="S23">
            <v>-24.634178012177916</v>
          </cell>
          <cell r="T23">
            <v>-25.297658847177949</v>
          </cell>
          <cell r="U23">
            <v>-27.11227151173037</v>
          </cell>
          <cell r="V23">
            <v>-33.316999154426938</v>
          </cell>
          <cell r="W23">
            <v>-38.935352734426914</v>
          </cell>
          <cell r="X23">
            <v>-36.097695417415729</v>
          </cell>
          <cell r="Y23">
            <v>-27.41897929460675</v>
          </cell>
          <cell r="Z23">
            <v>-11.835800190561748</v>
          </cell>
          <cell r="AA23">
            <v>6.5051307102224385</v>
          </cell>
          <cell r="AB23">
            <v>76.810722616000092</v>
          </cell>
        </row>
        <row r="25">
          <cell r="A25" t="str">
            <v>Reserve money</v>
          </cell>
          <cell r="B25">
            <v>153.80000000000001</v>
          </cell>
          <cell r="C25">
            <v>208.95970000000003</v>
          </cell>
          <cell r="D25">
            <v>198.48200000000003</v>
          </cell>
          <cell r="E25">
            <v>195.28689999999997</v>
          </cell>
          <cell r="F25">
            <v>200.27180000000001</v>
          </cell>
          <cell r="G25">
            <v>209.16630000000001</v>
          </cell>
          <cell r="H25">
            <v>205.8348</v>
          </cell>
          <cell r="I25">
            <v>208.16499999999999</v>
          </cell>
          <cell r="J25">
            <v>224.1182</v>
          </cell>
          <cell r="K25">
            <v>244.87780000000004</v>
          </cell>
          <cell r="L25">
            <v>249.88810000000001</v>
          </cell>
          <cell r="M25">
            <v>253.31899999999999</v>
          </cell>
          <cell r="N25">
            <v>253.55109999999999</v>
          </cell>
          <cell r="O25">
            <v>277.06630000000001</v>
          </cell>
          <cell r="Q25">
            <v>259.89429999999999</v>
          </cell>
          <cell r="R25">
            <v>254.79670000000002</v>
          </cell>
          <cell r="S25">
            <v>259.79049999999995</v>
          </cell>
          <cell r="T25">
            <v>270.96899999999999</v>
          </cell>
          <cell r="U25">
            <v>266.62279999999998</v>
          </cell>
          <cell r="V25">
            <v>272.02970000000005</v>
          </cell>
          <cell r="W25">
            <v>278.11450000000002</v>
          </cell>
          <cell r="X25">
            <v>281.81079999999997</v>
          </cell>
          <cell r="Y25">
            <v>245.69990000000001</v>
          </cell>
          <cell r="Z25">
            <v>232.8716</v>
          </cell>
          <cell r="AA25">
            <v>207.97130000000001</v>
          </cell>
          <cell r="AB25">
            <v>259.71890000000002</v>
          </cell>
        </row>
        <row r="26">
          <cell r="A26" t="str">
            <v xml:space="preserve">   Currency in circulation</v>
          </cell>
          <cell r="B26">
            <v>131.4</v>
          </cell>
          <cell r="C26">
            <v>185.57400000000001</v>
          </cell>
          <cell r="D26">
            <v>169.69300000000001</v>
          </cell>
          <cell r="E26">
            <v>167.61859999999999</v>
          </cell>
          <cell r="F26">
            <v>170.5694</v>
          </cell>
          <cell r="G26">
            <v>183.02359999999999</v>
          </cell>
          <cell r="H26">
            <v>175.28129999999999</v>
          </cell>
          <cell r="I26">
            <v>178.18289999999999</v>
          </cell>
          <cell r="J26">
            <v>195.7901</v>
          </cell>
          <cell r="K26">
            <v>207.39680000000001</v>
          </cell>
          <cell r="L26">
            <v>220.32980000000001</v>
          </cell>
          <cell r="M26">
            <v>222.0727</v>
          </cell>
          <cell r="N26">
            <v>222.70949999999999</v>
          </cell>
          <cell r="O26">
            <v>254.5549</v>
          </cell>
          <cell r="Q26">
            <v>231.31059999999999</v>
          </cell>
          <cell r="R26">
            <v>227.33109999999999</v>
          </cell>
          <cell r="S26">
            <v>228.98509999999999</v>
          </cell>
          <cell r="T26">
            <v>237.55969999999999</v>
          </cell>
          <cell r="U26">
            <v>238.96969999999999</v>
          </cell>
          <cell r="V26">
            <v>236.76840000000001</v>
          </cell>
          <cell r="W26">
            <v>246.9117</v>
          </cell>
          <cell r="X26">
            <v>250.23589999999999</v>
          </cell>
          <cell r="Y26">
            <v>211.8398</v>
          </cell>
          <cell r="Z26">
            <v>195.4648</v>
          </cell>
          <cell r="AA26">
            <v>179.57740000000001</v>
          </cell>
          <cell r="AB26">
            <v>221.97489999999999</v>
          </cell>
        </row>
        <row r="27">
          <cell r="A27" t="str">
            <v xml:space="preserve">   Required reserves</v>
          </cell>
          <cell r="B27">
            <v>11.9</v>
          </cell>
          <cell r="C27">
            <v>13.723000000000001</v>
          </cell>
          <cell r="D27">
            <v>12.936</v>
          </cell>
          <cell r="E27">
            <v>13.776199999999999</v>
          </cell>
          <cell r="F27">
            <v>12.7357</v>
          </cell>
          <cell r="G27">
            <v>13.8423</v>
          </cell>
          <cell r="H27">
            <v>13.654999999999999</v>
          </cell>
          <cell r="I27">
            <v>14.3012</v>
          </cell>
          <cell r="J27">
            <v>14.4359</v>
          </cell>
          <cell r="K27">
            <v>16.2117</v>
          </cell>
          <cell r="L27">
            <v>15.157400000000001</v>
          </cell>
          <cell r="M27">
            <v>14.614100000000001</v>
          </cell>
          <cell r="N27">
            <v>15.045199999999999</v>
          </cell>
          <cell r="O27">
            <v>15.652900000000001</v>
          </cell>
          <cell r="Q27">
            <v>14.9458</v>
          </cell>
          <cell r="R27">
            <v>16.984999999999999</v>
          </cell>
          <cell r="S27">
            <v>17.436399999999999</v>
          </cell>
          <cell r="T27">
            <v>17.093</v>
          </cell>
          <cell r="U27">
            <v>16.846</v>
          </cell>
          <cell r="V27">
            <v>17.872599999999998</v>
          </cell>
          <cell r="W27">
            <v>18.343</v>
          </cell>
          <cell r="X27">
            <v>18.309200000000001</v>
          </cell>
          <cell r="Y27">
            <v>24.287099999999999</v>
          </cell>
          <cell r="Z27">
            <v>22.616599999999998</v>
          </cell>
          <cell r="AA27">
            <v>22.020900000000001</v>
          </cell>
          <cell r="AB27">
            <v>18.049900000000001</v>
          </cell>
        </row>
        <row r="28">
          <cell r="A28" t="str">
            <v xml:space="preserve">   Balances on banks' correspondent a/cs</v>
          </cell>
          <cell r="B28">
            <v>10.500000000000005</v>
          </cell>
          <cell r="C28">
            <v>9.6627000000000134</v>
          </cell>
          <cell r="D28">
            <v>15.853000000000016</v>
          </cell>
          <cell r="E28">
            <v>13.892099999999989</v>
          </cell>
          <cell r="F28">
            <v>16.96670000000001</v>
          </cell>
          <cell r="G28">
            <v>12.300400000000019</v>
          </cell>
          <cell r="H28">
            <v>16.898500000000013</v>
          </cell>
          <cell r="I28">
            <v>15.680900000000003</v>
          </cell>
          <cell r="J28">
            <v>13.892200000000006</v>
          </cell>
          <cell r="K28">
            <v>21.269300000000023</v>
          </cell>
          <cell r="L28">
            <v>14.400900000000002</v>
          </cell>
          <cell r="M28">
            <v>16.63219999999999</v>
          </cell>
          <cell r="N28">
            <v>15.7964</v>
          </cell>
          <cell r="O28">
            <v>6.8585000000000083</v>
          </cell>
          <cell r="Q28">
            <v>13.637899999999993</v>
          </cell>
          <cell r="R28">
            <v>10.480600000000024</v>
          </cell>
          <cell r="S28">
            <v>13.368999999999964</v>
          </cell>
          <cell r="T28">
            <v>16.316300000000002</v>
          </cell>
          <cell r="U28">
            <v>10.807099999999995</v>
          </cell>
          <cell r="V28">
            <v>17.388700000000036</v>
          </cell>
          <cell r="W28">
            <v>12.859800000000025</v>
          </cell>
          <cell r="X28">
            <v>13.265699999999985</v>
          </cell>
          <cell r="Y28">
            <v>9.5730000000000182</v>
          </cell>
          <cell r="Z28">
            <v>14.790200000000006</v>
          </cell>
          <cell r="AA28">
            <v>6.3730000000000011</v>
          </cell>
          <cell r="AB28">
            <v>19.694100000000027</v>
          </cell>
        </row>
        <row r="32">
          <cell r="A32" t="str">
            <v>Net foreign assets</v>
          </cell>
          <cell r="B32" t="str">
            <v>…</v>
          </cell>
          <cell r="C32">
            <v>-97.234940404666631</v>
          </cell>
          <cell r="D32" t="str">
            <v>…</v>
          </cell>
          <cell r="E32" t="str">
            <v>…</v>
          </cell>
          <cell r="F32">
            <v>-61.536123794256419</v>
          </cell>
          <cell r="G32" t="str">
            <v>…</v>
          </cell>
          <cell r="H32" t="str">
            <v>…</v>
          </cell>
          <cell r="I32">
            <v>-62.571759911076889</v>
          </cell>
          <cell r="J32" t="str">
            <v>…</v>
          </cell>
          <cell r="K32" t="str">
            <v>…</v>
          </cell>
          <cell r="L32">
            <v>-26.826723735615403</v>
          </cell>
          <cell r="M32" t="str">
            <v>…</v>
          </cell>
          <cell r="N32" t="str">
            <v>…</v>
          </cell>
          <cell r="O32">
            <v>-104.43579051302572</v>
          </cell>
          <cell r="Q32" t="str">
            <v>...</v>
          </cell>
          <cell r="R32" t="str">
            <v>...</v>
          </cell>
          <cell r="S32">
            <v>-44.418342280129693</v>
          </cell>
          <cell r="T32" t="str">
            <v>...</v>
          </cell>
          <cell r="U32" t="str">
            <v>...</v>
          </cell>
          <cell r="V32">
            <v>-45.122878857750919</v>
          </cell>
          <cell r="W32" t="str">
            <v>...</v>
          </cell>
          <cell r="X32" t="str">
            <v>...</v>
          </cell>
          <cell r="Y32">
            <v>-82.594619859820227</v>
          </cell>
          <cell r="Z32" t="str">
            <v>...</v>
          </cell>
          <cell r="AA32" t="str">
            <v>...</v>
          </cell>
          <cell r="AB32">
            <v>-284.67664290830777</v>
          </cell>
        </row>
        <row r="33">
          <cell r="A33" t="str">
            <v xml:space="preserve"> Net international reserves</v>
          </cell>
          <cell r="B33" t="str">
            <v>…</v>
          </cell>
          <cell r="C33">
            <v>-97.234940404666631</v>
          </cell>
          <cell r="D33" t="str">
            <v>…</v>
          </cell>
          <cell r="E33" t="str">
            <v>…</v>
          </cell>
          <cell r="F33">
            <v>-61.536123794256419</v>
          </cell>
          <cell r="G33" t="str">
            <v>…</v>
          </cell>
          <cell r="H33" t="str">
            <v>…</v>
          </cell>
          <cell r="I33">
            <v>-62.571759911076889</v>
          </cell>
          <cell r="J33" t="str">
            <v>…</v>
          </cell>
          <cell r="K33" t="str">
            <v>…</v>
          </cell>
          <cell r="L33">
            <v>-26.826723735615403</v>
          </cell>
          <cell r="M33" t="str">
            <v>…</v>
          </cell>
          <cell r="N33" t="str">
            <v>…</v>
          </cell>
          <cell r="O33">
            <v>-104.43579051302572</v>
          </cell>
          <cell r="Q33" t="str">
            <v>...</v>
          </cell>
          <cell r="R33" t="str">
            <v>...</v>
          </cell>
          <cell r="S33">
            <v>-44.418342280129693</v>
          </cell>
          <cell r="T33" t="str">
            <v>...</v>
          </cell>
          <cell r="U33" t="str">
            <v>...</v>
          </cell>
          <cell r="V33">
            <v>-45.122878857750919</v>
          </cell>
          <cell r="W33" t="str">
            <v>...</v>
          </cell>
          <cell r="X33" t="str">
            <v>...</v>
          </cell>
          <cell r="Y33">
            <v>-82.594619859820227</v>
          </cell>
          <cell r="Z33" t="str">
            <v>...</v>
          </cell>
          <cell r="AA33" t="str">
            <v>...</v>
          </cell>
          <cell r="AB33">
            <v>-284.67664290830777</v>
          </cell>
        </row>
        <row r="34">
          <cell r="B34" t="str">
            <v>…</v>
          </cell>
        </row>
        <row r="35">
          <cell r="A35" t="str">
            <v>Net domestic assets</v>
          </cell>
          <cell r="B35" t="str">
            <v>…</v>
          </cell>
          <cell r="C35">
            <v>152.39464040466663</v>
          </cell>
          <cell r="D35" t="str">
            <v>…</v>
          </cell>
          <cell r="E35" t="str">
            <v>…</v>
          </cell>
          <cell r="F35">
            <v>52.848223794256398</v>
          </cell>
          <cell r="G35" t="str">
            <v>…</v>
          </cell>
          <cell r="H35" t="str">
            <v>…</v>
          </cell>
          <cell r="I35">
            <v>70.464959911076903</v>
          </cell>
          <cell r="J35" t="str">
            <v>…</v>
          </cell>
          <cell r="K35" t="str">
            <v>…</v>
          </cell>
          <cell r="L35">
            <v>68.549823735615405</v>
          </cell>
          <cell r="M35" t="str">
            <v>…</v>
          </cell>
          <cell r="N35" t="str">
            <v>…</v>
          </cell>
          <cell r="O35">
            <v>172.54239051302574</v>
          </cell>
          <cell r="Q35" t="str">
            <v>...</v>
          </cell>
          <cell r="R35" t="str">
            <v>...</v>
          </cell>
          <cell r="S35">
            <v>27.142542280129646</v>
          </cell>
          <cell r="T35" t="str">
            <v>...</v>
          </cell>
          <cell r="U35" t="str">
            <v>...</v>
          </cell>
          <cell r="V35">
            <v>57.362078857750987</v>
          </cell>
          <cell r="W35" t="str">
            <v>...</v>
          </cell>
          <cell r="X35" t="str">
            <v>...</v>
          </cell>
          <cell r="Y35">
            <v>56.264819859820193</v>
          </cell>
          <cell r="Z35" t="str">
            <v>...</v>
          </cell>
          <cell r="AA35" t="str">
            <v>...</v>
          </cell>
          <cell r="AB35">
            <v>267.32924290830772</v>
          </cell>
        </row>
        <row r="36">
          <cell r="A36" t="str">
            <v xml:space="preserve">   Net claims on general government</v>
          </cell>
          <cell r="B36" t="str">
            <v>…</v>
          </cell>
          <cell r="C36">
            <v>153.66209999999998</v>
          </cell>
          <cell r="D36" t="str">
            <v>…</v>
          </cell>
          <cell r="E36" t="str">
            <v>…</v>
          </cell>
          <cell r="F36">
            <v>57.003100000000018</v>
          </cell>
          <cell r="G36" t="str">
            <v>…</v>
          </cell>
          <cell r="H36" t="str">
            <v>…</v>
          </cell>
          <cell r="I36">
            <v>66.203299999999956</v>
          </cell>
          <cell r="J36" t="str">
            <v>…</v>
          </cell>
          <cell r="K36" t="str">
            <v>…</v>
          </cell>
          <cell r="L36">
            <v>44.684400000000039</v>
          </cell>
          <cell r="M36" t="str">
            <v>…</v>
          </cell>
          <cell r="N36" t="str">
            <v>…</v>
          </cell>
          <cell r="O36">
            <v>152.88640000000004</v>
          </cell>
          <cell r="Q36" t="str">
            <v>...</v>
          </cell>
          <cell r="R36" t="str">
            <v>...</v>
          </cell>
          <cell r="S36">
            <v>30.867599999999925</v>
          </cell>
          <cell r="T36" t="str">
            <v>...</v>
          </cell>
          <cell r="U36" t="str">
            <v>...</v>
          </cell>
          <cell r="V36">
            <v>60.855500000000006</v>
          </cell>
          <cell r="W36" t="str">
            <v>...</v>
          </cell>
          <cell r="X36" t="str">
            <v>...</v>
          </cell>
          <cell r="Y36">
            <v>48.251300000000015</v>
          </cell>
          <cell r="Z36" t="str">
            <v>...</v>
          </cell>
          <cell r="AA36" t="str">
            <v>...</v>
          </cell>
          <cell r="AB36">
            <v>137.83709999999996</v>
          </cell>
        </row>
        <row r="37">
          <cell r="A37" t="str">
            <v xml:space="preserve">   Claims on banks</v>
          </cell>
          <cell r="B37" t="str">
            <v>…</v>
          </cell>
          <cell r="C37">
            <v>9.5195000000000007</v>
          </cell>
          <cell r="D37" t="str">
            <v>…</v>
          </cell>
          <cell r="E37" t="str">
            <v>…</v>
          </cell>
          <cell r="F37">
            <v>-3.1577999999999999</v>
          </cell>
          <cell r="G37" t="str">
            <v>…</v>
          </cell>
          <cell r="H37" t="str">
            <v>…</v>
          </cell>
          <cell r="I37">
            <v>-5.2504999999999997</v>
          </cell>
          <cell r="J37" t="str">
            <v>…</v>
          </cell>
          <cell r="K37" t="str">
            <v>…</v>
          </cell>
          <cell r="L37">
            <v>-0.91850000000000076</v>
          </cell>
          <cell r="M37" t="str">
            <v>…</v>
          </cell>
          <cell r="N37" t="str">
            <v>…</v>
          </cell>
          <cell r="O37">
            <v>-10.25</v>
          </cell>
          <cell r="Q37" t="str">
            <v>...</v>
          </cell>
          <cell r="R37" t="str">
            <v>...</v>
          </cell>
          <cell r="S37">
            <v>-1.0728</v>
          </cell>
          <cell r="T37" t="str">
            <v>...</v>
          </cell>
          <cell r="U37" t="str">
            <v>...</v>
          </cell>
          <cell r="V37">
            <v>-0.24259999999999993</v>
          </cell>
          <cell r="W37" t="str">
            <v>...</v>
          </cell>
          <cell r="X37" t="str">
            <v>...</v>
          </cell>
          <cell r="Y37">
            <v>-3.1785000000000001</v>
          </cell>
          <cell r="Z37" t="str">
            <v>...</v>
          </cell>
          <cell r="AA37" t="str">
            <v>...</v>
          </cell>
          <cell r="AB37">
            <v>3.0865</v>
          </cell>
        </row>
        <row r="38">
          <cell r="A38" t="str">
            <v xml:space="preserve">   Other items, net</v>
          </cell>
          <cell r="B38" t="str">
            <v>…</v>
          </cell>
          <cell r="C38">
            <v>-10.786959595333357</v>
          </cell>
          <cell r="D38" t="str">
            <v>…</v>
          </cell>
          <cell r="E38" t="str">
            <v>…</v>
          </cell>
          <cell r="F38">
            <v>-1.2770762057436187</v>
          </cell>
          <cell r="G38" t="str">
            <v>…</v>
          </cell>
          <cell r="H38" t="str">
            <v>…</v>
          </cell>
          <cell r="I38">
            <v>9.4021599110769465</v>
          </cell>
          <cell r="J38" t="str">
            <v>…</v>
          </cell>
          <cell r="K38" t="str">
            <v>…</v>
          </cell>
          <cell r="L38">
            <v>-9.4790762643846307</v>
          </cell>
          <cell r="M38" t="str">
            <v>…</v>
          </cell>
          <cell r="N38" t="str">
            <v>…</v>
          </cell>
          <cell r="O38">
            <v>-6.7670094869743025</v>
          </cell>
          <cell r="Q38" t="str">
            <v>...</v>
          </cell>
          <cell r="R38" t="str">
            <v>...</v>
          </cell>
          <cell r="S38">
            <v>-5.0322577198702731</v>
          </cell>
          <cell r="T38" t="str">
            <v>...</v>
          </cell>
          <cell r="U38" t="str">
            <v>...</v>
          </cell>
          <cell r="V38">
            <v>-8.682821142249022</v>
          </cell>
          <cell r="W38" t="str">
            <v>...</v>
          </cell>
          <cell r="X38" t="str">
            <v>...</v>
          </cell>
          <cell r="Y38">
            <v>5.8980198598201881</v>
          </cell>
          <cell r="Z38" t="str">
            <v>...</v>
          </cell>
          <cell r="AA38" t="str">
            <v>...</v>
          </cell>
          <cell r="AB38">
            <v>96.412642908307731</v>
          </cell>
        </row>
        <row r="39">
          <cell r="B39" t="str">
            <v>…</v>
          </cell>
        </row>
        <row r="40">
          <cell r="A40" t="str">
            <v>Reserve money</v>
          </cell>
          <cell r="B40" t="str">
            <v>…</v>
          </cell>
          <cell r="C40">
            <v>55.159700000000015</v>
          </cell>
          <cell r="D40" t="str">
            <v>…</v>
          </cell>
          <cell r="E40" t="str">
            <v>…</v>
          </cell>
          <cell r="F40">
            <v>-8.6879000000000133</v>
          </cell>
          <cell r="G40" t="str">
            <v>…</v>
          </cell>
          <cell r="H40" t="str">
            <v>…</v>
          </cell>
          <cell r="I40">
            <v>7.8931999999999789</v>
          </cell>
          <cell r="J40" t="str">
            <v>…</v>
          </cell>
          <cell r="K40" t="str">
            <v>…</v>
          </cell>
          <cell r="L40">
            <v>41.723100000000017</v>
          </cell>
          <cell r="M40" t="str">
            <v>…</v>
          </cell>
          <cell r="N40" t="str">
            <v>…</v>
          </cell>
          <cell r="O40">
            <v>68.106599999999986</v>
          </cell>
          <cell r="Q40" t="str">
            <v>...</v>
          </cell>
          <cell r="R40" t="str">
            <v>...</v>
          </cell>
          <cell r="S40">
            <v>-17.275800000000061</v>
          </cell>
          <cell r="T40" t="str">
            <v>...</v>
          </cell>
          <cell r="U40" t="str">
            <v>...</v>
          </cell>
          <cell r="V40">
            <v>12.239200000000096</v>
          </cell>
          <cell r="W40" t="str">
            <v>...</v>
          </cell>
          <cell r="X40" t="str">
            <v>...</v>
          </cell>
          <cell r="Y40">
            <v>-26.329800000000034</v>
          </cell>
          <cell r="Z40" t="str">
            <v>...</v>
          </cell>
          <cell r="AA40" t="str">
            <v>...</v>
          </cell>
          <cell r="AB40">
            <v>-17.347399999999993</v>
          </cell>
        </row>
        <row r="41">
          <cell r="A41" t="str">
            <v xml:space="preserve">   Currency in circulation</v>
          </cell>
          <cell r="B41" t="str">
            <v>…</v>
          </cell>
          <cell r="C41">
            <v>54.174000000000007</v>
          </cell>
          <cell r="D41" t="str">
            <v>…</v>
          </cell>
          <cell r="E41" t="str">
            <v>…</v>
          </cell>
          <cell r="F41">
            <v>-15.004600000000011</v>
          </cell>
          <cell r="G41" t="str">
            <v>…</v>
          </cell>
          <cell r="H41" t="str">
            <v>…</v>
          </cell>
          <cell r="I41">
            <v>7.6134999999999877</v>
          </cell>
          <cell r="J41" t="str">
            <v>…</v>
          </cell>
          <cell r="K41" t="str">
            <v>…</v>
          </cell>
          <cell r="L41">
            <v>42.146900000000016</v>
          </cell>
          <cell r="M41" t="str">
            <v>…</v>
          </cell>
          <cell r="N41" t="str">
            <v>…</v>
          </cell>
          <cell r="O41">
            <v>68.980899999999991</v>
          </cell>
          <cell r="Q41" t="str">
            <v>...</v>
          </cell>
          <cell r="R41" t="str">
            <v>...</v>
          </cell>
          <cell r="S41">
            <v>-25.569800000000015</v>
          </cell>
          <cell r="T41" t="str">
            <v>...</v>
          </cell>
          <cell r="U41" t="str">
            <v>...</v>
          </cell>
          <cell r="V41">
            <v>7.7833000000000254</v>
          </cell>
          <cell r="W41" t="str">
            <v>...</v>
          </cell>
          <cell r="X41" t="str">
            <v>...</v>
          </cell>
          <cell r="Y41">
            <v>-24.928600000000017</v>
          </cell>
          <cell r="Z41" t="str">
            <v>...</v>
          </cell>
          <cell r="AA41" t="str">
            <v>...</v>
          </cell>
          <cell r="AB41">
            <v>-32.580000000000013</v>
          </cell>
        </row>
        <row r="42">
          <cell r="A42" t="str">
            <v xml:space="preserve">   Required reserves</v>
          </cell>
          <cell r="B42" t="str">
            <v>…</v>
          </cell>
          <cell r="C42">
            <v>1.8230000000000004</v>
          </cell>
          <cell r="D42" t="str">
            <v>…</v>
          </cell>
          <cell r="E42" t="str">
            <v>…</v>
          </cell>
          <cell r="F42">
            <v>-0.98730000000000118</v>
          </cell>
          <cell r="G42" t="str">
            <v>…</v>
          </cell>
          <cell r="H42" t="str">
            <v>…</v>
          </cell>
          <cell r="I42">
            <v>1.5655000000000001</v>
          </cell>
          <cell r="J42" t="str">
            <v>…</v>
          </cell>
          <cell r="K42" t="str">
            <v>…</v>
          </cell>
          <cell r="L42">
            <v>0.85620000000000118</v>
          </cell>
          <cell r="M42" t="str">
            <v>…</v>
          </cell>
          <cell r="N42" t="str">
            <v>…</v>
          </cell>
          <cell r="O42">
            <v>1.9298999999999999</v>
          </cell>
          <cell r="Q42" t="str">
            <v>...</v>
          </cell>
          <cell r="R42" t="str">
            <v>...</v>
          </cell>
          <cell r="S42">
            <v>1.7834999999999983</v>
          </cell>
          <cell r="T42" t="str">
            <v>...</v>
          </cell>
          <cell r="U42" t="str">
            <v>...</v>
          </cell>
          <cell r="V42">
            <v>0.43619999999999948</v>
          </cell>
          <cell r="W42" t="str">
            <v>...</v>
          </cell>
          <cell r="X42" t="str">
            <v>...</v>
          </cell>
          <cell r="Y42">
            <v>6.4145000000000003</v>
          </cell>
          <cell r="Z42" t="str">
            <v>...</v>
          </cell>
          <cell r="AA42" t="str">
            <v>...</v>
          </cell>
          <cell r="AB42">
            <v>2.3970000000000002</v>
          </cell>
        </row>
        <row r="43">
          <cell r="A43" t="str">
            <v xml:space="preserve">   Balances on banks' correspondent a/cs</v>
          </cell>
          <cell r="B43" t="str">
            <v>…</v>
          </cell>
          <cell r="C43">
            <v>-0.83729999999999194</v>
          </cell>
          <cell r="D43" t="str">
            <v>…</v>
          </cell>
          <cell r="E43" t="str">
            <v>…</v>
          </cell>
          <cell r="F43">
            <v>7.3039999999999967</v>
          </cell>
          <cell r="G43" t="str">
            <v>…</v>
          </cell>
          <cell r="H43" t="str">
            <v>…</v>
          </cell>
          <cell r="I43">
            <v>-1.2858000000000072</v>
          </cell>
          <cell r="J43" t="str">
            <v>…</v>
          </cell>
          <cell r="K43" t="str">
            <v>…</v>
          </cell>
          <cell r="L43">
            <v>-1.2800000000000011</v>
          </cell>
          <cell r="M43" t="str">
            <v>…</v>
          </cell>
          <cell r="N43" t="str">
            <v>…</v>
          </cell>
          <cell r="O43">
            <v>-2.8042000000000051</v>
          </cell>
          <cell r="Q43" t="str">
            <v>...</v>
          </cell>
          <cell r="R43" t="str">
            <v>...</v>
          </cell>
          <cell r="S43">
            <v>6.510499999999956</v>
          </cell>
          <cell r="T43" t="str">
            <v>...</v>
          </cell>
          <cell r="U43" t="str">
            <v>...</v>
          </cell>
          <cell r="V43">
            <v>4.0197000000000713</v>
          </cell>
          <cell r="W43" t="str">
            <v>...</v>
          </cell>
          <cell r="X43" t="str">
            <v>...</v>
          </cell>
          <cell r="Y43">
            <v>-7.8157000000000174</v>
          </cell>
          <cell r="Z43" t="str">
            <v>...</v>
          </cell>
          <cell r="AA43" t="str">
            <v>...</v>
          </cell>
          <cell r="AB43">
            <v>12.835600000000019</v>
          </cell>
        </row>
        <row r="47">
          <cell r="A47" t="str">
            <v>Net international reserves</v>
          </cell>
          <cell r="B47" t="str">
            <v>…</v>
          </cell>
          <cell r="C47">
            <v>-63.221677766363214</v>
          </cell>
          <cell r="D47">
            <v>-13.417748565552742</v>
          </cell>
          <cell r="E47">
            <v>-23.674382948899634</v>
          </cell>
          <cell r="F47">
            <v>-29.448799837603335</v>
          </cell>
          <cell r="G47">
            <v>-40.684817286772109</v>
          </cell>
          <cell r="H47">
            <v>-56.481269572713479</v>
          </cell>
          <cell r="I47">
            <v>-59.39321491432716</v>
          </cell>
          <cell r="J47">
            <v>-55.712505587637338</v>
          </cell>
          <cell r="K47">
            <v>-72.606631822210176</v>
          </cell>
          <cell r="L47">
            <v>-72.231443403177124</v>
          </cell>
          <cell r="M47">
            <v>-73.034720573073784</v>
          </cell>
          <cell r="N47">
            <v>-49.97526862530956</v>
          </cell>
          <cell r="O47">
            <v>-49.978914840050834</v>
          </cell>
          <cell r="Q47" t="str">
            <v>...</v>
          </cell>
          <cell r="R47" t="str">
            <v>...</v>
          </cell>
          <cell r="S47">
            <v>-16.031665446187318</v>
          </cell>
          <cell r="T47" t="str">
            <v>...</v>
          </cell>
          <cell r="U47" t="str">
            <v>...</v>
          </cell>
          <cell r="V47">
            <v>-32.317615364221709</v>
          </cell>
          <cell r="W47" t="str">
            <v>...</v>
          </cell>
          <cell r="X47" t="str">
            <v>...</v>
          </cell>
          <cell r="Y47">
            <v>-62.128032531455766</v>
          </cell>
          <cell r="Z47" t="str">
            <v>...</v>
          </cell>
          <cell r="AA47" t="str">
            <v>...</v>
          </cell>
          <cell r="AB47">
            <v>-102.74675877517683</v>
          </cell>
        </row>
        <row r="51">
          <cell r="A51" t="str">
            <v>Net domestic assets</v>
          </cell>
          <cell r="B51" t="str">
            <v>…</v>
          </cell>
          <cell r="C51">
            <v>265.71786644043715</v>
          </cell>
          <cell r="D51">
            <v>8.3719972967181597</v>
          </cell>
          <cell r="E51">
            <v>17.066834153290667</v>
          </cell>
          <cell r="F51">
            <v>25.19621358371371</v>
          </cell>
          <cell r="G51">
            <v>40.630663814146196</v>
          </cell>
          <cell r="H51">
            <v>54.77950183456575</v>
          </cell>
          <cell r="I51">
            <v>58.791480418022665</v>
          </cell>
          <cell r="J51">
            <v>62.730517961260787</v>
          </cell>
          <cell r="K51">
            <v>89.458718398004677</v>
          </cell>
          <cell r="L51">
            <v>91.473676260453374</v>
          </cell>
          <cell r="M51">
            <v>93.909674456182927</v>
          </cell>
          <cell r="N51">
            <v>71.04740101777503</v>
          </cell>
          <cell r="O51">
            <v>82.262271302355813</v>
          </cell>
          <cell r="Q51" t="str">
            <v>...</v>
          </cell>
          <cell r="R51" t="str">
            <v>...</v>
          </cell>
          <cell r="S51">
            <v>7.1000046093086189</v>
          </cell>
          <cell r="T51" t="str">
            <v>...</v>
          </cell>
          <cell r="U51" t="str">
            <v>...</v>
          </cell>
          <cell r="V51">
            <v>22.104900616699517</v>
          </cell>
          <cell r="W51" t="str">
            <v>...</v>
          </cell>
          <cell r="X51" t="str">
            <v>...</v>
          </cell>
          <cell r="Y51">
            <v>36.822773254558207</v>
          </cell>
          <cell r="Z51" t="str">
            <v>...</v>
          </cell>
          <cell r="AA51" t="str">
            <v>...</v>
          </cell>
          <cell r="AB51">
            <v>69.92855854337094</v>
          </cell>
        </row>
        <row r="53">
          <cell r="A53" t="str">
            <v>Reserve money</v>
          </cell>
          <cell r="B53" t="str">
            <v>…</v>
          </cell>
          <cell r="C53">
            <v>35.864564369310806</v>
          </cell>
          <cell r="D53">
            <v>-5.0142204453777488</v>
          </cell>
          <cell r="E53">
            <v>-6.5432712623534783</v>
          </cell>
          <cell r="F53">
            <v>-4.1576916505909995</v>
          </cell>
          <cell r="G53">
            <v>9.8870739190370927E-2</v>
          </cell>
          <cell r="H53">
            <v>-1.4954558223427838</v>
          </cell>
          <cell r="I53">
            <v>-0.38031256744722741</v>
          </cell>
          <cell r="J53">
            <v>7.254269603181851</v>
          </cell>
          <cell r="K53">
            <v>17.189008215459722</v>
          </cell>
          <cell r="L53">
            <v>19.586743281120711</v>
          </cell>
          <cell r="M53">
            <v>21.228638823658329</v>
          </cell>
          <cell r="N53">
            <v>21.339712872864936</v>
          </cell>
          <cell r="O53">
            <v>32.593174664779845</v>
          </cell>
          <cell r="Q53" t="str">
            <v>...</v>
          </cell>
          <cell r="R53" t="str">
            <v>...</v>
          </cell>
          <cell r="S53">
            <v>-6.2352584922814707</v>
          </cell>
          <cell r="T53" t="str">
            <v>...</v>
          </cell>
          <cell r="U53" t="str">
            <v>...</v>
          </cell>
          <cell r="V53">
            <v>-1.8178320495852329</v>
          </cell>
          <cell r="W53" t="str">
            <v>...</v>
          </cell>
          <cell r="X53" t="str">
            <v>...</v>
          </cell>
          <cell r="Y53">
            <v>-11.320900448737358</v>
          </cell>
          <cell r="Z53" t="str">
            <v>...</v>
          </cell>
          <cell r="AA53" t="str">
            <v>...</v>
          </cell>
          <cell r="AB53">
            <v>-6.261100682399845</v>
          </cell>
        </row>
        <row r="54">
          <cell r="A54" t="str">
            <v xml:space="preserve">   Currency in circulation</v>
          </cell>
          <cell r="B54" t="str">
            <v>…</v>
          </cell>
          <cell r="C54">
            <v>41.228310502283108</v>
          </cell>
          <cell r="D54">
            <v>-8.5577721016952815</v>
          </cell>
          <cell r="E54">
            <v>-9.6756011079138347</v>
          </cell>
          <cell r="F54">
            <v>-8.0855076681000675</v>
          </cell>
          <cell r="G54">
            <v>-1.3743304557750635</v>
          </cell>
          <cell r="H54">
            <v>-5.5464127517863666</v>
          </cell>
          <cell r="I54">
            <v>-3.9828316466746561</v>
          </cell>
          <cell r="J54">
            <v>5.5051354176770317</v>
          </cell>
          <cell r="K54">
            <v>11.759621498701334</v>
          </cell>
          <cell r="L54">
            <v>18.728808992639046</v>
          </cell>
          <cell r="M54">
            <v>19.668003060773586</v>
          </cell>
          <cell r="N54">
            <v>20.011154579844149</v>
          </cell>
          <cell r="O54">
            <v>37.171640423766263</v>
          </cell>
          <cell r="Q54" t="str">
            <v>...</v>
          </cell>
          <cell r="R54" t="str">
            <v>...</v>
          </cell>
          <cell r="S54">
            <v>-10.044905833672823</v>
          </cell>
          <cell r="T54" t="str">
            <v>...</v>
          </cell>
          <cell r="U54" t="str">
            <v>...</v>
          </cell>
          <cell r="V54">
            <v>-6.9872942929010584</v>
          </cell>
          <cell r="W54" t="str">
            <v>...</v>
          </cell>
          <cell r="X54" t="str">
            <v>...</v>
          </cell>
          <cell r="Y54">
            <v>-16.780309473516319</v>
          </cell>
          <cell r="Z54" t="str">
            <v>...</v>
          </cell>
          <cell r="AA54" t="str">
            <v>...</v>
          </cell>
          <cell r="AB54">
            <v>-12.798810786985449</v>
          </cell>
        </row>
        <row r="57">
          <cell r="A57" t="str">
            <v xml:space="preserve">   Sources: National Bank of Georgia; and Fund staff estimates.</v>
          </cell>
        </row>
        <row r="59">
          <cell r="A59" t="str">
            <v xml:space="preserve">   1/ Valued at end-period actual exchange rates.</v>
          </cell>
        </row>
        <row r="60">
          <cell r="A60" t="str">
            <v xml:space="preserve"> 2/  US$25 million earmarked in the 1999 budget as partial payment to Turkmenistan in lieu of principal obligations falling due are escrowed in an NBG account.</v>
          </cell>
        </row>
        <row r="61">
          <cell r="A61" t="str">
            <v>3/ Data for end-March 1999 reflect the issuance of a lari 70.3 million government bond to recapitalize the NBG  for losses from revaluation of its net international reserves.</v>
          </cell>
        </row>
        <row r="66">
          <cell r="Y66" t="str">
            <v>APPENDIX I</v>
          </cell>
        </row>
        <row r="68">
          <cell r="A68" t="str">
            <v>Table x.  Georgia: Monetary Survey 1/</v>
          </cell>
        </row>
        <row r="71">
          <cell r="B71">
            <v>1995</v>
          </cell>
          <cell r="C71">
            <v>1996</v>
          </cell>
          <cell r="D71">
            <v>1997</v>
          </cell>
          <cell r="E71">
            <v>1997</v>
          </cell>
          <cell r="F71">
            <v>1997</v>
          </cell>
          <cell r="O71">
            <v>1997</v>
          </cell>
          <cell r="P71">
            <v>1998</v>
          </cell>
          <cell r="Q71">
            <v>1998</v>
          </cell>
          <cell r="S71">
            <v>1998</v>
          </cell>
          <cell r="AB71">
            <v>1998</v>
          </cell>
          <cell r="AC71">
            <v>1999</v>
          </cell>
        </row>
        <row r="72">
          <cell r="B72" t="str">
            <v>Dec.</v>
          </cell>
          <cell r="C72" t="str">
            <v>Dec.</v>
          </cell>
          <cell r="D72" t="str">
            <v>Jan.</v>
          </cell>
          <cell r="E72" t="str">
            <v>Feb.</v>
          </cell>
          <cell r="F72" t="str">
            <v>Mar.</v>
          </cell>
          <cell r="G72" t="str">
            <v>Apr.</v>
          </cell>
          <cell r="H72" t="str">
            <v>May</v>
          </cell>
          <cell r="I72" t="str">
            <v>Jun.</v>
          </cell>
          <cell r="J72" t="str">
            <v>Jul.</v>
          </cell>
          <cell r="K72" t="str">
            <v>Aug.</v>
          </cell>
          <cell r="L72" t="str">
            <v>Sep.</v>
          </cell>
          <cell r="M72" t="str">
            <v>Oct.</v>
          </cell>
          <cell r="N72" t="str">
            <v>Nov.</v>
          </cell>
          <cell r="O72" t="str">
            <v>Dec.</v>
          </cell>
          <cell r="Q72" t="str">
            <v>Jan</v>
          </cell>
          <cell r="R72" t="str">
            <v>Feb</v>
          </cell>
          <cell r="S72" t="str">
            <v>Mar</v>
          </cell>
          <cell r="T72" t="str">
            <v>Apr</v>
          </cell>
          <cell r="U72" t="str">
            <v>May</v>
          </cell>
          <cell r="V72" t="str">
            <v>Jun</v>
          </cell>
          <cell r="W72" t="str">
            <v>Jul</v>
          </cell>
          <cell r="X72" t="str">
            <v>Aug</v>
          </cell>
          <cell r="Y72" t="str">
            <v>Sep</v>
          </cell>
          <cell r="Z72" t="str">
            <v>Oct</v>
          </cell>
          <cell r="AA72" t="str">
            <v>Nov</v>
          </cell>
          <cell r="AB72" t="str">
            <v>Dec</v>
          </cell>
        </row>
        <row r="77">
          <cell r="A77" t="str">
            <v>Net foreign assets</v>
          </cell>
          <cell r="B77">
            <v>57.102721209999984</v>
          </cell>
          <cell r="C77">
            <v>21.268510805333356</v>
          </cell>
          <cell r="D77">
            <v>-6.1178763439999564</v>
          </cell>
          <cell r="E77">
            <v>-29.471908781538477</v>
          </cell>
          <cell r="F77">
            <v>-36.51861298892306</v>
          </cell>
          <cell r="G77">
            <v>-57.927361342653789</v>
          </cell>
          <cell r="H77">
            <v>-92.55458065000002</v>
          </cell>
          <cell r="I77">
            <v>-98.996272899999951</v>
          </cell>
          <cell r="J77">
            <v>-77.408973733076877</v>
          </cell>
          <cell r="K77">
            <v>-104.30268923046157</v>
          </cell>
          <cell r="L77">
            <v>-114.58059663561536</v>
          </cell>
          <cell r="M77">
            <v>-117.82522219999991</v>
          </cell>
          <cell r="N77">
            <v>-70.748460588307637</v>
          </cell>
          <cell r="O77">
            <v>-72.217579707692366</v>
          </cell>
          <cell r="Q77">
            <v>-97.038168825865057</v>
          </cell>
          <cell r="R77">
            <v>-124.06858661582203</v>
          </cell>
          <cell r="S77">
            <v>-126.41552198782206</v>
          </cell>
          <cell r="T77">
            <v>-145.23214115282207</v>
          </cell>
          <cell r="U77">
            <v>-150.29582848826968</v>
          </cell>
          <cell r="V77">
            <v>-170.13820084557298</v>
          </cell>
          <cell r="W77">
            <v>-196.22904726557306</v>
          </cell>
          <cell r="X77">
            <v>-197.60310458258431</v>
          </cell>
          <cell r="Y77">
            <v>-265.92672070539322</v>
          </cell>
          <cell r="Z77">
            <v>-298.1957998094382</v>
          </cell>
          <cell r="AA77">
            <v>-349.61003071022236</v>
          </cell>
          <cell r="AB77">
            <v>-376.15132261600013</v>
          </cell>
        </row>
        <row r="79">
          <cell r="A79" t="str">
            <v>Net domestic assets</v>
          </cell>
          <cell r="B79">
            <v>123.48262079000004</v>
          </cell>
          <cell r="C79">
            <v>235.00368919466663</v>
          </cell>
          <cell r="D79">
            <v>249.29367634399998</v>
          </cell>
          <cell r="E79">
            <v>265.31360878153851</v>
          </cell>
          <cell r="F79">
            <v>282.32651298892307</v>
          </cell>
          <cell r="G79">
            <v>327.37646134265378</v>
          </cell>
          <cell r="H79">
            <v>358.28598065000006</v>
          </cell>
          <cell r="I79">
            <v>370.64457289999996</v>
          </cell>
          <cell r="J79">
            <v>370.85497373307692</v>
          </cell>
          <cell r="K79">
            <v>426.12848923046158</v>
          </cell>
          <cell r="L79">
            <v>449.95019663561538</v>
          </cell>
          <cell r="M79">
            <v>458.74252219999994</v>
          </cell>
          <cell r="N79">
            <v>418.75846058830763</v>
          </cell>
          <cell r="O79">
            <v>445.26047970769241</v>
          </cell>
          <cell r="Q79">
            <v>457.20616882586506</v>
          </cell>
          <cell r="R79">
            <v>484.79898661582206</v>
          </cell>
          <cell r="S79">
            <v>486.51412198782202</v>
          </cell>
          <cell r="T79">
            <v>518.78254115282198</v>
          </cell>
          <cell r="U79">
            <v>532.59662848826963</v>
          </cell>
          <cell r="V79">
            <v>557.46900084557296</v>
          </cell>
          <cell r="W79">
            <v>591.2501472655731</v>
          </cell>
          <cell r="X79">
            <v>597.47300458258428</v>
          </cell>
          <cell r="Y79">
            <v>616.44202070539325</v>
          </cell>
          <cell r="Z79">
            <v>623.79199980943815</v>
          </cell>
          <cell r="AA79">
            <v>651.60743071022239</v>
          </cell>
          <cell r="AB79">
            <v>744.69482261600012</v>
          </cell>
        </row>
        <row r="80">
          <cell r="A80" t="str">
            <v xml:space="preserve">   Domestic credit</v>
          </cell>
          <cell r="B80">
            <v>188.68722100000002</v>
          </cell>
          <cell r="C80">
            <v>323.85760000000005</v>
          </cell>
          <cell r="D80">
            <v>343.57979999999998</v>
          </cell>
          <cell r="E80">
            <v>354.70490000000001</v>
          </cell>
          <cell r="F80">
            <v>385.66970000000003</v>
          </cell>
          <cell r="G80">
            <v>428.98569999999995</v>
          </cell>
          <cell r="H80">
            <v>442.50670000000002</v>
          </cell>
          <cell r="I80">
            <v>469.51569999999992</v>
          </cell>
          <cell r="J80">
            <v>481.55909999999994</v>
          </cell>
          <cell r="K80">
            <v>491.58050000000003</v>
          </cell>
          <cell r="L80">
            <v>522.01179999999999</v>
          </cell>
          <cell r="M80">
            <v>531.54309999999998</v>
          </cell>
          <cell r="N80">
            <v>489.29530000000011</v>
          </cell>
          <cell r="O80">
            <v>568.44900000000007</v>
          </cell>
          <cell r="Q80">
            <v>557.15100000000007</v>
          </cell>
          <cell r="R80">
            <v>575.48559999999998</v>
          </cell>
          <cell r="S80">
            <v>581.56129999999996</v>
          </cell>
          <cell r="T80">
            <v>597.87909999999999</v>
          </cell>
          <cell r="U80">
            <v>611.28820000000007</v>
          </cell>
          <cell r="V80">
            <v>652.94149999999991</v>
          </cell>
          <cell r="W80">
            <v>689.35840000000007</v>
          </cell>
          <cell r="X80">
            <v>705.21690000000001</v>
          </cell>
          <cell r="Y80">
            <v>717.61149999999998</v>
          </cell>
          <cell r="Z80">
            <v>708.41189999999995</v>
          </cell>
          <cell r="AA80">
            <v>722.02859999999998</v>
          </cell>
          <cell r="AB80">
            <v>790.46070000000009</v>
          </cell>
        </row>
        <row r="81">
          <cell r="A81" t="str">
            <v xml:space="preserve">      Net claims on general government</v>
          </cell>
          <cell r="B81">
            <v>39.667673000000008</v>
          </cell>
          <cell r="C81">
            <v>195.65190000000001</v>
          </cell>
          <cell r="D81">
            <v>213.24759999999998</v>
          </cell>
          <cell r="E81">
            <v>222.39940000000001</v>
          </cell>
          <cell r="F81">
            <v>247.34900000000002</v>
          </cell>
          <cell r="G81">
            <v>289.30529999999999</v>
          </cell>
          <cell r="H81">
            <v>299.59660000000002</v>
          </cell>
          <cell r="I81">
            <v>321.19239999999996</v>
          </cell>
          <cell r="J81">
            <v>334.44959999999998</v>
          </cell>
          <cell r="K81">
            <v>342.96620000000001</v>
          </cell>
          <cell r="L81">
            <v>367.08590000000004</v>
          </cell>
          <cell r="M81">
            <v>367.59539999999998</v>
          </cell>
          <cell r="N81">
            <v>318.95780000000008</v>
          </cell>
          <cell r="O81">
            <v>358.83580000000006</v>
          </cell>
          <cell r="Q81">
            <v>367.67</v>
          </cell>
          <cell r="R81">
            <v>374.92899999999992</v>
          </cell>
          <cell r="S81">
            <v>385.42609999999996</v>
          </cell>
          <cell r="T81">
            <v>402.65120000000002</v>
          </cell>
          <cell r="U81">
            <v>411.45970000000005</v>
          </cell>
          <cell r="V81">
            <v>451.38419999999996</v>
          </cell>
          <cell r="W81">
            <v>483.46510000000001</v>
          </cell>
          <cell r="X81">
            <v>492.47180000000003</v>
          </cell>
          <cell r="Y81">
            <v>501.12819999999999</v>
          </cell>
          <cell r="Z81">
            <v>494.44349999999997</v>
          </cell>
          <cell r="AA81">
            <v>496.57059999999996</v>
          </cell>
          <cell r="AB81">
            <v>496.54212200000001</v>
          </cell>
        </row>
        <row r="82">
          <cell r="A82" t="str">
            <v xml:space="preserve">        public borrowing from DMBs</v>
          </cell>
          <cell r="C82">
            <v>0</v>
          </cell>
          <cell r="O82">
            <v>0</v>
          </cell>
          <cell r="AB82">
            <v>10.906321999999999</v>
          </cell>
        </row>
        <row r="83">
          <cell r="A83" t="str">
            <v xml:space="preserve">      Credit to the rest of the economy</v>
          </cell>
          <cell r="B83">
            <v>149.01954800000001</v>
          </cell>
          <cell r="C83">
            <v>128.20570000000001</v>
          </cell>
          <cell r="D83">
            <v>130.3322</v>
          </cell>
          <cell r="E83">
            <v>132.30549999999999</v>
          </cell>
          <cell r="F83">
            <v>138.32069999999999</v>
          </cell>
          <cell r="G83">
            <v>139.68039999999999</v>
          </cell>
          <cell r="H83">
            <v>142.9101</v>
          </cell>
          <cell r="I83">
            <v>148.32329999999999</v>
          </cell>
          <cell r="J83">
            <v>147.1095</v>
          </cell>
          <cell r="K83">
            <v>148.61429999999999</v>
          </cell>
          <cell r="L83">
            <v>154.92590000000001</v>
          </cell>
          <cell r="M83">
            <v>163.9477</v>
          </cell>
          <cell r="N83">
            <v>170.33750000000001</v>
          </cell>
          <cell r="O83">
            <v>209.61320000000001</v>
          </cell>
          <cell r="Q83">
            <v>189.48099999999999</v>
          </cell>
          <cell r="R83">
            <v>200.5566</v>
          </cell>
          <cell r="S83">
            <v>196.1352</v>
          </cell>
          <cell r="T83">
            <v>195.22790000000001</v>
          </cell>
          <cell r="U83">
            <v>199.82849999999999</v>
          </cell>
          <cell r="V83">
            <v>201.5573</v>
          </cell>
          <cell r="W83">
            <v>205.89330000000001</v>
          </cell>
          <cell r="X83">
            <v>212.74510000000001</v>
          </cell>
          <cell r="Y83">
            <v>216.48330000000001</v>
          </cell>
          <cell r="Z83">
            <v>213.9684</v>
          </cell>
          <cell r="AA83">
            <v>225.458</v>
          </cell>
          <cell r="AB83">
            <v>293.91857800000002</v>
          </cell>
        </row>
        <row r="84">
          <cell r="A84" t="str">
            <v xml:space="preserve">   Other items, net</v>
          </cell>
          <cell r="B84">
            <v>-65.204600209999981</v>
          </cell>
          <cell r="C84">
            <v>-88.853910805333413</v>
          </cell>
          <cell r="D84">
            <v>-94.286123656000001</v>
          </cell>
          <cell r="E84">
            <v>-89.391291218461504</v>
          </cell>
          <cell r="F84">
            <v>-103.34318701107696</v>
          </cell>
          <cell r="G84">
            <v>-101.60923865734617</v>
          </cell>
          <cell r="H84">
            <v>-84.220719349999968</v>
          </cell>
          <cell r="I84">
            <v>-98.871127099999967</v>
          </cell>
          <cell r="J84">
            <v>-110.70412626692303</v>
          </cell>
          <cell r="K84">
            <v>-65.452010769538447</v>
          </cell>
          <cell r="L84">
            <v>-72.061603364384609</v>
          </cell>
          <cell r="M84">
            <v>-72.800577800000042</v>
          </cell>
          <cell r="N84">
            <v>-70.536839411692483</v>
          </cell>
          <cell r="O84">
            <v>-123.18852029230766</v>
          </cell>
          <cell r="Q84">
            <v>-99.944831174135004</v>
          </cell>
          <cell r="R84">
            <v>-90.686613384177917</v>
          </cell>
          <cell r="S84">
            <v>-95.047178012177937</v>
          </cell>
          <cell r="T84">
            <v>-79.096558847178017</v>
          </cell>
          <cell r="U84">
            <v>-78.691571511730444</v>
          </cell>
          <cell r="V84">
            <v>-95.472499154426941</v>
          </cell>
          <cell r="W84">
            <v>-98.108252734426969</v>
          </cell>
          <cell r="X84">
            <v>-107.74389541741573</v>
          </cell>
          <cell r="Y84">
            <v>-101.16947929460673</v>
          </cell>
          <cell r="Z84">
            <v>-84.619900190561793</v>
          </cell>
          <cell r="AA84">
            <v>-70.421169289777595</v>
          </cell>
          <cell r="AB84">
            <v>-45.765877383999964</v>
          </cell>
        </row>
        <row r="86">
          <cell r="A86" t="str">
            <v>Broad money (M3)</v>
          </cell>
          <cell r="B86">
            <v>180.58534200000003</v>
          </cell>
          <cell r="C86">
            <v>256.2722</v>
          </cell>
          <cell r="D86">
            <v>243.17580000000001</v>
          </cell>
          <cell r="E86">
            <v>235.8417</v>
          </cell>
          <cell r="F86">
            <v>245.80789999999999</v>
          </cell>
          <cell r="G86">
            <v>269.44909999999999</v>
          </cell>
          <cell r="H86">
            <v>265.73140000000001</v>
          </cell>
          <cell r="I86">
            <v>271.64830000000001</v>
          </cell>
          <cell r="J86">
            <v>293.44600000000003</v>
          </cell>
          <cell r="K86">
            <v>321.82580000000002</v>
          </cell>
          <cell r="L86">
            <v>335.36960000000005</v>
          </cell>
          <cell r="M86">
            <v>340.91730000000001</v>
          </cell>
          <cell r="N86">
            <v>348.01</v>
          </cell>
          <cell r="O86">
            <v>373.04290000000003</v>
          </cell>
          <cell r="Q86">
            <v>360.16800000000001</v>
          </cell>
          <cell r="R86">
            <v>360.73040000000003</v>
          </cell>
          <cell r="S86">
            <v>360.09859999999998</v>
          </cell>
          <cell r="T86">
            <v>373.55039999999997</v>
          </cell>
          <cell r="U86">
            <v>382.30079999999998</v>
          </cell>
          <cell r="V86">
            <v>387.33080000000001</v>
          </cell>
          <cell r="W86">
            <v>395.02109999999999</v>
          </cell>
          <cell r="X86">
            <v>399.86989999999997</v>
          </cell>
          <cell r="Y86">
            <v>350.51530000000002</v>
          </cell>
          <cell r="Z86">
            <v>325.59619999999995</v>
          </cell>
          <cell r="AA86">
            <v>301.99740000000003</v>
          </cell>
          <cell r="AB86">
            <v>368.54349999999999</v>
          </cell>
        </row>
        <row r="87">
          <cell r="A87" t="str">
            <v xml:space="preserve">   Broad money, excluding forex deposits (M2)</v>
          </cell>
          <cell r="B87">
            <v>157.66074800000001</v>
          </cell>
          <cell r="C87">
            <v>217.95180000000002</v>
          </cell>
          <cell r="D87">
            <v>204.37440000000001</v>
          </cell>
          <cell r="E87">
            <v>198.11369999999999</v>
          </cell>
          <cell r="F87">
            <v>205.06819999999999</v>
          </cell>
          <cell r="G87">
            <v>218.37219999999999</v>
          </cell>
          <cell r="H87">
            <v>216.1925</v>
          </cell>
          <cell r="I87">
            <v>215.56229999999999</v>
          </cell>
          <cell r="J87">
            <v>236.2577</v>
          </cell>
          <cell r="K87">
            <v>255.76670000000001</v>
          </cell>
          <cell r="L87">
            <v>264.45640000000003</v>
          </cell>
          <cell r="M87">
            <v>262.68979999999999</v>
          </cell>
          <cell r="N87">
            <v>268.28570000000002</v>
          </cell>
          <cell r="O87">
            <v>295.21140000000003</v>
          </cell>
          <cell r="Q87">
            <v>274.30680000000001</v>
          </cell>
          <cell r="R87">
            <v>272.1078</v>
          </cell>
          <cell r="S87">
            <v>269.69919999999996</v>
          </cell>
          <cell r="T87">
            <v>278.44659999999999</v>
          </cell>
          <cell r="U87">
            <v>280.17149999999998</v>
          </cell>
          <cell r="V87">
            <v>281.71030000000002</v>
          </cell>
          <cell r="W87">
            <v>291.12509999999997</v>
          </cell>
          <cell r="X87">
            <v>294.23779999999999</v>
          </cell>
          <cell r="Y87">
            <v>252.1703</v>
          </cell>
          <cell r="Z87">
            <v>228.78369999999998</v>
          </cell>
          <cell r="AA87">
            <v>210.33520000000001</v>
          </cell>
          <cell r="AB87">
            <v>261.13669999999996</v>
          </cell>
        </row>
        <row r="88">
          <cell r="A88" t="str">
            <v xml:space="preserve">      Currency held by the public</v>
          </cell>
          <cell r="B88">
            <v>124.80000000000001</v>
          </cell>
          <cell r="C88">
            <v>176.75740000000002</v>
          </cell>
          <cell r="D88">
            <v>160.42830000000001</v>
          </cell>
          <cell r="E88">
            <v>157.952</v>
          </cell>
          <cell r="F88">
            <v>158.29259999999999</v>
          </cell>
          <cell r="G88">
            <v>171.31289999999998</v>
          </cell>
          <cell r="H88">
            <v>166.3938</v>
          </cell>
          <cell r="I88">
            <v>168.6557</v>
          </cell>
          <cell r="J88">
            <v>184.0633</v>
          </cell>
          <cell r="K88">
            <v>194.83770000000001</v>
          </cell>
          <cell r="L88">
            <v>202.40180000000001</v>
          </cell>
          <cell r="M88">
            <v>205.78280000000001</v>
          </cell>
          <cell r="N88">
            <v>209.25149999999999</v>
          </cell>
          <cell r="O88">
            <v>239.86590000000001</v>
          </cell>
          <cell r="Q88">
            <v>214.69749999999999</v>
          </cell>
          <cell r="R88">
            <v>210.88889999999998</v>
          </cell>
          <cell r="S88">
            <v>211.90169999999998</v>
          </cell>
          <cell r="T88">
            <v>219.934</v>
          </cell>
          <cell r="U88">
            <v>221.63289999999998</v>
          </cell>
          <cell r="V88">
            <v>220.94840000000002</v>
          </cell>
          <cell r="W88">
            <v>233.78270000000001</v>
          </cell>
          <cell r="X88">
            <v>230.48179999999999</v>
          </cell>
          <cell r="Y88">
            <v>198.9091</v>
          </cell>
          <cell r="Z88">
            <v>183.67099999999999</v>
          </cell>
          <cell r="AA88">
            <v>168.83500000000001</v>
          </cell>
          <cell r="AB88">
            <v>212.19389999999999</v>
          </cell>
        </row>
        <row r="89">
          <cell r="A89" t="str">
            <v>Currency in circulation (M0)</v>
          </cell>
          <cell r="B89">
            <v>131.4</v>
          </cell>
          <cell r="C89">
            <v>185.57400000000001</v>
          </cell>
          <cell r="D89">
            <v>169.69300000000001</v>
          </cell>
          <cell r="E89">
            <v>167.61859999999999</v>
          </cell>
          <cell r="F89">
            <v>170.5694</v>
          </cell>
          <cell r="G89">
            <v>183.02359999999999</v>
          </cell>
          <cell r="H89">
            <v>175.28129999999999</v>
          </cell>
          <cell r="I89">
            <v>178.18289999999999</v>
          </cell>
          <cell r="J89">
            <v>195.7901</v>
          </cell>
          <cell r="K89">
            <v>207.39680000000001</v>
          </cell>
          <cell r="L89">
            <v>220.32980000000001</v>
          </cell>
          <cell r="M89">
            <v>222.0727</v>
          </cell>
          <cell r="N89">
            <v>222.70949999999999</v>
          </cell>
          <cell r="O89">
            <v>254.5549</v>
          </cell>
          <cell r="Q89">
            <v>231.31059999999999</v>
          </cell>
          <cell r="R89">
            <v>227.33109999999999</v>
          </cell>
          <cell r="S89">
            <v>228.98509999999999</v>
          </cell>
          <cell r="T89">
            <v>237.55969999999999</v>
          </cell>
          <cell r="U89">
            <v>238.96969999999999</v>
          </cell>
          <cell r="V89">
            <v>236.76840000000001</v>
          </cell>
          <cell r="W89">
            <v>246.9117</v>
          </cell>
          <cell r="X89">
            <v>250.23589999999999</v>
          </cell>
          <cell r="Y89">
            <v>211.8398</v>
          </cell>
          <cell r="Z89">
            <v>195.4648</v>
          </cell>
          <cell r="AA89">
            <v>179.57740000000001</v>
          </cell>
          <cell r="AB89">
            <v>221.97489999999999</v>
          </cell>
        </row>
        <row r="90">
          <cell r="A90" t="str">
            <v xml:space="preserve">Less: Banks' vault cash </v>
          </cell>
          <cell r="B90">
            <v>-6.6</v>
          </cell>
          <cell r="C90">
            <v>-8.8165999999999993</v>
          </cell>
          <cell r="D90">
            <v>-9.2646999999999995</v>
          </cell>
          <cell r="E90">
            <v>-9.6666000000000007</v>
          </cell>
          <cell r="F90">
            <v>-12.2768</v>
          </cell>
          <cell r="G90">
            <v>-11.710699999999999</v>
          </cell>
          <cell r="H90">
            <v>-8.8874999999999993</v>
          </cell>
          <cell r="I90">
            <v>-9.5272000000000006</v>
          </cell>
          <cell r="J90">
            <v>-11.726800000000001</v>
          </cell>
          <cell r="K90">
            <v>-12.559100000000001</v>
          </cell>
          <cell r="L90">
            <v>-17.928000000000001</v>
          </cell>
          <cell r="M90">
            <v>-16.289899999999999</v>
          </cell>
          <cell r="N90">
            <v>-13.458</v>
          </cell>
          <cell r="O90">
            <v>-14.689</v>
          </cell>
          <cell r="Q90">
            <v>-16.613099999999999</v>
          </cell>
          <cell r="R90">
            <v>-16.4422</v>
          </cell>
          <cell r="S90">
            <v>-17.083400000000001</v>
          </cell>
          <cell r="T90">
            <v>-17.625699999999998</v>
          </cell>
          <cell r="U90">
            <v>-17.3368</v>
          </cell>
          <cell r="V90">
            <v>-15.82</v>
          </cell>
          <cell r="W90">
            <v>-13.129</v>
          </cell>
          <cell r="X90">
            <v>-19.754100000000001</v>
          </cell>
          <cell r="Y90">
            <v>-12.9307</v>
          </cell>
          <cell r="Z90">
            <v>-11.793799999999999</v>
          </cell>
          <cell r="AA90">
            <v>-10.7424</v>
          </cell>
          <cell r="AB90">
            <v>-9.7810000000000006</v>
          </cell>
        </row>
        <row r="91">
          <cell r="A91" t="str">
            <v xml:space="preserve">      Deposit liabilities (domestic currency)</v>
          </cell>
          <cell r="B91">
            <v>32.860748000000001</v>
          </cell>
          <cell r="C91">
            <v>41.194400000000002</v>
          </cell>
          <cell r="D91">
            <v>43.946100000000001</v>
          </cell>
          <cell r="E91">
            <v>40.161700000000003</v>
          </cell>
          <cell r="F91">
            <v>46.775599999999997</v>
          </cell>
          <cell r="G91">
            <v>47.0593</v>
          </cell>
          <cell r="H91">
            <v>49.798699999999997</v>
          </cell>
          <cell r="I91">
            <v>46.906599999999997</v>
          </cell>
          <cell r="J91">
            <v>52.194400000000002</v>
          </cell>
          <cell r="K91">
            <v>60.929000000000002</v>
          </cell>
          <cell r="L91">
            <v>62.054600000000001</v>
          </cell>
          <cell r="M91">
            <v>56.906999999999996</v>
          </cell>
          <cell r="N91">
            <v>59.034199999999998</v>
          </cell>
          <cell r="O91">
            <v>55.345500000000001</v>
          </cell>
          <cell r="Q91">
            <v>59.609299999999998</v>
          </cell>
          <cell r="R91">
            <v>61.218899999999998</v>
          </cell>
          <cell r="S91">
            <v>57.797499999999999</v>
          </cell>
          <cell r="T91">
            <v>58.512599999999999</v>
          </cell>
          <cell r="U91">
            <v>58.538600000000002</v>
          </cell>
          <cell r="V91">
            <v>60.761899999999997</v>
          </cell>
          <cell r="W91">
            <v>57.342399999999998</v>
          </cell>
          <cell r="X91">
            <v>63.756</v>
          </cell>
          <cell r="Y91">
            <v>53.261200000000002</v>
          </cell>
          <cell r="Z91">
            <v>45.112699999999997</v>
          </cell>
          <cell r="AA91">
            <v>41.5002</v>
          </cell>
          <cell r="AB91">
            <v>48.942799999999998</v>
          </cell>
        </row>
        <row r="92">
          <cell r="A92" t="str">
            <v xml:space="preserve">   Foreign currency deposits</v>
          </cell>
          <cell r="B92">
            <v>22.924594000000003</v>
          </cell>
          <cell r="C92">
            <v>38.320399999999999</v>
          </cell>
          <cell r="D92">
            <v>38.801400000000001</v>
          </cell>
          <cell r="E92">
            <v>37.728000000000002</v>
          </cell>
          <cell r="F92">
            <v>40.739699999999999</v>
          </cell>
          <cell r="G92">
            <v>51.076900000000002</v>
          </cell>
          <cell r="H92">
            <v>49.538899999999998</v>
          </cell>
          <cell r="I92">
            <v>56.085999999999999</v>
          </cell>
          <cell r="J92">
            <v>57.188299999999998</v>
          </cell>
          <cell r="K92">
            <v>66.059100000000001</v>
          </cell>
          <cell r="L92">
            <v>70.913200000000003</v>
          </cell>
          <cell r="M92">
            <v>78.227500000000006</v>
          </cell>
          <cell r="N92">
            <v>79.724299999999999</v>
          </cell>
          <cell r="O92">
            <v>77.831500000000005</v>
          </cell>
          <cell r="Q92">
            <v>85.861199999999997</v>
          </cell>
          <cell r="R92">
            <v>88.622600000000006</v>
          </cell>
          <cell r="S92">
            <v>90.3994</v>
          </cell>
          <cell r="T92">
            <v>95.103800000000007</v>
          </cell>
          <cell r="U92">
            <v>102.1293</v>
          </cell>
          <cell r="V92">
            <v>105.62050000000001</v>
          </cell>
          <cell r="W92">
            <v>103.896</v>
          </cell>
          <cell r="X92">
            <v>105.63209999999999</v>
          </cell>
          <cell r="Y92">
            <v>98.344999999999999</v>
          </cell>
          <cell r="Z92">
            <v>96.8125</v>
          </cell>
          <cell r="AA92">
            <v>91.662199999999999</v>
          </cell>
          <cell r="AB92">
            <v>107.4068</v>
          </cell>
        </row>
        <row r="94">
          <cell r="A94" t="str">
            <v>Total deposit liabilities</v>
          </cell>
          <cell r="B94">
            <v>55.785342</v>
          </cell>
          <cell r="C94">
            <v>79.514800000000008</v>
          </cell>
          <cell r="D94">
            <v>82.747500000000002</v>
          </cell>
          <cell r="E94">
            <v>77.889700000000005</v>
          </cell>
          <cell r="F94">
            <v>87.515299999999996</v>
          </cell>
          <cell r="G94">
            <v>98.136200000000002</v>
          </cell>
          <cell r="H94">
            <v>99.337599999999995</v>
          </cell>
          <cell r="I94">
            <v>102.9926</v>
          </cell>
          <cell r="J94">
            <v>109.3827</v>
          </cell>
          <cell r="K94">
            <v>126.9881</v>
          </cell>
          <cell r="L94">
            <v>132.96780000000001</v>
          </cell>
          <cell r="M94">
            <v>135.1345</v>
          </cell>
          <cell r="N94">
            <v>138.7585</v>
          </cell>
          <cell r="O94">
            <v>133.17700000000002</v>
          </cell>
          <cell r="Q94">
            <v>145.47049999999999</v>
          </cell>
          <cell r="R94">
            <v>149.8415</v>
          </cell>
          <cell r="S94">
            <v>148.1969</v>
          </cell>
          <cell r="T94">
            <v>153.6164</v>
          </cell>
          <cell r="U94">
            <v>160.6679</v>
          </cell>
          <cell r="V94">
            <v>166.38240000000002</v>
          </cell>
          <cell r="W94">
            <v>161.23840000000001</v>
          </cell>
          <cell r="X94">
            <v>169.38810000000001</v>
          </cell>
          <cell r="Y94">
            <v>151.6062</v>
          </cell>
          <cell r="Z94">
            <v>141.92519999999999</v>
          </cell>
          <cell r="AA94">
            <v>133.16239999999999</v>
          </cell>
          <cell r="AB94">
            <v>156.34960000000001</v>
          </cell>
        </row>
        <row r="98">
          <cell r="A98" t="str">
            <v>Net foreign assets</v>
          </cell>
          <cell r="B98" t="e">
            <v>#REF!</v>
          </cell>
          <cell r="C98">
            <v>-35.834210404666628</v>
          </cell>
          <cell r="F98">
            <v>-57.787123794256416</v>
          </cell>
          <cell r="G98" t="str">
            <v>...</v>
          </cell>
          <cell r="H98" t="str">
            <v>...</v>
          </cell>
          <cell r="I98">
            <v>-62.477659911076891</v>
          </cell>
          <cell r="J98" t="str">
            <v>...</v>
          </cell>
          <cell r="K98" t="str">
            <v>...</v>
          </cell>
          <cell r="L98">
            <v>-15.584323735615413</v>
          </cell>
          <cell r="M98" t="str">
            <v>...</v>
          </cell>
          <cell r="N98" t="str">
            <v>...</v>
          </cell>
          <cell r="O98">
            <v>-93.486090513025715</v>
          </cell>
          <cell r="P98">
            <v>72.217579707692366</v>
          </cell>
          <cell r="Q98" t="str">
            <v>...</v>
          </cell>
          <cell r="R98" t="str">
            <v>...</v>
          </cell>
          <cell r="S98">
            <v>-54.197942280129695</v>
          </cell>
          <cell r="T98" t="str">
            <v>...</v>
          </cell>
          <cell r="U98" t="str">
            <v>...</v>
          </cell>
          <cell r="V98">
            <v>-43.722678857750921</v>
          </cell>
          <cell r="W98" t="str">
            <v>...</v>
          </cell>
          <cell r="X98" t="str">
            <v>...</v>
          </cell>
          <cell r="Y98">
            <v>-95.788519859820241</v>
          </cell>
          <cell r="Z98" t="str">
            <v>...</v>
          </cell>
          <cell r="AA98" t="str">
            <v>...</v>
          </cell>
          <cell r="AB98">
            <v>-303.93374290830775</v>
          </cell>
          <cell r="AC98">
            <v>376.15132261600013</v>
          </cell>
        </row>
        <row r="100">
          <cell r="A100" t="str">
            <v>Net domestic assets</v>
          </cell>
          <cell r="B100" t="str">
            <v>…</v>
          </cell>
          <cell r="C100">
            <v>111.52106840466659</v>
          </cell>
          <cell r="D100" t="str">
            <v>…</v>
          </cell>
          <cell r="E100" t="str">
            <v>…</v>
          </cell>
          <cell r="F100">
            <v>47.322823794256436</v>
          </cell>
          <cell r="G100" t="str">
            <v>…</v>
          </cell>
          <cell r="H100" t="str">
            <v>…</v>
          </cell>
          <cell r="I100">
            <v>88.318059911076887</v>
          </cell>
          <cell r="J100" t="str">
            <v>…</v>
          </cell>
          <cell r="K100" t="str">
            <v>…</v>
          </cell>
          <cell r="L100">
            <v>79.305623735615427</v>
          </cell>
          <cell r="M100" t="str">
            <v>…</v>
          </cell>
          <cell r="N100" t="str">
            <v>…</v>
          </cell>
          <cell r="O100">
            <v>210.25679051302578</v>
          </cell>
          <cell r="Q100" t="str">
            <v>...</v>
          </cell>
          <cell r="R100" t="str">
            <v>...</v>
          </cell>
          <cell r="S100">
            <v>41.253642280129611</v>
          </cell>
          <cell r="T100" t="str">
            <v>...</v>
          </cell>
          <cell r="U100" t="str">
            <v>...</v>
          </cell>
          <cell r="V100">
            <v>70.954878857750941</v>
          </cell>
          <cell r="W100" t="str">
            <v>...</v>
          </cell>
          <cell r="X100" t="str">
            <v>...</v>
          </cell>
          <cell r="Y100">
            <v>58.973019859820283</v>
          </cell>
          <cell r="Z100" t="str">
            <v>...</v>
          </cell>
          <cell r="AA100" t="str">
            <v>...</v>
          </cell>
          <cell r="AB100">
            <v>299.43434290830771</v>
          </cell>
        </row>
        <row r="101">
          <cell r="A101" t="str">
            <v xml:space="preserve">   Domestic credit</v>
          </cell>
          <cell r="B101" t="str">
            <v>…</v>
          </cell>
          <cell r="C101">
            <v>135.17037900000003</v>
          </cell>
          <cell r="D101" t="str">
            <v>…</v>
          </cell>
          <cell r="E101" t="str">
            <v>…</v>
          </cell>
          <cell r="F101">
            <v>61.812099999999987</v>
          </cell>
          <cell r="G101" t="str">
            <v>…</v>
          </cell>
          <cell r="H101" t="str">
            <v>…</v>
          </cell>
          <cell r="I101">
            <v>83.84599999999989</v>
          </cell>
          <cell r="J101" t="str">
            <v>…</v>
          </cell>
          <cell r="K101" t="str">
            <v>…</v>
          </cell>
          <cell r="L101">
            <v>52.496100000000069</v>
          </cell>
          <cell r="M101" t="str">
            <v>…</v>
          </cell>
          <cell r="N101" t="str">
            <v>…</v>
          </cell>
          <cell r="O101">
            <v>244.59140000000002</v>
          </cell>
          <cell r="Q101" t="str">
            <v>...</v>
          </cell>
          <cell r="R101" t="str">
            <v>...</v>
          </cell>
          <cell r="S101">
            <v>13.112299999999891</v>
          </cell>
          <cell r="T101" t="str">
            <v>...</v>
          </cell>
          <cell r="U101" t="str">
            <v>...</v>
          </cell>
          <cell r="V101">
            <v>71.380199999999945</v>
          </cell>
          <cell r="W101" t="str">
            <v>...</v>
          </cell>
          <cell r="X101" t="str">
            <v>...</v>
          </cell>
          <cell r="Y101">
            <v>64.670000000000073</v>
          </cell>
          <cell r="Z101" t="str">
            <v>...</v>
          </cell>
          <cell r="AA101" t="str">
            <v>...</v>
          </cell>
          <cell r="AB101">
            <v>222.01170000000002</v>
          </cell>
        </row>
        <row r="102">
          <cell r="A102" t="str">
            <v xml:space="preserve">      Net claims on general government</v>
          </cell>
          <cell r="B102" t="str">
            <v>…</v>
          </cell>
          <cell r="C102">
            <v>155.984227</v>
          </cell>
          <cell r="D102" t="str">
            <v>…</v>
          </cell>
          <cell r="E102" t="str">
            <v>…</v>
          </cell>
          <cell r="F102">
            <v>51.697100000000006</v>
          </cell>
          <cell r="G102" t="str">
            <v>…</v>
          </cell>
          <cell r="H102" t="str">
            <v>…</v>
          </cell>
          <cell r="I102">
            <v>73.843399999999946</v>
          </cell>
          <cell r="J102" t="str">
            <v>…</v>
          </cell>
          <cell r="K102" t="str">
            <v>…</v>
          </cell>
          <cell r="L102">
            <v>45.893500000000074</v>
          </cell>
          <cell r="M102" t="str">
            <v>…</v>
          </cell>
          <cell r="N102" t="str">
            <v>…</v>
          </cell>
          <cell r="O102">
            <v>163.18390000000005</v>
          </cell>
          <cell r="Q102" t="str">
            <v>...</v>
          </cell>
          <cell r="R102" t="str">
            <v>...</v>
          </cell>
          <cell r="S102">
            <v>26.5902999999999</v>
          </cell>
          <cell r="T102" t="str">
            <v>...</v>
          </cell>
          <cell r="U102" t="str">
            <v>...</v>
          </cell>
          <cell r="V102">
            <v>65.958100000000002</v>
          </cell>
          <cell r="W102" t="str">
            <v>...</v>
          </cell>
          <cell r="X102" t="str">
            <v>...</v>
          </cell>
          <cell r="Y102">
            <v>49.744000000000028</v>
          </cell>
          <cell r="Z102" t="str">
            <v>...</v>
          </cell>
          <cell r="AA102" t="str">
            <v>...</v>
          </cell>
          <cell r="AB102">
            <v>137.70632199999994</v>
          </cell>
        </row>
        <row r="103">
          <cell r="A103" t="str">
            <v xml:space="preserve">      Credit to the rest of the economy</v>
          </cell>
          <cell r="B103" t="str">
            <v>…</v>
          </cell>
          <cell r="C103">
            <v>-20.813848000000007</v>
          </cell>
          <cell r="D103" t="str">
            <v>…</v>
          </cell>
          <cell r="E103" t="str">
            <v>…</v>
          </cell>
          <cell r="F103">
            <v>10.114999999999981</v>
          </cell>
          <cell r="G103" t="str">
            <v>…</v>
          </cell>
          <cell r="H103" t="str">
            <v>…</v>
          </cell>
          <cell r="I103">
            <v>10.002600000000001</v>
          </cell>
          <cell r="J103" t="str">
            <v>…</v>
          </cell>
          <cell r="K103" t="str">
            <v>…</v>
          </cell>
          <cell r="L103">
            <v>6.6026000000000238</v>
          </cell>
          <cell r="M103" t="str">
            <v>…</v>
          </cell>
          <cell r="N103" t="str">
            <v>…</v>
          </cell>
          <cell r="O103">
            <v>81.407499999999999</v>
          </cell>
          <cell r="Q103" t="str">
            <v>...</v>
          </cell>
          <cell r="R103" t="str">
            <v>...</v>
          </cell>
          <cell r="S103">
            <v>-13.478000000000009</v>
          </cell>
          <cell r="T103" t="str">
            <v>...</v>
          </cell>
          <cell r="U103" t="str">
            <v>...</v>
          </cell>
          <cell r="V103">
            <v>5.4221000000000004</v>
          </cell>
          <cell r="W103" t="str">
            <v>...</v>
          </cell>
          <cell r="X103" t="str">
            <v>...</v>
          </cell>
          <cell r="Y103">
            <v>14.926000000000016</v>
          </cell>
          <cell r="Z103" t="str">
            <v>...</v>
          </cell>
          <cell r="AA103" t="str">
            <v>...</v>
          </cell>
          <cell r="AB103">
            <v>84.305378000000019</v>
          </cell>
        </row>
        <row r="104">
          <cell r="A104" t="str">
            <v xml:space="preserve">   Other items, net</v>
          </cell>
          <cell r="B104" t="str">
            <v>…</v>
          </cell>
          <cell r="C104">
            <v>-23.649310595333432</v>
          </cell>
          <cell r="D104" t="str">
            <v>…</v>
          </cell>
          <cell r="E104" t="str">
            <v>…</v>
          </cell>
          <cell r="F104">
            <v>-14.48927620574355</v>
          </cell>
          <cell r="G104" t="str">
            <v>…</v>
          </cell>
          <cell r="H104" t="str">
            <v>…</v>
          </cell>
          <cell r="I104">
            <v>4.4720599110769967</v>
          </cell>
          <cell r="J104" t="str">
            <v>…</v>
          </cell>
          <cell r="K104" t="str">
            <v>…</v>
          </cell>
          <cell r="L104">
            <v>26.809523735615358</v>
          </cell>
          <cell r="M104" t="str">
            <v>…</v>
          </cell>
          <cell r="N104" t="str">
            <v>…</v>
          </cell>
          <cell r="O104">
            <v>-34.334609486974244</v>
          </cell>
          <cell r="Q104" t="str">
            <v>...</v>
          </cell>
          <cell r="R104" t="str">
            <v>...</v>
          </cell>
          <cell r="S104">
            <v>28.14134228012972</v>
          </cell>
          <cell r="T104" t="str">
            <v>...</v>
          </cell>
          <cell r="U104" t="str">
            <v>...</v>
          </cell>
          <cell r="V104">
            <v>-0.42532114224900397</v>
          </cell>
          <cell r="W104" t="str">
            <v>...</v>
          </cell>
          <cell r="X104" t="str">
            <v>...</v>
          </cell>
          <cell r="Y104">
            <v>-5.6969801401797895</v>
          </cell>
          <cell r="Z104" t="str">
            <v>...</v>
          </cell>
          <cell r="AA104" t="str">
            <v>...</v>
          </cell>
          <cell r="AB104">
            <v>77.422642908307694</v>
          </cell>
        </row>
        <row r="106">
          <cell r="A106" t="str">
            <v>Broad money (M3)</v>
          </cell>
          <cell r="B106" t="str">
            <v>…</v>
          </cell>
          <cell r="C106">
            <v>75.686857999999972</v>
          </cell>
          <cell r="D106" t="str">
            <v>…</v>
          </cell>
          <cell r="E106" t="str">
            <v>…</v>
          </cell>
          <cell r="F106">
            <v>-10.464300000000009</v>
          </cell>
          <cell r="G106" t="str">
            <v>…</v>
          </cell>
          <cell r="H106" t="str">
            <v>…</v>
          </cell>
          <cell r="I106">
            <v>25.840400000000017</v>
          </cell>
          <cell r="J106" t="str">
            <v>…</v>
          </cell>
          <cell r="K106" t="str">
            <v>…</v>
          </cell>
          <cell r="L106">
            <v>63.721300000000042</v>
          </cell>
          <cell r="M106" t="str">
            <v>…</v>
          </cell>
          <cell r="N106" t="str">
            <v>…</v>
          </cell>
          <cell r="O106">
            <v>116.77070000000003</v>
          </cell>
          <cell r="Q106" t="str">
            <v>...</v>
          </cell>
          <cell r="R106" t="str">
            <v>...</v>
          </cell>
          <cell r="S106">
            <v>-12.944300000000055</v>
          </cell>
          <cell r="T106" t="str">
            <v>...</v>
          </cell>
          <cell r="U106" t="str">
            <v>...</v>
          </cell>
          <cell r="V106">
            <v>27.232200000000034</v>
          </cell>
          <cell r="W106" t="str">
            <v>...</v>
          </cell>
          <cell r="X106" t="str">
            <v>...</v>
          </cell>
          <cell r="Y106">
            <v>-36.815499999999986</v>
          </cell>
          <cell r="Z106" t="str">
            <v>...</v>
          </cell>
          <cell r="AA106" t="str">
            <v>...</v>
          </cell>
          <cell r="AB106">
            <v>-4.4994000000000369</v>
          </cell>
        </row>
        <row r="107">
          <cell r="A107" t="str">
            <v xml:space="preserve">   Broad money, excluding forex deposits (M2)</v>
          </cell>
          <cell r="B107" t="str">
            <v>…</v>
          </cell>
          <cell r="C107">
            <v>60.291052000000008</v>
          </cell>
          <cell r="D107" t="str">
            <v>…</v>
          </cell>
          <cell r="E107" t="str">
            <v>…</v>
          </cell>
          <cell r="F107">
            <v>-12.88360000000003</v>
          </cell>
          <cell r="G107" t="str">
            <v>…</v>
          </cell>
          <cell r="H107" t="str">
            <v>…</v>
          </cell>
          <cell r="I107">
            <v>10.494100000000003</v>
          </cell>
          <cell r="J107" t="str">
            <v>…</v>
          </cell>
          <cell r="K107" t="str">
            <v>…</v>
          </cell>
          <cell r="L107">
            <v>48.894100000000037</v>
          </cell>
          <cell r="M107" t="str">
            <v>…</v>
          </cell>
          <cell r="N107" t="str">
            <v>…</v>
          </cell>
          <cell r="O107">
            <v>77.259600000000006</v>
          </cell>
          <cell r="Q107" t="str">
            <v>...</v>
          </cell>
          <cell r="R107" t="str">
            <v>...</v>
          </cell>
          <cell r="S107">
            <v>-25.512200000000064</v>
          </cell>
          <cell r="T107" t="str">
            <v>...</v>
          </cell>
          <cell r="U107" t="str">
            <v>...</v>
          </cell>
          <cell r="V107">
            <v>12.011100000000056</v>
          </cell>
          <cell r="W107" t="str">
            <v>...</v>
          </cell>
          <cell r="X107" t="str">
            <v>...</v>
          </cell>
          <cell r="Y107">
            <v>-29.54000000000002</v>
          </cell>
          <cell r="Z107" t="str">
            <v>...</v>
          </cell>
          <cell r="AA107" t="str">
            <v>...</v>
          </cell>
          <cell r="AB107">
            <v>-34.074700000000064</v>
          </cell>
        </row>
        <row r="108">
          <cell r="A108" t="str">
            <v xml:space="preserve">   Foreign currency deposits</v>
          </cell>
          <cell r="B108" t="str">
            <v>…</v>
          </cell>
          <cell r="C108">
            <v>51.957400000000007</v>
          </cell>
          <cell r="D108" t="str">
            <v>…</v>
          </cell>
          <cell r="E108" t="str">
            <v>…</v>
          </cell>
          <cell r="F108">
            <v>2.4192999999999998</v>
          </cell>
          <cell r="G108" t="str">
            <v>…</v>
          </cell>
          <cell r="H108" t="str">
            <v>…</v>
          </cell>
          <cell r="I108">
            <v>15.346299999999999</v>
          </cell>
          <cell r="J108" t="str">
            <v>…</v>
          </cell>
          <cell r="K108" t="str">
            <v>…</v>
          </cell>
          <cell r="L108">
            <v>14.827200000000005</v>
          </cell>
          <cell r="M108" t="str">
            <v>…</v>
          </cell>
          <cell r="N108" t="str">
            <v>…</v>
          </cell>
          <cell r="O108">
            <v>39.511100000000006</v>
          </cell>
          <cell r="Q108" t="str">
            <v>...</v>
          </cell>
          <cell r="R108" t="str">
            <v>...</v>
          </cell>
          <cell r="S108">
            <v>12.567899999999995</v>
          </cell>
          <cell r="T108" t="str">
            <v>...</v>
          </cell>
          <cell r="U108" t="str">
            <v>...</v>
          </cell>
          <cell r="V108">
            <v>15.221100000000007</v>
          </cell>
          <cell r="W108" t="str">
            <v>...</v>
          </cell>
          <cell r="X108" t="str">
            <v>...</v>
          </cell>
          <cell r="Y108">
            <v>-7.2755000000000081</v>
          </cell>
          <cell r="Z108" t="str">
            <v>...</v>
          </cell>
          <cell r="AA108" t="str">
            <v>...</v>
          </cell>
          <cell r="AB108">
            <v>29.575299999999999</v>
          </cell>
        </row>
        <row r="112">
          <cell r="A112" t="str">
            <v>Net foreign assets</v>
          </cell>
          <cell r="B112" t="str">
            <v>…</v>
          </cell>
          <cell r="C112">
            <v>-19.843366027275138</v>
          </cell>
          <cell r="D112">
            <v>-10.686444783840507</v>
          </cell>
          <cell r="E112">
            <v>-19.799424044774206</v>
          </cell>
          <cell r="F112">
            <v>-22.54911917650702</v>
          </cell>
          <cell r="G112">
            <v>-30.903028946560397</v>
          </cell>
          <cell r="H112">
            <v>-44.414919548563361</v>
          </cell>
          <cell r="I112">
            <v>-46.928532905767121</v>
          </cell>
          <cell r="J112">
            <v>-38.504950805592735</v>
          </cell>
          <cell r="K112">
            <v>-48.99915013637645</v>
          </cell>
          <cell r="L112">
            <v>-53.009693381080247</v>
          </cell>
          <cell r="M112">
            <v>-54.275779037029096</v>
          </cell>
          <cell r="N112">
            <v>-35.905951325832845</v>
          </cell>
          <cell r="O112">
            <v>-36.479216439795543</v>
          </cell>
          <cell r="Q112">
            <v>-6.6535481892760027</v>
          </cell>
          <cell r="R112">
            <v>-13.899475612089027</v>
          </cell>
          <cell r="S112">
            <v>-14.528608446945295</v>
          </cell>
          <cell r="T112">
            <v>-19.572698326420284</v>
          </cell>
          <cell r="U112">
            <v>-20.930099133525207</v>
          </cell>
          <cell r="V112">
            <v>-26.24915824369814</v>
          </cell>
          <cell r="W112">
            <v>-33.243218824934253</v>
          </cell>
          <cell r="X112">
            <v>-33.61155643892215</v>
          </cell>
          <cell r="Y112">
            <v>-51.926773300792171</v>
          </cell>
          <cell r="Z112">
            <v>-60.577006049906267</v>
          </cell>
          <cell r="AA112">
            <v>-74.359397003006876</v>
          </cell>
          <cell r="AB112">
            <v>-81.474206561311775</v>
          </cell>
        </row>
        <row r="116">
          <cell r="A116" t="str">
            <v>Net domestic assets</v>
          </cell>
          <cell r="B116" t="str">
            <v>…</v>
          </cell>
          <cell r="C116">
            <v>90.313169327952806</v>
          </cell>
          <cell r="D116">
            <v>6.0807501355845339</v>
          </cell>
          <cell r="E116">
            <v>12.897635645951278</v>
          </cell>
          <cell r="F116">
            <v>20.137055701732542</v>
          </cell>
          <cell r="G116">
            <v>39.306945548190782</v>
          </cell>
          <cell r="H116">
            <v>52.459726005923187</v>
          </cell>
          <cell r="I116">
            <v>57.718618873669868</v>
          </cell>
          <cell r="J116">
            <v>57.808149737546088</v>
          </cell>
          <cell r="K116">
            <v>81.328425392282085</v>
          </cell>
          <cell r="L116">
            <v>91.465163026822353</v>
          </cell>
          <cell r="M116">
            <v>95.206519426168668</v>
          </cell>
          <cell r="N116">
            <v>78.192292224581507</v>
          </cell>
          <cell r="O116">
            <v>89.469570130389897</v>
          </cell>
          <cell r="Q116">
            <v>2.682854118563327</v>
          </cell>
          <cell r="R116">
            <v>8.8798599269547029</v>
          </cell>
          <cell r="S116">
            <v>9.2650581311892068</v>
          </cell>
          <cell r="T116">
            <v>16.512146214592359</v>
          </cell>
          <cell r="U116">
            <v>19.614619477999096</v>
          </cell>
          <cell r="V116">
            <v>25.20064686889436</v>
          </cell>
          <cell r="W116">
            <v>32.787474795364943</v>
          </cell>
          <cell r="X116">
            <v>34.185051629737572</v>
          </cell>
          <cell r="Y116">
            <v>38.445258180128448</v>
          </cell>
          <cell r="Z116">
            <v>40.095972635826406</v>
          </cell>
          <cell r="AA116">
            <v>46.342974597250141</v>
          </cell>
          <cell r="AB116">
            <v>67.249252191634511</v>
          </cell>
        </row>
        <row r="118">
          <cell r="A118" t="str">
            <v>Broad money (M3)</v>
          </cell>
          <cell r="B118" t="str">
            <v>…</v>
          </cell>
          <cell r="C118">
            <v>41.91196093866796</v>
          </cell>
          <cell r="D118">
            <v>-5.1103475133081115</v>
          </cell>
          <cell r="E118">
            <v>-7.9721873851319014</v>
          </cell>
          <cell r="F118">
            <v>-4.083275517203977</v>
          </cell>
          <cell r="G118">
            <v>5.1417594261101929</v>
          </cell>
          <cell r="H118">
            <v>3.6910753487892967</v>
          </cell>
          <cell r="I118">
            <v>5.9999094712575252</v>
          </cell>
          <cell r="J118">
            <v>14.505592100898967</v>
          </cell>
          <cell r="K118">
            <v>25.579676609480085</v>
          </cell>
          <cell r="L118">
            <v>30.864604120150396</v>
          </cell>
          <cell r="M118">
            <v>33.029372674835585</v>
          </cell>
          <cell r="N118">
            <v>35.797015829262776</v>
          </cell>
          <cell r="O118">
            <v>45.565106164461078</v>
          </cell>
          <cell r="Q118">
            <v>-3.4513188697600228</v>
          </cell>
          <cell r="R118">
            <v>-3.3005587293043259</v>
          </cell>
          <cell r="S118">
            <v>-3.4699226282017603</v>
          </cell>
          <cell r="T118">
            <v>0.13604333442613914</v>
          </cell>
          <cell r="U118">
            <v>2.4817252921848887</v>
          </cell>
          <cell r="V118">
            <v>3.8300956806844422</v>
          </cell>
          <cell r="W118">
            <v>5.8916012072605994</v>
          </cell>
          <cell r="X118">
            <v>7.1913980938921318</v>
          </cell>
          <cell r="Y118">
            <v>-6.0388764938295258</v>
          </cell>
          <cell r="Z118">
            <v>-12.718832069984465</v>
          </cell>
          <cell r="AA118">
            <v>-19.044860524084495</v>
          </cell>
          <cell r="AB118">
            <v>-1.2061347367822939</v>
          </cell>
        </row>
        <row r="119">
          <cell r="A119" t="str">
            <v xml:space="preserve">   Broad money, excluding forex deposits (M2)</v>
          </cell>
          <cell r="B119" t="str">
            <v>…</v>
          </cell>
          <cell r="C119">
            <v>38.241003398004935</v>
          </cell>
          <cell r="D119">
            <v>-6.2295424951755436</v>
          </cell>
          <cell r="E119">
            <v>-9.1020583450102333</v>
          </cell>
          <cell r="F119">
            <v>-5.9112152319916733</v>
          </cell>
          <cell r="G119">
            <v>0.19288668412005272</v>
          </cell>
          <cell r="H119">
            <v>-0.80719682058144615</v>
          </cell>
          <cell r="I119">
            <v>-1.096343319945059</v>
          </cell>
          <cell r="J119">
            <v>8.3990588744850889</v>
          </cell>
          <cell r="K119">
            <v>17.350120531236723</v>
          </cell>
          <cell r="L119">
            <v>21.337102974143818</v>
          </cell>
          <cell r="M119">
            <v>20.526556789161621</v>
          </cell>
          <cell r="N119">
            <v>23.094051070007215</v>
          </cell>
          <cell r="O119">
            <v>35.448021076219604</v>
          </cell>
          <cell r="Q119">
            <v>-7.0812306028832257</v>
          </cell>
          <cell r="R119">
            <v>-7.8261205359955728</v>
          </cell>
          <cell r="S119">
            <v>-8.6420104372663342</v>
          </cell>
          <cell r="T119">
            <v>-5.6789134836933925</v>
          </cell>
          <cell r="U119">
            <v>-5.0946203297027264</v>
          </cell>
          <cell r="V119">
            <v>-4.5733667466771326</v>
          </cell>
          <cell r="W119">
            <v>-1.3841945128135413</v>
          </cell>
          <cell r="X119">
            <v>-0.3297975620182747</v>
          </cell>
          <cell r="Y119">
            <v>-14.579755388850169</v>
          </cell>
          <cell r="Z119">
            <v>-22.501739431471833</v>
          </cell>
          <cell r="AA119">
            <v>-28.750989968544573</v>
          </cell>
          <cell r="AB119">
            <v>-11.542474308241502</v>
          </cell>
        </row>
        <row r="121">
          <cell r="A121" t="str">
            <v>Memorandum items:</v>
          </cell>
        </row>
        <row r="122">
          <cell r="A122" t="str">
            <v xml:space="preserve">   M3 multiplier 2/</v>
          </cell>
          <cell r="B122">
            <v>1.1741569700910275</v>
          </cell>
          <cell r="C122">
            <v>1.2264192569189176</v>
          </cell>
          <cell r="D122">
            <v>1.2251781017926058</v>
          </cell>
          <cell r="E122">
            <v>1.2076677954332833</v>
          </cell>
          <cell r="F122">
            <v>1.2273715021286071</v>
          </cell>
          <cell r="G122">
            <v>1.2882051267340866</v>
          </cell>
          <cell r="H122">
            <v>1.2909935540540278</v>
          </cell>
          <cell r="I122">
            <v>1.3049662527322077</v>
          </cell>
          <cell r="J122">
            <v>1.3093358772290695</v>
          </cell>
          <cell r="K122">
            <v>1.3142301997159398</v>
          </cell>
          <cell r="L122">
            <v>1.3420791146117004</v>
          </cell>
          <cell r="M122">
            <v>1.345802328289627</v>
          </cell>
          <cell r="N122">
            <v>1.372543838303206</v>
          </cell>
          <cell r="O122">
            <v>1.3464030089548964</v>
          </cell>
          <cell r="Q122">
            <v>1.3858249295963783</v>
          </cell>
          <cell r="R122">
            <v>1.4157577394055731</v>
          </cell>
          <cell r="S122">
            <v>1.3861115013828451</v>
          </cell>
          <cell r="T122">
            <v>1.3785724566278799</v>
          </cell>
          <cell r="U122">
            <v>1.4338638706067148</v>
          </cell>
          <cell r="V122">
            <v>1.4238548217345384</v>
          </cell>
          <cell r="W122">
            <v>1.4203542066307222</v>
          </cell>
          <cell r="X122">
            <v>1.4189303603694394</v>
          </cell>
          <cell r="Y122">
            <v>1.4265992782251844</v>
          </cell>
          <cell r="Z122">
            <v>1.3981790823784435</v>
          </cell>
          <cell r="AA122">
            <v>1.4521109403076291</v>
          </cell>
          <cell r="AB122">
            <v>1.4190091672188661</v>
          </cell>
        </row>
        <row r="123">
          <cell r="A123" t="str">
            <v xml:space="preserve">   M3 velocity 3/</v>
          </cell>
          <cell r="B123">
            <v>25.338543156301427</v>
          </cell>
          <cell r="C123">
            <v>22.891479635238372</v>
          </cell>
          <cell r="D123" t="str">
            <v>…</v>
          </cell>
          <cell r="E123" t="str">
            <v>…</v>
          </cell>
          <cell r="F123">
            <v>23.377786847943248</v>
          </cell>
          <cell r="G123" t="str">
            <v>…</v>
          </cell>
          <cell r="H123" t="str">
            <v>…</v>
          </cell>
          <cell r="I123">
            <v>25.350427649859395</v>
          </cell>
          <cell r="J123" t="str">
            <v>…</v>
          </cell>
          <cell r="K123" t="str">
            <v>…</v>
          </cell>
          <cell r="L123">
            <v>22.671032507401449</v>
          </cell>
          <cell r="M123" t="str">
            <v>…</v>
          </cell>
          <cell r="N123" t="str">
            <v>…</v>
          </cell>
          <cell r="O123">
            <v>18.650827637539628</v>
          </cell>
          <cell r="Q123" t="str">
            <v>...</v>
          </cell>
          <cell r="R123" t="str">
            <v>...</v>
          </cell>
          <cell r="S123">
            <v>17.661741007978872</v>
          </cell>
          <cell r="T123" t="str">
            <v>...</v>
          </cell>
          <cell r="U123" t="str">
            <v>...</v>
          </cell>
          <cell r="V123">
            <v>19.301347414308829</v>
          </cell>
          <cell r="W123" t="str">
            <v>...</v>
          </cell>
          <cell r="X123" t="str">
            <v>...</v>
          </cell>
          <cell r="Y123">
            <v>22.49259875389177</v>
          </cell>
          <cell r="Z123" t="str">
            <v>...</v>
          </cell>
          <cell r="AA123" t="str">
            <v>...</v>
          </cell>
          <cell r="AB123">
            <v>19.558071163919593</v>
          </cell>
        </row>
        <row r="124">
          <cell r="A124" t="str">
            <v xml:space="preserve">   M3 velocity 3/</v>
          </cell>
          <cell r="B124">
            <v>16.72343848315894</v>
          </cell>
          <cell r="C124">
            <v>17.626570498087581</v>
          </cell>
          <cell r="F124">
            <v>15.490144946521248</v>
          </cell>
          <cell r="I124">
            <v>16.798190896096166</v>
          </cell>
          <cell r="L124">
            <v>15.022232188009884</v>
          </cell>
          <cell r="O124">
            <v>14.048786346020792</v>
          </cell>
          <cell r="S124">
            <v>11.356889474160688</v>
          </cell>
          <cell r="V124">
            <v>13.094750017297875</v>
          </cell>
          <cell r="Y124">
            <v>15.278077732983409</v>
          </cell>
          <cell r="AB124">
            <v>14.931208934630513</v>
          </cell>
        </row>
        <row r="127">
          <cell r="A127" t="str">
            <v xml:space="preserve">   Source: National Bank of Georgia; and Fund staff estimates.</v>
          </cell>
        </row>
        <row r="129">
          <cell r="A129" t="str">
            <v xml:space="preserve">   1/ Valued at end-period actual exchange rates.</v>
          </cell>
        </row>
        <row r="130">
          <cell r="A130" t="str">
            <v xml:space="preserve">   2/ M3 divided by reserve money.</v>
          </cell>
        </row>
        <row r="131">
          <cell r="A131" t="str">
            <v xml:space="preserve">   3/ Annualized quarterly GDP divided by end-quarter M3.</v>
          </cell>
        </row>
        <row r="136">
          <cell r="A136" t="str">
            <v>Nominal quarterly GDP (REVISED EST) sep. 01</v>
          </cell>
          <cell r="C136">
            <v>1129.3</v>
          </cell>
          <cell r="F136">
            <v>951.9</v>
          </cell>
          <cell r="I136">
            <v>1140.8</v>
          </cell>
          <cell r="L136">
            <v>1259.5</v>
          </cell>
          <cell r="O136">
            <v>1310.2</v>
          </cell>
          <cell r="S136">
            <v>1022.4</v>
          </cell>
          <cell r="V136">
            <v>1268</v>
          </cell>
          <cell r="Y136">
            <v>1338.8</v>
          </cell>
          <cell r="AB136">
            <v>1375.7</v>
          </cell>
        </row>
        <row r="137">
          <cell r="A137" t="str">
            <v>Annualized quarterly GDP (REVISED) sep. 01</v>
          </cell>
          <cell r="B137">
            <v>3020.0078578972189</v>
          </cell>
          <cell r="C137">
            <v>4517.2</v>
          </cell>
          <cell r="F137">
            <v>3807.6</v>
          </cell>
          <cell r="I137">
            <v>4563.2</v>
          </cell>
          <cell r="L137">
            <v>5038</v>
          </cell>
          <cell r="O137">
            <v>5240.8</v>
          </cell>
          <cell r="S137">
            <v>4089.6</v>
          </cell>
          <cell r="V137">
            <v>5072</v>
          </cell>
          <cell r="Y137">
            <v>5355.2</v>
          </cell>
          <cell r="AB137">
            <v>5502.8</v>
          </cell>
        </row>
        <row r="139">
          <cell r="L139" t="str">
            <v>APPENDIX I</v>
          </cell>
        </row>
        <row r="141">
          <cell r="A141" t="str">
            <v>Table x. Georgia: Summary Accounts of Commercial Banks 1/</v>
          </cell>
        </row>
        <row r="142">
          <cell r="A142" t="str">
            <v>(In millions of lari)</v>
          </cell>
        </row>
        <row r="145">
          <cell r="B145">
            <v>1995</v>
          </cell>
          <cell r="C145">
            <v>1996</v>
          </cell>
          <cell r="D145">
            <v>1997</v>
          </cell>
          <cell r="E145">
            <v>1997</v>
          </cell>
          <cell r="F145">
            <v>1997</v>
          </cell>
          <cell r="O145">
            <v>1997</v>
          </cell>
          <cell r="P145">
            <v>1998</v>
          </cell>
          <cell r="S145">
            <v>1998</v>
          </cell>
        </row>
        <row r="146">
          <cell r="B146" t="str">
            <v>Dec.</v>
          </cell>
          <cell r="C146" t="str">
            <v>Dec.</v>
          </cell>
          <cell r="D146" t="str">
            <v>Jan.</v>
          </cell>
          <cell r="E146" t="str">
            <v>Feb.</v>
          </cell>
          <cell r="F146" t="str">
            <v>Mar.</v>
          </cell>
          <cell r="G146" t="str">
            <v>Apr.</v>
          </cell>
          <cell r="H146" t="str">
            <v>May</v>
          </cell>
          <cell r="I146" t="str">
            <v>Jun.</v>
          </cell>
          <cell r="J146" t="str">
            <v>Jul.</v>
          </cell>
          <cell r="K146" t="str">
            <v>Aug.</v>
          </cell>
          <cell r="L146" t="str">
            <v>Sep.</v>
          </cell>
          <cell r="M146" t="str">
            <v>Oct.</v>
          </cell>
          <cell r="N146" t="str">
            <v>Nov.</v>
          </cell>
          <cell r="O146" t="str">
            <v>Dec.</v>
          </cell>
          <cell r="Q146" t="str">
            <v>Jan</v>
          </cell>
          <cell r="R146" t="str">
            <v>Feb</v>
          </cell>
          <cell r="S146" t="str">
            <v>Mar</v>
          </cell>
          <cell r="T146" t="str">
            <v>Apr</v>
          </cell>
          <cell r="U146" t="str">
            <v>May</v>
          </cell>
          <cell r="V146" t="str">
            <v>Jun</v>
          </cell>
          <cell r="W146" t="str">
            <v>Jul</v>
          </cell>
          <cell r="X146" t="str">
            <v>Aug</v>
          </cell>
          <cell r="Y146" t="str">
            <v>Sep</v>
          </cell>
          <cell r="Z146" t="str">
            <v>Oct</v>
          </cell>
          <cell r="AA146" t="str">
            <v>Nov</v>
          </cell>
          <cell r="AB146" t="str">
            <v>Dec</v>
          </cell>
        </row>
        <row r="149">
          <cell r="A149" t="str">
            <v>Net foreign assets</v>
          </cell>
          <cell r="B149">
            <v>-39.345230000000001</v>
          </cell>
          <cell r="C149">
            <v>22.055499999999999</v>
          </cell>
          <cell r="D149">
            <v>22.706800000000001</v>
          </cell>
          <cell r="E149">
            <v>20.785</v>
          </cell>
          <cell r="F149">
            <v>25.804500000000004</v>
          </cell>
          <cell r="G149">
            <v>27.874500000000005</v>
          </cell>
          <cell r="H149">
            <v>26.255500000000005</v>
          </cell>
          <cell r="I149">
            <v>25.898600000000005</v>
          </cell>
          <cell r="J149">
            <v>39.794700000000006</v>
          </cell>
          <cell r="K149">
            <v>48.202900000000007</v>
          </cell>
          <cell r="L149">
            <v>37.140999999999998</v>
          </cell>
          <cell r="M149">
            <v>35.5749</v>
          </cell>
          <cell r="N149">
            <v>34.466699999999996</v>
          </cell>
          <cell r="O149">
            <v>33.005200000000002</v>
          </cell>
          <cell r="Q149">
            <v>26.573299999999996</v>
          </cell>
          <cell r="R149">
            <v>16.679799999999997</v>
          </cell>
          <cell r="S149">
            <v>23.2256</v>
          </cell>
          <cell r="T149">
            <v>13.544400000000005</v>
          </cell>
          <cell r="U149">
            <v>22.077999999999996</v>
          </cell>
          <cell r="V149">
            <v>24.625799999999998</v>
          </cell>
          <cell r="W149">
            <v>21.3917</v>
          </cell>
          <cell r="X149">
            <v>19.226200000000002</v>
          </cell>
          <cell r="Y149">
            <v>11.431900000000001</v>
          </cell>
          <cell r="Z149">
            <v>15.934899999999997</v>
          </cell>
          <cell r="AA149">
            <v>12.245199999999999</v>
          </cell>
          <cell r="AB149">
            <v>13.748099999999996</v>
          </cell>
        </row>
        <row r="150">
          <cell r="A150" t="str">
            <v xml:space="preserve">   NFA convertible</v>
          </cell>
          <cell r="B150">
            <v>-39.205970999999998</v>
          </cell>
          <cell r="C150">
            <v>21.992699999999999</v>
          </cell>
          <cell r="D150">
            <v>22.577200000000001</v>
          </cell>
          <cell r="E150">
            <v>20.638200000000001</v>
          </cell>
          <cell r="F150">
            <v>25.605400000000003</v>
          </cell>
          <cell r="G150">
            <v>27.610800000000005</v>
          </cell>
          <cell r="H150">
            <v>25.694600000000005</v>
          </cell>
          <cell r="I150">
            <v>25.324100000000005</v>
          </cell>
          <cell r="J150">
            <v>39.280700000000003</v>
          </cell>
          <cell r="K150">
            <v>47.683800000000005</v>
          </cell>
          <cell r="L150">
            <v>36.677999999999997</v>
          </cell>
          <cell r="M150">
            <v>34.996499999999997</v>
          </cell>
          <cell r="N150">
            <v>34.114999999999995</v>
          </cell>
          <cell r="O150">
            <v>32.746200000000002</v>
          </cell>
          <cell r="Q150">
            <v>26.321799999999996</v>
          </cell>
          <cell r="R150">
            <v>16.418999999999997</v>
          </cell>
          <cell r="S150">
            <v>23.003299999999999</v>
          </cell>
          <cell r="T150">
            <v>12.924800000000005</v>
          </cell>
          <cell r="U150">
            <v>21.476999999999997</v>
          </cell>
          <cell r="V150">
            <v>23.937399999999997</v>
          </cell>
          <cell r="W150">
            <v>20.841000000000001</v>
          </cell>
          <cell r="X150">
            <v>18.805300000000003</v>
          </cell>
          <cell r="Y150">
            <v>11.0319</v>
          </cell>
          <cell r="Z150">
            <v>15.769799999999996</v>
          </cell>
          <cell r="AA150">
            <v>12.121099999999998</v>
          </cell>
          <cell r="AB150">
            <v>13.663399999999996</v>
          </cell>
        </row>
        <row r="151">
          <cell r="A151" t="str">
            <v xml:space="preserve">      Gold</v>
          </cell>
          <cell r="B151">
            <v>0.41601499999999997</v>
          </cell>
          <cell r="C151">
            <v>0.1951</v>
          </cell>
          <cell r="D151">
            <v>0.22320000000000001</v>
          </cell>
          <cell r="E151">
            <v>0.24579999999999999</v>
          </cell>
          <cell r="F151">
            <v>0.83609999999999995</v>
          </cell>
          <cell r="G151">
            <v>0.81299999999999994</v>
          </cell>
          <cell r="H151">
            <v>0.84509999999999996</v>
          </cell>
          <cell r="I151">
            <v>0.79730000000000001</v>
          </cell>
          <cell r="J151">
            <v>0.78920000000000001</v>
          </cell>
          <cell r="K151">
            <v>0.81330000000000002</v>
          </cell>
          <cell r="L151">
            <v>0.84430000000000005</v>
          </cell>
          <cell r="M151">
            <v>0.85650000000000004</v>
          </cell>
          <cell r="N151">
            <v>0.87390000000000001</v>
          </cell>
          <cell r="O151">
            <v>1.1011</v>
          </cell>
          <cell r="Q151">
            <v>1.077</v>
          </cell>
          <cell r="R151">
            <v>1.0381</v>
          </cell>
          <cell r="S151">
            <v>1.1318999999999999</v>
          </cell>
          <cell r="T151">
            <v>1.079</v>
          </cell>
          <cell r="U151">
            <v>1.0914999999999999</v>
          </cell>
          <cell r="V151">
            <v>1.3593</v>
          </cell>
          <cell r="W151">
            <v>1.2598</v>
          </cell>
          <cell r="X151">
            <v>1.2604</v>
          </cell>
          <cell r="Y151">
            <v>1.2888999999999999</v>
          </cell>
          <cell r="Z151">
            <v>1.0326</v>
          </cell>
          <cell r="AA151">
            <v>0.90900000000000003</v>
          </cell>
          <cell r="AB151">
            <v>0.5333</v>
          </cell>
        </row>
        <row r="152">
          <cell r="A152" t="str">
            <v xml:space="preserve">      Foreign exchange</v>
          </cell>
          <cell r="B152">
            <v>21.131413999999999</v>
          </cell>
          <cell r="C152">
            <v>27.912099999999999</v>
          </cell>
          <cell r="D152">
            <v>28.496300000000002</v>
          </cell>
          <cell r="E152">
            <v>26.420300000000001</v>
          </cell>
          <cell r="F152">
            <v>34.892600000000002</v>
          </cell>
          <cell r="G152">
            <v>39.506500000000003</v>
          </cell>
          <cell r="H152">
            <v>39.472700000000003</v>
          </cell>
          <cell r="I152">
            <v>42.029000000000003</v>
          </cell>
          <cell r="J152">
            <v>56.071800000000003</v>
          </cell>
          <cell r="K152">
            <v>63.664999999999999</v>
          </cell>
          <cell r="L152">
            <v>55.498199999999997</v>
          </cell>
          <cell r="M152">
            <v>53.896700000000003</v>
          </cell>
          <cell r="N152">
            <v>53.249499999999998</v>
          </cell>
          <cell r="O152">
            <v>47.223199999999999</v>
          </cell>
          <cell r="Q152">
            <v>48.265099999999997</v>
          </cell>
          <cell r="R152">
            <v>41.139299999999999</v>
          </cell>
          <cell r="S152">
            <v>46.433599999999998</v>
          </cell>
          <cell r="T152">
            <v>43.146700000000003</v>
          </cell>
          <cell r="U152">
            <v>54.130099999999999</v>
          </cell>
          <cell r="V152">
            <v>57.952199999999998</v>
          </cell>
          <cell r="W152">
            <v>56.125300000000003</v>
          </cell>
          <cell r="X152">
            <v>54.116500000000002</v>
          </cell>
          <cell r="Y152">
            <v>49.024000000000001</v>
          </cell>
          <cell r="Z152">
            <v>53.996899999999997</v>
          </cell>
          <cell r="AA152">
            <v>63.293900000000001</v>
          </cell>
          <cell r="AB152">
            <v>82.798599999999993</v>
          </cell>
        </row>
        <row r="153">
          <cell r="A153" t="str">
            <v xml:space="preserve">      Foreign liabilities</v>
          </cell>
          <cell r="B153">
            <v>-60.753399999999999</v>
          </cell>
          <cell r="C153">
            <v>-6.1144999999999996</v>
          </cell>
          <cell r="D153">
            <v>-6.1422999999999996</v>
          </cell>
          <cell r="E153">
            <v>-6.0278999999999998</v>
          </cell>
          <cell r="F153">
            <v>-10.1233</v>
          </cell>
          <cell r="G153">
            <v>-12.7087</v>
          </cell>
          <cell r="H153">
            <v>-14.623200000000001</v>
          </cell>
          <cell r="I153">
            <v>-17.502199999999998</v>
          </cell>
          <cell r="J153">
            <v>-17.580300000000001</v>
          </cell>
          <cell r="K153">
            <v>-16.794499999999999</v>
          </cell>
          <cell r="L153">
            <v>-19.6645</v>
          </cell>
          <cell r="M153">
            <v>-19.756699999999999</v>
          </cell>
          <cell r="N153">
            <v>-20.008400000000002</v>
          </cell>
          <cell r="O153">
            <v>-15.578099999999999</v>
          </cell>
          <cell r="Q153">
            <v>-23.020299999999999</v>
          </cell>
          <cell r="R153">
            <v>-25.758400000000002</v>
          </cell>
          <cell r="S153">
            <v>-24.562200000000001</v>
          </cell>
          <cell r="T153">
            <v>-31.300899999999999</v>
          </cell>
          <cell r="U153">
            <v>-33.744599999999998</v>
          </cell>
          <cell r="V153">
            <v>-35.374099999999999</v>
          </cell>
          <cell r="W153">
            <v>-36.5441</v>
          </cell>
          <cell r="X153">
            <v>-36.571599999999997</v>
          </cell>
          <cell r="Y153">
            <v>-39.280999999999999</v>
          </cell>
          <cell r="Z153">
            <v>-39.259700000000002</v>
          </cell>
          <cell r="AA153">
            <v>-52.081800000000001</v>
          </cell>
          <cell r="AB153">
            <v>-69.668499999999995</v>
          </cell>
        </row>
        <row r="154">
          <cell r="A154" t="str">
            <v xml:space="preserve">   NFA nonconvertible</v>
          </cell>
          <cell r="B154">
            <v>-0.13925899999999999</v>
          </cell>
          <cell r="C154">
            <v>6.2799999999999995E-2</v>
          </cell>
          <cell r="D154">
            <v>0.12959999999999999</v>
          </cell>
          <cell r="E154">
            <v>0.14680000000000001</v>
          </cell>
          <cell r="F154">
            <v>0.1991</v>
          </cell>
          <cell r="G154">
            <v>0.26369999999999999</v>
          </cell>
          <cell r="H154">
            <v>0.56089999999999995</v>
          </cell>
          <cell r="I154">
            <v>0.57450000000000001</v>
          </cell>
          <cell r="J154">
            <v>0.51400000000000001</v>
          </cell>
          <cell r="K154">
            <v>0.51910000000000001</v>
          </cell>
          <cell r="L154">
            <v>0.46300000000000002</v>
          </cell>
          <cell r="M154">
            <v>0.57840000000000003</v>
          </cell>
          <cell r="N154">
            <v>0.35170000000000001</v>
          </cell>
          <cell r="O154">
            <v>0.25900000000000001</v>
          </cell>
          <cell r="Q154">
            <v>0.2515</v>
          </cell>
          <cell r="R154">
            <v>0.26079999999999998</v>
          </cell>
          <cell r="S154">
            <v>0.2223</v>
          </cell>
          <cell r="T154">
            <v>0.61960000000000004</v>
          </cell>
          <cell r="U154">
            <v>0.60099999999999998</v>
          </cell>
          <cell r="V154">
            <v>0.68840000000000001</v>
          </cell>
          <cell r="W154">
            <v>0.55069999999999997</v>
          </cell>
          <cell r="X154">
            <v>0.4209</v>
          </cell>
          <cell r="Y154">
            <v>0.4</v>
          </cell>
          <cell r="Z154">
            <v>0.1651</v>
          </cell>
          <cell r="AA154">
            <v>0.1241</v>
          </cell>
          <cell r="AB154">
            <v>8.4699999999999998E-2</v>
          </cell>
        </row>
        <row r="156">
          <cell r="A156" t="str">
            <v>Net domestic assets</v>
          </cell>
          <cell r="B156">
            <v>95.130572000000001</v>
          </cell>
          <cell r="C156">
            <v>57.459300000000013</v>
          </cell>
          <cell r="D156">
            <v>60.040700000000001</v>
          </cell>
          <cell r="E156">
            <v>57.104700000000008</v>
          </cell>
          <cell r="F156">
            <v>61.710799999999992</v>
          </cell>
          <cell r="G156">
            <v>70.26169999999999</v>
          </cell>
          <cell r="H156">
            <v>73.082099999999997</v>
          </cell>
          <cell r="I156">
            <v>77.093999999999994</v>
          </cell>
          <cell r="J156">
            <v>69.587999999999994</v>
          </cell>
          <cell r="K156">
            <v>78.785200000000003</v>
          </cell>
          <cell r="L156">
            <v>95.82680000000002</v>
          </cell>
          <cell r="M156">
            <v>99.559600000000003</v>
          </cell>
          <cell r="N156">
            <v>104.29179999999999</v>
          </cell>
          <cell r="O156">
            <v>100.17180000000002</v>
          </cell>
          <cell r="Q156">
            <v>118.8972</v>
          </cell>
          <cell r="R156">
            <v>133.1617</v>
          </cell>
          <cell r="S156">
            <v>124.9713</v>
          </cell>
          <cell r="T156">
            <v>140.072</v>
          </cell>
          <cell r="U156">
            <v>138.5899</v>
          </cell>
          <cell r="V156">
            <v>141.75660000000002</v>
          </cell>
          <cell r="W156">
            <v>139.8467</v>
          </cell>
          <cell r="X156">
            <v>150.1619</v>
          </cell>
          <cell r="Y156">
            <v>140.17429999999999</v>
          </cell>
          <cell r="Z156">
            <v>125.99029999999999</v>
          </cell>
          <cell r="AA156">
            <v>120.91719999999999</v>
          </cell>
          <cell r="AB156">
            <v>142.60150000000002</v>
          </cell>
        </row>
        <row r="157">
          <cell r="A157" t="str">
            <v>Domestic credit</v>
          </cell>
          <cell r="B157">
            <v>133.48722100000001</v>
          </cell>
          <cell r="C157">
            <v>114.99550000000001</v>
          </cell>
          <cell r="D157">
            <v>114.07339999999999</v>
          </cell>
          <cell r="E157">
            <v>114.6285</v>
          </cell>
          <cell r="F157">
            <v>119.80449999999999</v>
          </cell>
          <cell r="G157">
            <v>127.14049999999999</v>
          </cell>
          <cell r="H157">
            <v>128.8021</v>
          </cell>
          <cell r="I157">
            <v>137.44719999999998</v>
          </cell>
          <cell r="J157">
            <v>136.8058</v>
          </cell>
          <cell r="K157">
            <v>133.41409999999999</v>
          </cell>
          <cell r="L157">
            <v>145.25890000000001</v>
          </cell>
          <cell r="M157">
            <v>154.33199999999999</v>
          </cell>
          <cell r="N157">
            <v>157.61850000000001</v>
          </cell>
          <cell r="O157">
            <v>170.0275</v>
          </cell>
          <cell r="Q157">
            <v>183.73140000000001</v>
          </cell>
          <cell r="R157">
            <v>192.50190000000001</v>
          </cell>
          <cell r="S157">
            <v>188.9452</v>
          </cell>
          <cell r="T157">
            <v>189.67600000000002</v>
          </cell>
          <cell r="U157">
            <v>192.53379999999999</v>
          </cell>
          <cell r="V157">
            <v>199.4699</v>
          </cell>
          <cell r="W157">
            <v>202.19220000000001</v>
          </cell>
          <cell r="X157">
            <v>217.8612</v>
          </cell>
          <cell r="Y157">
            <v>215.88860000000003</v>
          </cell>
          <cell r="Z157">
            <v>205.2825</v>
          </cell>
          <cell r="AA157">
            <v>215.65600000000001</v>
          </cell>
          <cell r="AB157">
            <v>224.20909999999998</v>
          </cell>
        </row>
        <row r="158">
          <cell r="A158" t="str">
            <v>Net claims on gen govt</v>
          </cell>
          <cell r="B158">
            <v>-15.532326999999999</v>
          </cell>
          <cell r="C158">
            <v>-13.2102</v>
          </cell>
          <cell r="D158">
            <v>-16.258800000000001</v>
          </cell>
          <cell r="E158">
            <v>-17.677</v>
          </cell>
          <cell r="F158">
            <v>-18.516200000000001</v>
          </cell>
          <cell r="G158">
            <v>-12.539899999999999</v>
          </cell>
          <cell r="H158">
            <v>-14.108000000000001</v>
          </cell>
          <cell r="I158">
            <v>-10.876099999999999</v>
          </cell>
          <cell r="J158">
            <v>-10.303699999999999</v>
          </cell>
          <cell r="K158">
            <v>-15.200200000000001</v>
          </cell>
          <cell r="L158">
            <v>-9.6669999999999998</v>
          </cell>
          <cell r="M158">
            <v>-9.6157000000000004</v>
          </cell>
          <cell r="N158">
            <v>-12.718999999999999</v>
          </cell>
          <cell r="O158">
            <v>-2.9127000000000001</v>
          </cell>
          <cell r="Q158">
            <v>-5.7496</v>
          </cell>
          <cell r="R158">
            <v>-8.0547000000000004</v>
          </cell>
          <cell r="S158">
            <v>-7.19</v>
          </cell>
          <cell r="T158">
            <v>-5.5518999999999998</v>
          </cell>
          <cell r="U158">
            <v>-7.2946999999999997</v>
          </cell>
          <cell r="V158">
            <v>-2.0874000000000001</v>
          </cell>
          <cell r="W158">
            <v>-3.7010999999999998</v>
          </cell>
          <cell r="X158">
            <v>5.1161000000000003</v>
          </cell>
          <cell r="Y158">
            <v>-0.59470000000000001</v>
          </cell>
          <cell r="Z158">
            <v>-8.6859000000000002</v>
          </cell>
          <cell r="AA158">
            <v>-9.8019999999999996</v>
          </cell>
          <cell r="AB158">
            <v>-3.0434780000000003</v>
          </cell>
        </row>
        <row r="159">
          <cell r="A159" t="str">
            <v>Net claims on rep govt</v>
          </cell>
          <cell r="B159">
            <v>-7.3338649999999994</v>
          </cell>
          <cell r="C159">
            <v>-6.6801000000000004</v>
          </cell>
          <cell r="D159">
            <v>-8.1462000000000003</v>
          </cell>
          <cell r="E159">
            <v>-10.3714</v>
          </cell>
          <cell r="F159">
            <v>-10.1693</v>
          </cell>
          <cell r="G159">
            <v>-8.2423000000000002</v>
          </cell>
          <cell r="H159">
            <v>-9.4166000000000007</v>
          </cell>
          <cell r="I159">
            <v>-5.5780000000000003</v>
          </cell>
          <cell r="J159">
            <v>-5.2403000000000004</v>
          </cell>
          <cell r="K159">
            <v>-9.4222999999999999</v>
          </cell>
          <cell r="L159">
            <v>-4.5773000000000001</v>
          </cell>
          <cell r="M159">
            <v>-4.1820000000000004</v>
          </cell>
          <cell r="N159">
            <v>-4.0891999999999999</v>
          </cell>
          <cell r="O159">
            <v>0.39029999999999998</v>
          </cell>
          <cell r="Q159">
            <v>-0.81220000000000003</v>
          </cell>
          <cell r="R159">
            <v>-1.8244</v>
          </cell>
          <cell r="S159">
            <v>-1.5165</v>
          </cell>
          <cell r="T159">
            <v>-1.5973999999999999</v>
          </cell>
          <cell r="U159">
            <v>-1.9539</v>
          </cell>
          <cell r="V159">
            <v>1.6661999999999999</v>
          </cell>
          <cell r="W159">
            <v>0.36609999999999998</v>
          </cell>
          <cell r="X159">
            <v>9.8160000000000007</v>
          </cell>
          <cell r="Y159">
            <v>3.4392999999999998</v>
          </cell>
          <cell r="Z159">
            <v>-5.0679999999999996</v>
          </cell>
          <cell r="AA159">
            <v>-6.9683999999999999</v>
          </cell>
          <cell r="AB159">
            <v>5.0294219999999994</v>
          </cell>
        </row>
        <row r="160">
          <cell r="A160" t="str">
            <v xml:space="preserve">          Direct Borrowing from DMBs</v>
          </cell>
          <cell r="AB160">
            <v>10.906321999999999</v>
          </cell>
        </row>
        <row r="161">
          <cell r="A161" t="str">
            <v>Claims on private sector</v>
          </cell>
          <cell r="B161">
            <v>149.01954800000001</v>
          </cell>
          <cell r="C161">
            <v>128.20570000000001</v>
          </cell>
          <cell r="D161">
            <v>130.3322</v>
          </cell>
          <cell r="E161">
            <v>132.30549999999999</v>
          </cell>
          <cell r="F161">
            <v>138.32069999999999</v>
          </cell>
          <cell r="G161">
            <v>139.68039999999999</v>
          </cell>
          <cell r="H161">
            <v>142.9101</v>
          </cell>
          <cell r="I161">
            <v>148.32329999999999</v>
          </cell>
          <cell r="J161">
            <v>147.1095</v>
          </cell>
          <cell r="K161">
            <v>148.61429999999999</v>
          </cell>
          <cell r="L161">
            <v>154.92590000000001</v>
          </cell>
          <cell r="M161">
            <v>163.9477</v>
          </cell>
          <cell r="N161">
            <v>170.33750000000001</v>
          </cell>
          <cell r="O161">
            <v>172.9402</v>
          </cell>
          <cell r="Q161">
            <v>189.48099999999999</v>
          </cell>
          <cell r="R161">
            <v>200.5566</v>
          </cell>
          <cell r="S161">
            <v>196.1352</v>
          </cell>
          <cell r="T161">
            <v>195.22790000000001</v>
          </cell>
          <cell r="U161">
            <v>199.82849999999999</v>
          </cell>
          <cell r="V161">
            <v>201.5573</v>
          </cell>
          <cell r="W161">
            <v>205.89330000000001</v>
          </cell>
          <cell r="X161">
            <v>212.74510000000001</v>
          </cell>
          <cell r="Y161">
            <v>216.48330000000001</v>
          </cell>
          <cell r="Z161">
            <v>213.9684</v>
          </cell>
          <cell r="AA161">
            <v>225.458</v>
          </cell>
          <cell r="AB161">
            <v>227.252578</v>
          </cell>
        </row>
        <row r="162">
          <cell r="A162" t="str">
            <v>of which forex loans</v>
          </cell>
          <cell r="B162">
            <v>63.699199999999998</v>
          </cell>
          <cell r="C162">
            <v>45.036799999999999</v>
          </cell>
          <cell r="D162">
            <v>46.128500000000003</v>
          </cell>
          <cell r="E162">
            <v>47.4679</v>
          </cell>
          <cell r="F162">
            <v>46.888800000000003</v>
          </cell>
          <cell r="G162">
            <v>48.836199999999998</v>
          </cell>
          <cell r="H162">
            <v>50.929600000000001</v>
          </cell>
          <cell r="I162">
            <v>53.764299999999999</v>
          </cell>
          <cell r="J162">
            <v>60.8977</v>
          </cell>
          <cell r="K162">
            <v>61.942100000000003</v>
          </cell>
          <cell r="L162">
            <v>68.937799999999996</v>
          </cell>
          <cell r="M162">
            <v>72.819400000000002</v>
          </cell>
          <cell r="N162">
            <v>78.440600000000003</v>
          </cell>
          <cell r="O162">
            <v>76.992199999999997</v>
          </cell>
          <cell r="Q162">
            <v>92.861199999999997</v>
          </cell>
          <cell r="R162">
            <v>102.2191</v>
          </cell>
          <cell r="S162">
            <v>103.6236</v>
          </cell>
          <cell r="T162">
            <v>104.1613</v>
          </cell>
          <cell r="U162">
            <v>109.08629999999999</v>
          </cell>
          <cell r="V162">
            <v>109.1936</v>
          </cell>
          <cell r="W162">
            <v>113.8849</v>
          </cell>
          <cell r="X162">
            <v>112.3489</v>
          </cell>
          <cell r="Y162">
            <v>120.4081</v>
          </cell>
          <cell r="Z162">
            <v>116.2641</v>
          </cell>
          <cell r="AA162">
            <v>141.07040000000001</v>
          </cell>
          <cell r="AB162">
            <v>154.441</v>
          </cell>
        </row>
        <row r="163">
          <cell r="A163" t="str">
            <v>Other assets (net)</v>
          </cell>
          <cell r="B163">
            <v>-38.356649000000004</v>
          </cell>
          <cell r="C163">
            <v>-57.536199999999994</v>
          </cell>
          <cell r="D163">
            <v>-54.032699999999991</v>
          </cell>
          <cell r="E163">
            <v>-57.523799999999994</v>
          </cell>
          <cell r="F163">
            <v>-58.093699999999998</v>
          </cell>
          <cell r="G163">
            <v>-56.878999999999998</v>
          </cell>
          <cell r="H163">
            <v>-56.72</v>
          </cell>
          <cell r="I163">
            <v>-60.353099999999998</v>
          </cell>
          <cell r="J163">
            <v>-67.218000000000004</v>
          </cell>
          <cell r="K163">
            <v>-54.530999999999999</v>
          </cell>
          <cell r="L163">
            <v>-49.432099999999991</v>
          </cell>
          <cell r="M163">
            <v>-54.77239999999999</v>
          </cell>
          <cell r="N163">
            <v>-53.326700000000017</v>
          </cell>
          <cell r="O163">
            <v>-69.855699999999985</v>
          </cell>
          <cell r="Q163">
            <v>-64.83420000000001</v>
          </cell>
          <cell r="R163">
            <v>-59.34020000000001</v>
          </cell>
          <cell r="S163">
            <v>-63.9739</v>
          </cell>
          <cell r="T163">
            <v>-49.604000000000013</v>
          </cell>
          <cell r="U163">
            <v>-53.943899999999985</v>
          </cell>
          <cell r="V163">
            <v>-57.713299999999975</v>
          </cell>
          <cell r="W163">
            <v>-62.345500000000015</v>
          </cell>
          <cell r="X163">
            <v>-67.699299999999994</v>
          </cell>
          <cell r="Y163">
            <v>-75.714300000000037</v>
          </cell>
          <cell r="Z163">
            <v>-79.292200000000008</v>
          </cell>
          <cell r="AA163">
            <v>-94.738800000000012</v>
          </cell>
          <cell r="AB163">
            <v>-81.607599999999962</v>
          </cell>
        </row>
        <row r="165">
          <cell r="A165" t="str">
            <v>Deposit liabilities</v>
          </cell>
          <cell r="B165">
            <v>55.785342</v>
          </cell>
          <cell r="C165">
            <v>79.514800000000008</v>
          </cell>
          <cell r="D165">
            <v>82.747500000000002</v>
          </cell>
          <cell r="E165">
            <v>77.889700000000005</v>
          </cell>
          <cell r="F165">
            <v>87.515299999999996</v>
          </cell>
          <cell r="G165">
            <v>98.136200000000002</v>
          </cell>
          <cell r="H165">
            <v>99.337599999999995</v>
          </cell>
          <cell r="I165">
            <v>102.9926</v>
          </cell>
          <cell r="J165">
            <v>109.3827</v>
          </cell>
          <cell r="K165">
            <v>126.9881</v>
          </cell>
          <cell r="L165">
            <v>132.96780000000001</v>
          </cell>
          <cell r="M165">
            <v>135.1345</v>
          </cell>
          <cell r="N165">
            <v>138.7585</v>
          </cell>
          <cell r="O165">
            <v>133.17700000000002</v>
          </cell>
          <cell r="Q165">
            <v>145.47049999999999</v>
          </cell>
          <cell r="R165">
            <v>149.8415</v>
          </cell>
          <cell r="S165">
            <v>148.1969</v>
          </cell>
          <cell r="T165">
            <v>153.6164</v>
          </cell>
          <cell r="U165">
            <v>160.6679</v>
          </cell>
          <cell r="V165">
            <v>166.38240000000002</v>
          </cell>
          <cell r="W165">
            <v>161.23840000000001</v>
          </cell>
          <cell r="X165">
            <v>169.38810000000001</v>
          </cell>
          <cell r="Y165">
            <v>151.6062</v>
          </cell>
          <cell r="Z165">
            <v>141.92519999999999</v>
          </cell>
          <cell r="AA165">
            <v>133.16239999999999</v>
          </cell>
          <cell r="AB165">
            <v>156.34960000000001</v>
          </cell>
        </row>
        <row r="166">
          <cell r="A166" t="str">
            <v xml:space="preserve">   Domestic currency deposits </v>
          </cell>
          <cell r="B166">
            <v>32.860748000000001</v>
          </cell>
          <cell r="C166">
            <v>41.194400000000002</v>
          </cell>
          <cell r="D166">
            <v>43.946100000000001</v>
          </cell>
          <cell r="E166">
            <v>40.161700000000003</v>
          </cell>
          <cell r="F166">
            <v>46.775599999999997</v>
          </cell>
          <cell r="G166">
            <v>47.0593</v>
          </cell>
          <cell r="H166">
            <v>49.798699999999997</v>
          </cell>
          <cell r="I166">
            <v>46.906599999999997</v>
          </cell>
          <cell r="J166">
            <v>52.194400000000002</v>
          </cell>
          <cell r="K166">
            <v>60.929000000000002</v>
          </cell>
          <cell r="L166">
            <v>62.054600000000001</v>
          </cell>
          <cell r="M166">
            <v>56.906999999999996</v>
          </cell>
          <cell r="N166">
            <v>59.034199999999998</v>
          </cell>
          <cell r="O166">
            <v>55.345500000000001</v>
          </cell>
          <cell r="Q166">
            <v>59.609299999999998</v>
          </cell>
          <cell r="R166">
            <v>61.218899999999998</v>
          </cell>
          <cell r="S166">
            <v>57.797499999999999</v>
          </cell>
          <cell r="T166">
            <v>58.512599999999999</v>
          </cell>
          <cell r="U166">
            <v>58.538600000000002</v>
          </cell>
          <cell r="V166">
            <v>60.761899999999997</v>
          </cell>
          <cell r="W166">
            <v>57.342399999999998</v>
          </cell>
          <cell r="X166">
            <v>63.756</v>
          </cell>
          <cell r="Y166">
            <v>53.261200000000002</v>
          </cell>
          <cell r="Z166">
            <v>45.112699999999997</v>
          </cell>
          <cell r="AA166">
            <v>41.5002</v>
          </cell>
          <cell r="AB166">
            <v>48.942799999999998</v>
          </cell>
        </row>
        <row r="167">
          <cell r="A167" t="str">
            <v xml:space="preserve">   Foreign currency deposits</v>
          </cell>
          <cell r="B167">
            <v>22.924594000000003</v>
          </cell>
          <cell r="C167">
            <v>38.320399999999999</v>
          </cell>
          <cell r="D167">
            <v>38.801400000000001</v>
          </cell>
          <cell r="E167">
            <v>37.728000000000002</v>
          </cell>
          <cell r="F167">
            <v>40.739699999999999</v>
          </cell>
          <cell r="G167">
            <v>51.076900000000002</v>
          </cell>
          <cell r="H167">
            <v>49.538899999999998</v>
          </cell>
          <cell r="I167">
            <v>56.085999999999999</v>
          </cell>
          <cell r="J167">
            <v>57.188299999999998</v>
          </cell>
          <cell r="K167">
            <v>66.059100000000001</v>
          </cell>
          <cell r="L167">
            <v>70.913200000000003</v>
          </cell>
          <cell r="M167">
            <v>78.227500000000006</v>
          </cell>
          <cell r="N167">
            <v>79.724299999999999</v>
          </cell>
          <cell r="O167">
            <v>77.831500000000005</v>
          </cell>
          <cell r="Q167">
            <v>85.861199999999997</v>
          </cell>
          <cell r="R167">
            <v>88.622600000000006</v>
          </cell>
          <cell r="S167">
            <v>90.3994</v>
          </cell>
          <cell r="T167">
            <v>95.103800000000007</v>
          </cell>
          <cell r="U167">
            <v>102.1293</v>
          </cell>
          <cell r="V167">
            <v>105.62050000000001</v>
          </cell>
          <cell r="W167">
            <v>103.896</v>
          </cell>
          <cell r="X167">
            <v>105.63209999999999</v>
          </cell>
          <cell r="Y167">
            <v>98.344999999999999</v>
          </cell>
          <cell r="Z167">
            <v>96.8125</v>
          </cell>
          <cell r="AA167">
            <v>91.662199999999999</v>
          </cell>
          <cell r="AB167">
            <v>107.4068</v>
          </cell>
        </row>
        <row r="170">
          <cell r="A170" t="str">
            <v>Memorandum items:</v>
          </cell>
        </row>
        <row r="171">
          <cell r="A171" t="str">
            <v xml:space="preserve">   Share of forex deposits</v>
          </cell>
          <cell r="B171">
            <v>41.094296777816659</v>
          </cell>
          <cell r="C171">
            <v>48.192789266903766</v>
          </cell>
          <cell r="D171">
            <v>46.891326021934198</v>
          </cell>
          <cell r="E171">
            <v>48.437726682732119</v>
          </cell>
          <cell r="F171">
            <v>46.551517277550325</v>
          </cell>
          <cell r="G171">
            <v>52.046951074119441</v>
          </cell>
          <cell r="H171">
            <v>49.869233804722484</v>
          </cell>
          <cell r="I171">
            <v>54.456339581678684</v>
          </cell>
          <cell r="J171">
            <v>52.282765007629173</v>
          </cell>
          <cell r="K171">
            <v>52.019913676950836</v>
          </cell>
          <cell r="L171">
            <v>53.331107230472341</v>
          </cell>
          <cell r="M171">
            <v>57.888622076523767</v>
          </cell>
          <cell r="N171">
            <v>57.455435162530591</v>
          </cell>
          <cell r="O171">
            <v>58.442148419021301</v>
          </cell>
          <cell r="Q171">
            <v>59.023100903619643</v>
          </cell>
          <cell r="R171">
            <v>59.144229068715944</v>
          </cell>
          <cell r="S171">
            <v>60.999521582435257</v>
          </cell>
          <cell r="T171">
            <v>61.909926283912398</v>
          </cell>
          <cell r="U171">
            <v>63.565466406170742</v>
          </cell>
          <cell r="V171">
            <v>63.480572464395266</v>
          </cell>
          <cell r="W171">
            <v>64.436263321888575</v>
          </cell>
          <cell r="X171">
            <v>62.360992301112049</v>
          </cell>
          <cell r="Y171">
            <v>64.868719089324841</v>
          </cell>
          <cell r="Z171">
            <v>68.2137492143749</v>
          </cell>
          <cell r="AA171">
            <v>68.834896337104169</v>
          </cell>
          <cell r="AB171">
            <v>68.696562063478254</v>
          </cell>
        </row>
        <row r="172">
          <cell r="A172" t="str">
            <v xml:space="preserve">   Exchange rate (in lari, end-period)</v>
          </cell>
          <cell r="B172">
            <v>1.23</v>
          </cell>
          <cell r="C172">
            <v>1.274</v>
          </cell>
          <cell r="D172">
            <v>1.3120000000000001</v>
          </cell>
          <cell r="E172">
            <v>1.304</v>
          </cell>
          <cell r="F172">
            <v>1.3260000000000001</v>
          </cell>
          <cell r="G172">
            <v>1.333</v>
          </cell>
          <cell r="H172">
            <v>1.335</v>
          </cell>
          <cell r="I172">
            <v>1.335</v>
          </cell>
          <cell r="J172">
            <v>1.347</v>
          </cell>
          <cell r="K172">
            <v>1.3480000000000001</v>
          </cell>
          <cell r="L172">
            <v>1.3480000000000001</v>
          </cell>
          <cell r="M172">
            <v>1.35</v>
          </cell>
          <cell r="N172">
            <v>1.3640000000000001</v>
          </cell>
          <cell r="O172">
            <v>1.304</v>
          </cell>
          <cell r="Q172">
            <v>1.5349999999999999</v>
          </cell>
          <cell r="R172">
            <v>1.8</v>
          </cell>
          <cell r="S172">
            <v>1.8</v>
          </cell>
          <cell r="T172">
            <v>1.8</v>
          </cell>
          <cell r="U172">
            <v>2.12</v>
          </cell>
          <cell r="V172">
            <v>2.35</v>
          </cell>
          <cell r="W172">
            <v>2.2050000000000001</v>
          </cell>
          <cell r="X172">
            <v>1.95</v>
          </cell>
          <cell r="Y172">
            <v>1.95</v>
          </cell>
          <cell r="Z172">
            <v>1.97</v>
          </cell>
          <cell r="AA172">
            <v>1.94</v>
          </cell>
          <cell r="AB172">
            <v>1.8</v>
          </cell>
        </row>
        <row r="175">
          <cell r="A175" t="str">
            <v xml:space="preserve">   Source: National Bank of Georgia; and Fund staff estimates.</v>
          </cell>
        </row>
        <row r="177">
          <cell r="A177" t="str">
            <v xml:space="preserve">   1/ Valued at end-period actual exchange rates.</v>
          </cell>
        </row>
      </sheetData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DP and CPI"/>
      <sheetName val="Fiscal projections year"/>
      <sheetName val="Fiscal projections quarters"/>
      <sheetName val="BOP"/>
      <sheetName val="DMB prog"/>
      <sheetName val="MS data prog"/>
      <sheetName val="int_calc"/>
      <sheetName val="NBG old"/>
      <sheetName val="red"/>
      <sheetName val="resold"/>
      <sheetName val="Controls"/>
      <sheetName val="Debt Profile"/>
    </sheetNames>
    <definedNames>
      <definedName name="BFLD_DF" refersTo="#REF!" sheetId="0"/>
      <definedName name="caca2" refersTo="#REF!" sheetId="0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თავფურცელი"/>
      <sheetName val="მიზნები და მონაცემები"/>
      <sheetName val="მოკლე რეზიუმე"/>
      <sheetName val="ბიზნეს ინფო"/>
      <sheetName val="ბალანსი"/>
      <sheetName val="ბალანსის აღწერა"/>
      <sheetName val="გრძელვადიანი აქტ. აღწერა"/>
      <sheetName val="მ-ზ ანგარიშგება (წლიური)"/>
      <sheetName val="მ-ზ ანგარიშგება (ყოველთვიური)"/>
      <sheetName val="კალკულაცია (მ-ზ)"/>
      <sheetName val="წლიური Cash Flow (პირდ.)"/>
      <sheetName val="ყოველთვიური Cash Flow (პირდ.)"/>
      <sheetName val="წლიური Cash Flow (არაპირდ.)"/>
      <sheetName val="გრაფიკები"/>
      <sheetName val="შედარებითი ანალიზი"/>
    </sheetNames>
    <sheetDataSet>
      <sheetData sheetId="0" refreshError="1"/>
      <sheetData sheetId="1" refreshError="1"/>
      <sheetData sheetId="2" refreshError="1"/>
      <sheetData sheetId="3">
        <row r="1">
          <cell r="R1" t="str">
            <v>sawarmo: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le of Contents"/>
      <sheetName val="ControlSheet"/>
      <sheetName val="Inputs 1 (liq indicators)"/>
      <sheetName val="country name lookup"/>
      <sheetName val="Inputs 2 (ext sector)"/>
      <sheetName val="Inputs 3 (fiscal sector)"/>
      <sheetName val="Inputs 4 (fin. sector)"/>
      <sheetName val="Inputs 5 (corp. sector)"/>
      <sheetName val="Inputs Macro Variables"/>
      <sheetName val="Calc Liq Ind"/>
      <sheetName val="Calc Ext Sector"/>
      <sheetName val="Calc Fisc Sector"/>
      <sheetName val="Calc Fin Sector"/>
      <sheetName val="Calc Corp. Sector"/>
      <sheetName val="old Tab 8. FR &amp; IR"/>
      <sheetName val="Tab 8. FR &amp; IR "/>
      <sheetName val="Output 1. Comp AD-I rat"/>
      <sheetName val="Output 1. Comp Alt I,II,III"/>
      <sheetName val="Output1 Summary-AltI"/>
      <sheetName val="Output 1. Summary-AltII"/>
      <sheetName val="Output1 Summary -AltIII"/>
      <sheetName val="Tab 9. External sector "/>
      <sheetName val="Tab 10. Public sector"/>
      <sheetName val="Tab 11. Financial sector"/>
      <sheetName val="Tab 12. Corporate sector"/>
      <sheetName val="Output 1. FR &amp; IR "/>
      <sheetName val="Output 2. External sector "/>
      <sheetName val="Output 3. Public sector"/>
      <sheetName val="Output 4. Financial sector"/>
      <sheetName val="Output 5. Corporate sector"/>
      <sheetName val="GDP and CPI"/>
    </sheetNames>
    <sheetDataSet>
      <sheetData sheetId="0" refreshError="1"/>
      <sheetData sheetId="1" refreshError="1"/>
      <sheetData sheetId="2" refreshError="1"/>
      <sheetData sheetId="3" refreshError="1">
        <row r="1">
          <cell r="A1" t="str">
            <v>Ccode</v>
          </cell>
          <cell r="B1" t="str">
            <v>Country</v>
          </cell>
        </row>
        <row r="2">
          <cell r="A2" t="str">
            <v>612</v>
          </cell>
          <cell r="B2" t="str">
            <v>Algeria</v>
          </cell>
        </row>
        <row r="3">
          <cell r="A3" t="str">
            <v>213</v>
          </cell>
          <cell r="B3" t="str">
            <v>Argentina</v>
          </cell>
        </row>
        <row r="4">
          <cell r="A4" t="str">
            <v>963</v>
          </cell>
          <cell r="B4" t="str">
            <v>Bosnia&amp;Herzegovina</v>
          </cell>
        </row>
        <row r="5">
          <cell r="A5" t="str">
            <v>223</v>
          </cell>
          <cell r="B5" t="str">
            <v>Brazil</v>
          </cell>
        </row>
        <row r="6">
          <cell r="A6" t="str">
            <v>918</v>
          </cell>
          <cell r="B6" t="str">
            <v>Bulgaria</v>
          </cell>
        </row>
        <row r="7">
          <cell r="A7" t="str">
            <v>228</v>
          </cell>
          <cell r="B7" t="str">
            <v>Chile</v>
          </cell>
        </row>
        <row r="8">
          <cell r="A8" t="str">
            <v>924</v>
          </cell>
          <cell r="B8" t="str">
            <v>China</v>
          </cell>
        </row>
        <row r="9">
          <cell r="A9" t="str">
            <v>233</v>
          </cell>
          <cell r="B9" t="str">
            <v>Colombia</v>
          </cell>
        </row>
        <row r="10">
          <cell r="A10" t="str">
            <v>238</v>
          </cell>
          <cell r="B10" t="str">
            <v>Costa Rica</v>
          </cell>
        </row>
        <row r="11">
          <cell r="A11" t="str">
            <v>960</v>
          </cell>
          <cell r="B11" t="str">
            <v>Croatia</v>
          </cell>
        </row>
        <row r="12">
          <cell r="A12" t="str">
            <v>935</v>
          </cell>
          <cell r="B12" t="str">
            <v>Czech Republic</v>
          </cell>
        </row>
        <row r="13">
          <cell r="A13" t="str">
            <v>243</v>
          </cell>
          <cell r="B13" t="str">
            <v>Dominican Republic</v>
          </cell>
        </row>
        <row r="14">
          <cell r="A14" t="str">
            <v>248</v>
          </cell>
          <cell r="B14" t="str">
            <v>Ecuador</v>
          </cell>
        </row>
        <row r="15">
          <cell r="A15" t="str">
            <v>469</v>
          </cell>
          <cell r="B15" t="str">
            <v>Egypt</v>
          </cell>
        </row>
        <row r="16">
          <cell r="A16" t="str">
            <v>253</v>
          </cell>
          <cell r="B16" t="str">
            <v>El Salvador</v>
          </cell>
        </row>
        <row r="17">
          <cell r="A17" t="str">
            <v>939</v>
          </cell>
          <cell r="B17" t="str">
            <v>Estonia</v>
          </cell>
        </row>
        <row r="18">
          <cell r="A18" t="str">
            <v>258</v>
          </cell>
          <cell r="B18" t="str">
            <v>Guatemala</v>
          </cell>
        </row>
        <row r="19">
          <cell r="A19" t="str">
            <v>944</v>
          </cell>
          <cell r="B19" t="str">
            <v>Hungary</v>
          </cell>
        </row>
        <row r="20">
          <cell r="A20" t="str">
            <v>534</v>
          </cell>
          <cell r="B20" t="str">
            <v>India</v>
          </cell>
        </row>
        <row r="21">
          <cell r="A21" t="str">
            <v>536</v>
          </cell>
          <cell r="B21" t="str">
            <v>Indonesia</v>
          </cell>
        </row>
        <row r="22">
          <cell r="A22" t="str">
            <v>436</v>
          </cell>
          <cell r="B22" t="str">
            <v>Israel</v>
          </cell>
        </row>
        <row r="23">
          <cell r="A23" t="str">
            <v>343</v>
          </cell>
          <cell r="B23" t="str">
            <v>Jamaica</v>
          </cell>
        </row>
        <row r="24">
          <cell r="A24" t="str">
            <v>439</v>
          </cell>
          <cell r="B24" t="str">
            <v>Jordan</v>
          </cell>
        </row>
        <row r="25">
          <cell r="A25" t="str">
            <v>916</v>
          </cell>
          <cell r="B25" t="str">
            <v>Kazakhstan</v>
          </cell>
        </row>
        <row r="26">
          <cell r="A26" t="str">
            <v>542</v>
          </cell>
          <cell r="B26" t="str">
            <v>Korea</v>
          </cell>
        </row>
        <row r="27">
          <cell r="A27" t="str">
            <v>941</v>
          </cell>
          <cell r="B27" t="str">
            <v>Latvia</v>
          </cell>
        </row>
        <row r="28">
          <cell r="A28" t="str">
            <v>446</v>
          </cell>
          <cell r="B28" t="str">
            <v>Lebanon</v>
          </cell>
        </row>
        <row r="29">
          <cell r="A29" t="str">
            <v>946</v>
          </cell>
          <cell r="B29" t="str">
            <v>Lithuania</v>
          </cell>
        </row>
        <row r="30">
          <cell r="A30" t="str">
            <v>548</v>
          </cell>
          <cell r="B30" t="str">
            <v>Malaysia</v>
          </cell>
        </row>
        <row r="31">
          <cell r="A31" t="str">
            <v>273</v>
          </cell>
          <cell r="B31" t="str">
            <v>Mexico</v>
          </cell>
        </row>
        <row r="32">
          <cell r="A32" t="str">
            <v>686</v>
          </cell>
          <cell r="B32" t="str">
            <v>Morocco</v>
          </cell>
        </row>
        <row r="33">
          <cell r="A33" t="str">
            <v>564</v>
          </cell>
          <cell r="B33" t="str">
            <v>Pakistan</v>
          </cell>
        </row>
        <row r="34">
          <cell r="A34" t="str">
            <v>283</v>
          </cell>
          <cell r="B34" t="str">
            <v>Panama</v>
          </cell>
        </row>
        <row r="35">
          <cell r="A35" t="str">
            <v>293</v>
          </cell>
          <cell r="B35" t="str">
            <v>Peru</v>
          </cell>
        </row>
        <row r="36">
          <cell r="A36" t="str">
            <v>566</v>
          </cell>
          <cell r="B36" t="str">
            <v>Philippines</v>
          </cell>
        </row>
        <row r="37">
          <cell r="A37">
            <v>964</v>
          </cell>
          <cell r="B37" t="str">
            <v>Poland</v>
          </cell>
        </row>
        <row r="38">
          <cell r="A38">
            <v>968</v>
          </cell>
          <cell r="B38" t="str">
            <v>Romania</v>
          </cell>
        </row>
        <row r="39">
          <cell r="A39">
            <v>922</v>
          </cell>
          <cell r="B39" t="str">
            <v>Russia</v>
          </cell>
        </row>
        <row r="40">
          <cell r="A40">
            <v>965</v>
          </cell>
          <cell r="B40" t="str">
            <v>Serbia&amp;Montenegro</v>
          </cell>
        </row>
        <row r="41">
          <cell r="A41">
            <v>936</v>
          </cell>
          <cell r="B41" t="str">
            <v>Slovak Republic</v>
          </cell>
        </row>
        <row r="42">
          <cell r="A42">
            <v>961</v>
          </cell>
          <cell r="B42" t="str">
            <v>Slovenia</v>
          </cell>
        </row>
        <row r="43">
          <cell r="A43">
            <v>199</v>
          </cell>
          <cell r="B43" t="str">
            <v>South Africa</v>
          </cell>
        </row>
        <row r="44">
          <cell r="A44">
            <v>524</v>
          </cell>
          <cell r="B44" t="str">
            <v>Sri Lanka</v>
          </cell>
        </row>
        <row r="45">
          <cell r="A45">
            <v>578</v>
          </cell>
          <cell r="B45" t="str">
            <v>Thailand</v>
          </cell>
        </row>
        <row r="46">
          <cell r="A46">
            <v>744</v>
          </cell>
          <cell r="B46" t="str">
            <v>Tunisia</v>
          </cell>
        </row>
        <row r="47">
          <cell r="A47">
            <v>186</v>
          </cell>
          <cell r="B47" t="str">
            <v>Turkey</v>
          </cell>
        </row>
        <row r="48">
          <cell r="A48">
            <v>926</v>
          </cell>
          <cell r="B48" t="str">
            <v>Ukraine</v>
          </cell>
        </row>
        <row r="49">
          <cell r="A49">
            <v>298</v>
          </cell>
          <cell r="B49" t="str">
            <v>Uruguay</v>
          </cell>
        </row>
        <row r="50">
          <cell r="A50">
            <v>299</v>
          </cell>
          <cell r="B50" t="str">
            <v>Venezuela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 Please read"/>
      <sheetName val="ControlSheet"/>
      <sheetName val="External Sector"/>
      <sheetName val="Public Sector"/>
      <sheetName val="Public Sector Supplement 1"/>
      <sheetName val="Public Sector Supplement 2"/>
      <sheetName val="Public Sector Qualitative"/>
      <sheetName val="Financial and Corporate Sectors"/>
      <sheetName val="Indicators &amp; Indices"/>
      <sheetName val="indexall"/>
      <sheetName val="W&amp;T"/>
      <sheetName val="country name look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6">
          <cell r="C16">
            <v>0.45</v>
          </cell>
        </row>
        <row r="17">
          <cell r="C17">
            <v>0.25</v>
          </cell>
        </row>
        <row r="18">
          <cell r="C18">
            <v>0.15</v>
          </cell>
        </row>
        <row r="19">
          <cell r="C19">
            <v>0.15</v>
          </cell>
        </row>
      </sheetData>
      <sheetData sheetId="1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  <sheetName val="W&amp;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6">
          <cell r="D66" t="str">
            <v>F2001START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-3.5333748975775237E-2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Input_external"/>
      <sheetName val="Inp_Outp_debt"/>
      <sheetName val="SR_Table_Baseline"/>
      <sheetName val="SR_Table_Stress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Data chart"/>
      <sheetName val="Figure"/>
      <sheetName val="ControlSheet"/>
      <sheetName val="Current"/>
      <sheetName val="ოქტომბრის დანამატი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2"/>
      <sheetName val="Cover"/>
      <sheetName val="RC"/>
      <sheetName val="Info"/>
      <sheetName val="Assets"/>
      <sheetName val="Liabilities"/>
      <sheetName val="Chart1"/>
      <sheetName val="Chart2"/>
      <sheetName val="Chart3"/>
      <sheetName val="RC_D_Magic"/>
      <sheetName val="Deposits"/>
      <sheetName val="Deposits-Charts"/>
      <sheetName val="Capital"/>
      <sheetName val="Income"/>
      <sheetName val="GAP_Magic (2)"/>
      <sheetName val="Income (M)"/>
      <sheetName val="GAP_Magic"/>
      <sheetName val="Magic (2)"/>
      <sheetName val="GAP"/>
      <sheetName val="Gap-Liquidity"/>
      <sheetName val="Info_Magic"/>
      <sheetName val="RC_Magic"/>
      <sheetName val="RC-Data"/>
      <sheetName val="RI-Magic"/>
      <sheetName val="Loans(RI-AC)"/>
      <sheetName val="Loans(RI-AC) (GEL)"/>
      <sheetName val="Loans(RI-AC) (FC)"/>
      <sheetName val="Loans(A-CP RC-L)"/>
      <sheetName val="Dollarization"/>
      <sheetName val="BalanceMatrix"/>
      <sheetName val="Info-A"/>
      <sheetName val="RI-Data"/>
      <sheetName val="Ratios"/>
      <sheetName val="Ratios_Data"/>
      <sheetName val="Ratios_Magic"/>
      <sheetName val="Loans-Data"/>
      <sheetName val="RC-D-Data"/>
      <sheetName val="A-Can-Data"/>
      <sheetName val="Title"/>
      <sheetName val="RC-L-Data"/>
      <sheetName val="RC-O-Data"/>
      <sheetName val="Various"/>
      <sheetName val="Rates"/>
      <sheetName val="Gap-Interest"/>
      <sheetName val="145"/>
      <sheetName val="By Banks"/>
      <sheetName val="Sector-Data"/>
      <sheetName val="Panel"/>
      <sheetName val="Trash"/>
      <sheetName val="Magic (1)"/>
      <sheetName val="Sheet1"/>
      <sheetName val="NPV_base"/>
    </sheetNames>
    <sheetDataSet>
      <sheetData sheetId="0"/>
      <sheetData sheetId="1">
        <row r="1">
          <cell r="A1">
            <v>1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uarterly Raw Data"/>
      <sheetName val="Quarterly MacroFlow"/>
      <sheetName val="Cover"/>
      <sheetName val="Eqty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 Statement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Sheet"/>
      <sheetName val="print"/>
      <sheetName val="List of series"/>
      <sheetName val="GEO Files Location"/>
      <sheetName val="TJK Files Location"/>
      <sheetName val="UZB Files Location"/>
      <sheetName val="GEO"/>
      <sheetName val="TJK"/>
      <sheetName val="UZB"/>
      <sheetName val="EDSSM"/>
      <sheetName val="EDSSQ"/>
      <sheetName val="EDSSA"/>
      <sheetName val="EDSSBATCH"/>
      <sheetName val="AZE"/>
      <sheetName val="Main"/>
      <sheetName val="Links"/>
      <sheetName val="ErrCheck"/>
      <sheetName val="Income Stateme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  <sheetName val="GEO Files Loc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Test-Valuation"/>
      <sheetName val="Test-Cash"/>
      <sheetName val="Test-Interbank"/>
      <sheetName val="CMA-NOSTRO"/>
      <sheetName val="CMA-Deposits"/>
      <sheetName val="Mandatory Reserves"/>
      <sheetName val="1990-PBC"/>
      <sheetName val="1993-PBC"/>
      <sheetName val="1220-PBC"/>
      <sheetName val="1202-PBC"/>
      <sheetName val="1201-PBC"/>
      <sheetName val="XREF"/>
      <sheetName val="Tickmarks"/>
      <sheetName val="Test_Valuation"/>
    </sheetNames>
    <sheetDataSet>
      <sheetData sheetId="0"/>
      <sheetData sheetId="1"/>
      <sheetData sheetId="2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port"/>
      <sheetName val="domestic"/>
      <sheetName val="mixed"/>
      <sheetName val="ALL items"/>
      <sheetName val="Sheet1"/>
      <sheetName val="Sheet2"/>
      <sheetName val="graph"/>
      <sheetName val="cvlileba"/>
      <sheetName val="J(Priv.Cap)"/>
    </sheetNames>
    <sheetDataSet>
      <sheetData sheetId="0" refreshError="1"/>
      <sheetData sheetId="1">
        <row r="115">
          <cell r="E115">
            <v>0.571666758761461</v>
          </cell>
        </row>
      </sheetData>
      <sheetData sheetId="2">
        <row r="26">
          <cell r="E26">
            <v>7.0835028434867706E-2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X"/>
      <sheetName val="M"/>
      <sheetName val="CA"/>
      <sheetName val="CA-Income"/>
      <sheetName val="CK"/>
      <sheetName val="domestic"/>
      <sheetName val="mixed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SimInp1"/>
      <sheetName val="ModD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</row>
        <row r="64">
          <cell r="E64">
            <v>0</v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X"/>
      <sheetName val="M"/>
      <sheetName val="CA"/>
      <sheetName val="CA-Income"/>
      <sheetName val="CK"/>
      <sheetName val="DEBT"/>
      <sheetName val="DIS"/>
      <sheetName val="AMO"/>
      <sheetName val="I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  <sheetName val="M"/>
      <sheetName val="INTRODUC"/>
    </sheetNames>
    <sheetDataSet>
      <sheetData sheetId="0" refreshError="1"/>
      <sheetData sheetId="1" refreshError="1"/>
      <sheetData sheetId="2" refreshError="1"/>
      <sheetData sheetId="3" refreshError="1">
        <row r="50">
          <cell r="E50">
            <v>7721.0618609641997</v>
          </cell>
          <cell r="F50">
            <v>7890.9246115538399</v>
          </cell>
          <cell r="G50">
            <v>8198.6705512414792</v>
          </cell>
          <cell r="H50">
            <v>8469.2260528684092</v>
          </cell>
          <cell r="I50">
            <v>8807.9950186891892</v>
          </cell>
          <cell r="J50">
            <v>9186.7381979559505</v>
          </cell>
          <cell r="K50">
            <v>9462.3405441662399</v>
          </cell>
          <cell r="L50">
            <v>9623.2006090289506</v>
          </cell>
          <cell r="M50">
            <v>9969.6371165069995</v>
          </cell>
          <cell r="N50">
            <v>12314.001329654</v>
          </cell>
          <cell r="O50">
            <v>13031.002305297799</v>
          </cell>
          <cell r="P50">
            <v>12403.0001259897</v>
          </cell>
          <cell r="Q50">
            <v>10542.5501070912</v>
          </cell>
          <cell r="R50">
            <v>8318.0720344949896</v>
          </cell>
          <cell r="S50">
            <v>4583.2576910067401</v>
          </cell>
          <cell r="T50">
            <v>3240.36318754177</v>
          </cell>
          <cell r="U50">
            <v>2903.3654160374199</v>
          </cell>
          <cell r="V50">
            <v>2978.8529168543901</v>
          </cell>
          <cell r="W50">
            <v>3291.6324731241102</v>
          </cell>
          <cell r="X50">
            <v>3640.5455152752702</v>
          </cell>
          <cell r="Y50">
            <v>3746.1213352182499</v>
          </cell>
          <cell r="Z50">
            <v>3858.50497527479</v>
          </cell>
          <cell r="AA50">
            <v>3931.8165698050102</v>
          </cell>
          <cell r="AB50">
            <v>4108.7483154462398</v>
          </cell>
          <cell r="AC50">
            <v>4252.5545064868502</v>
          </cell>
          <cell r="AD50">
            <v>4422.6566867463398</v>
          </cell>
          <cell r="AE50">
            <v>4599.5629542161896</v>
          </cell>
          <cell r="AF50">
            <v>4783.5454723848297</v>
          </cell>
          <cell r="AG50">
            <v>4974.8872912802199</v>
          </cell>
          <cell r="AH50">
            <v>5173.8827829314296</v>
          </cell>
        </row>
      </sheetData>
      <sheetData sheetId="4" refreshError="1">
        <row r="47">
          <cell r="E47">
            <v>7.5828819535672699E-3</v>
          </cell>
          <cell r="F47">
            <v>7.7497065067291303E-3</v>
          </cell>
          <cell r="G47">
            <v>8.0519989132881199E-3</v>
          </cell>
          <cell r="H47">
            <v>8.39999970048666E-3</v>
          </cell>
          <cell r="I47">
            <v>8.7999999523162807E-3</v>
          </cell>
          <cell r="J47">
            <v>9.2000002041459101E-3</v>
          </cell>
          <cell r="K47">
            <v>9.6000004559755308E-3</v>
          </cell>
          <cell r="L47">
            <v>1.00899999961257E-2</v>
          </cell>
          <cell r="M47">
            <v>9.8999999463558197E-3</v>
          </cell>
          <cell r="N47">
            <v>9.6899997442960704E-3</v>
          </cell>
          <cell r="O47">
            <v>9.8999999463558197E-3</v>
          </cell>
          <cell r="P47">
            <v>9.9889999255538004E-3</v>
          </cell>
          <cell r="Q47">
            <v>1.13191465433117E-2</v>
          </cell>
          <cell r="R47">
            <v>1.4351332510668899E-2</v>
          </cell>
          <cell r="S47">
            <v>0.127826054731315</v>
          </cell>
          <cell r="T47">
            <v>10.7025285743546</v>
          </cell>
          <cell r="U47">
            <v>906.42211513843495</v>
          </cell>
          <cell r="V47">
            <v>2443.2452669425102</v>
          </cell>
          <cell r="W47">
            <v>3846.5</v>
          </cell>
          <cell r="X47">
            <v>4638.7</v>
          </cell>
          <cell r="Y47">
            <v>5040.6000000000004</v>
          </cell>
          <cell r="Z47">
            <v>5666</v>
          </cell>
          <cell r="AA47">
            <v>5970.6</v>
          </cell>
          <cell r="AB47">
            <v>6505.9</v>
          </cell>
          <cell r="AC47">
            <v>7100.1</v>
          </cell>
          <cell r="AD47">
            <v>7753.3</v>
          </cell>
          <cell r="AE47">
            <v>8466.6</v>
          </cell>
          <cell r="AF47">
            <v>9245.6</v>
          </cell>
          <cell r="AG47">
            <v>10096.200000000001</v>
          </cell>
          <cell r="AH47">
            <v>11025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  <sheetName val="GEO Files Location"/>
      <sheetName val="Q2"/>
      <sheetName val="Q1"/>
      <sheetName val="Pro For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MATA"/>
      <sheetName val="IMAE TC Y ACELERACION"/>
      <sheetName val="ACELERACION"/>
      <sheetName val="DATOS"/>
      <sheetName val="LIB-NEG"/>
      <sheetName val="Quarterly Raw Data"/>
      <sheetName val="Quarterly MacroFlow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/>
      <sheetData sheetId="4"/>
      <sheetData sheetId="5" refreshError="1"/>
      <sheetData sheetId="6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IMATA"/>
      <sheetName val="inpu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Links"/>
      <sheetName val="FX table 2001"/>
      <sheetName val="FX table"/>
      <sheetName val="Tangible assets"/>
      <sheetName val="Depreciation"/>
      <sheetName val="XREF"/>
      <sheetName val="Tickmarks"/>
      <sheetName val="Тest сч 4320"/>
      <sheetName val="Test-Valuation"/>
      <sheetName val="#ССЫЛКА"/>
      <sheetName val="summary"/>
      <sheetName val="G2TempSheet"/>
      <sheetName val="RSA_FS"/>
      <sheetName val="Types"/>
      <sheetName val="Изменения"/>
      <sheetName val="6440-1 Tax balances"/>
      <sheetName val="6451-1a Stat. Inst. Acc. Rec."/>
      <sheetName val="Auditors"/>
      <sheetName val="Sections"/>
      <sheetName val="Entities"/>
      <sheetName val="Довідник"/>
      <sheetName val="Справочник"/>
      <sheetName val="Depreciation analytical test"/>
      <sheetName val="Movement (Stat)"/>
      <sheetName val="FA Test"/>
      <sheetName val="Основные средства"/>
      <sheetName val="Дата"/>
      <sheetName val="WP Fixed Assets"/>
      <sheetName val="FA brdwn&amp;test"/>
      <sheetName val="AdmData"/>
    </sheetNames>
    <sheetDataSet>
      <sheetData sheetId="0">
        <row r="32">
          <cell r="C32">
            <v>3542962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>
        <row r="32">
          <cell r="C32">
            <v>3542962</v>
          </cell>
        </row>
        <row r="50">
          <cell r="J50">
            <v>3542962</v>
          </cell>
        </row>
      </sheetData>
      <sheetData sheetId="6">
        <row r="32">
          <cell r="C32">
            <v>3542962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of AJE and RJE"/>
      <sheetName val="Per branches"/>
      <sheetName val="For disclosure"/>
      <sheetName val="Test"/>
      <sheetName val="Fair Value"/>
      <sheetName val="Restatement as per IAS 29"/>
      <sheetName val="IAS 29 indice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qmianobebi"/>
      <sheetName val="90-dan"/>
      <sheetName val="ea_agregat"/>
      <sheetName val="Sem_form"/>
      <sheetName val="mSp_gamoyen"/>
      <sheetName val="2000 fas"/>
      <sheetName val="zrda"/>
      <sheetName val="Inga dargebi"/>
      <sheetName val="zrda (2)_new_defl"/>
      <sheetName val="wonebi"/>
      <sheetName val="dR_wina"/>
      <sheetName val="gamoS_defl"/>
      <sheetName val="gamoS_Ind"/>
      <sheetName val="Sualed defl"/>
      <sheetName val="Sualed_Ind"/>
      <sheetName val="Sualed_fasebi"/>
      <sheetName val="Sual_str"/>
      <sheetName val="dR_mimd_agr"/>
      <sheetName val="dR_mimd"/>
      <sheetName val="Sual_agr"/>
      <sheetName val="Sual"/>
      <sheetName val="dR_norma"/>
      <sheetName val="gamoS_Agr"/>
      <sheetName val="mTlianiGamoSv"/>
      <sheetName val="RED47"/>
      <sheetName val="Tar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s"/>
      <sheetName val="Cities"/>
      <sheetName val="Imputed Short Terms"/>
      <sheetName val="Long Terms"/>
      <sheetName val="GRP Short Terms"/>
      <sheetName val="GRP Long Terms"/>
      <sheetName val="GRP Percent Changes"/>
      <sheetName val="National  Str"/>
      <sheetName val="National Ltr"/>
      <sheetName val="GRP National Ltr"/>
      <sheetName val="GRP National Str"/>
      <sheetName val="Draft (WoLTRt)"/>
      <sheetName val="Groups"/>
      <sheetName val="Detail"/>
      <sheetName val="Work"/>
      <sheetName val="wonebi"/>
      <sheetName val="RED47"/>
      <sheetName val="Model"/>
    </sheetNames>
    <sheetDataSet>
      <sheetData sheetId="0"/>
      <sheetData sheetId="1">
        <row r="2">
          <cell r="C2">
            <v>0.60389682894149177</v>
          </cell>
        </row>
        <row r="3">
          <cell r="C3">
            <v>0.1807726663689147</v>
          </cell>
        </row>
        <row r="4">
          <cell r="C4">
            <v>9.2898615453327379E-2</v>
          </cell>
        </row>
        <row r="5">
          <cell r="C5">
            <v>8.3016971862438574E-2</v>
          </cell>
        </row>
        <row r="6">
          <cell r="C6">
            <v>3.9414917373827595E-2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FF Arrangements"/>
      <sheetName val="PRGF Arrangements"/>
      <sheetName val="STBY Arrangements"/>
      <sheetName val="PERUMF97"/>
      <sheetName val="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mo"/>
      <sheetName val="IC&amp;RP"/>
      <sheetName val="Ad_USD"/>
      <sheetName val="Ad_UAH"/>
      <sheetName val="MP"/>
      <sheetName val="OreEnrich"/>
      <sheetName val="Mining"/>
      <sheetName val="Chemical"/>
      <sheetName val="Aging"/>
      <sheetName val="Tickmark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Test"/>
      <sheetName val="Links"/>
      <sheetName val="XREF"/>
      <sheetName val="Tickmarks"/>
    </sheetNames>
    <sheetDataSet>
      <sheetData sheetId="0"/>
      <sheetData sheetId="1" refreshError="1"/>
      <sheetData sheetId="2"/>
      <sheetData sheetId="3"/>
      <sheetData sheetId="4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თავფურცელი"/>
      <sheetName val="მიზნები და მონაცემები"/>
      <sheetName val="მოკლე რეზიუმე"/>
      <sheetName val="ბიზნეს ინფო"/>
      <sheetName val="ბალანსი"/>
      <sheetName val="ბალანსის აღწერა"/>
      <sheetName val="გრძელვადიანი აქტ. აღწერა"/>
      <sheetName val="მ-ზ ანგარიშგება (წლიური)"/>
      <sheetName val="მ-ზ ანგარიშგება (ყოველთვიური)"/>
      <sheetName val="კალკულაცია (მ-ზ)"/>
      <sheetName val="წლიური Cash Flow (პირდ.)"/>
      <sheetName val="ყოველთვიური Cash Flow (პირდ.)"/>
      <sheetName val="წლიური Cash Flow (არაპირდ.)"/>
      <sheetName val="გრაფიკები"/>
      <sheetName val="შედარებითი ანალიზი"/>
    </sheetNames>
    <sheetDataSet>
      <sheetData sheetId="0" refreshError="1"/>
      <sheetData sheetId="1" refreshError="1"/>
      <sheetData sheetId="2" refreshError="1"/>
      <sheetData sheetId="3">
        <row r="1">
          <cell r="R1" t="str">
            <v>sawarmo: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  <sheetName val="in_out"/>
      <sheetName val="RED47"/>
      <sheetName val="Input from HUB"/>
      <sheetName val="MSRV"/>
      <sheetName val="Annual Tables"/>
      <sheetName val="Index"/>
      <sheetName val="Annual 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87">
          <cell r="I87">
            <v>2948.3534720937819</v>
          </cell>
          <cell r="O87">
            <v>2968.3</v>
          </cell>
          <cell r="P87">
            <v>3280.75</v>
          </cell>
          <cell r="Q87">
            <v>3493.6381402405464</v>
          </cell>
          <cell r="R87">
            <v>3766.1175633561566</v>
          </cell>
        </row>
        <row r="88">
          <cell r="I88">
            <v>-5.7008965887577849</v>
          </cell>
          <cell r="O88">
            <v>-4.2680477584313845</v>
          </cell>
          <cell r="P88">
            <v>0.39067187697440986</v>
          </cell>
          <cell r="Q88">
            <v>-2.5220995475796579</v>
          </cell>
          <cell r="R88">
            <v>-4.3170827584920195</v>
          </cell>
        </row>
        <row r="89">
          <cell r="I89">
            <v>-5.7494286526163032</v>
          </cell>
          <cell r="O89">
            <v>-3.4907537552819932</v>
          </cell>
          <cell r="P89">
            <v>0.39067187697440986</v>
          </cell>
          <cell r="Q89">
            <v>-2.5220995475796579</v>
          </cell>
          <cell r="R89">
            <v>-4.3170827584920195</v>
          </cell>
        </row>
        <row r="90">
          <cell r="I90">
            <v>8860.1218619826504</v>
          </cell>
          <cell r="O90">
            <v>11396.111481670061</v>
          </cell>
          <cell r="P90">
            <v>11761.719316283372</v>
          </cell>
          <cell r="Q90">
            <v>13951.734205270477</v>
          </cell>
          <cell r="R90">
            <v>14970.312261041583</v>
          </cell>
        </row>
        <row r="91">
          <cell r="I91">
            <v>1.5169463703024839</v>
          </cell>
          <cell r="O91">
            <v>1.2729651305092398</v>
          </cell>
          <cell r="P91">
            <v>1.2623931802690482</v>
          </cell>
          <cell r="Q91">
            <v>1.2644153200239485</v>
          </cell>
          <cell r="R91">
            <v>1.2662699333611811</v>
          </cell>
        </row>
        <row r="92">
          <cell r="I92">
            <v>2623.2951947879574</v>
          </cell>
          <cell r="O92">
            <v>2463.3948034137657</v>
          </cell>
          <cell r="P92">
            <v>2542.42495692906</v>
          </cell>
          <cell r="Q92">
            <v>3015.8207556281977</v>
          </cell>
          <cell r="R92">
            <v>3235.9976022213241</v>
          </cell>
        </row>
        <row r="93">
          <cell r="I93">
            <v>29.607890677487099</v>
          </cell>
          <cell r="O93">
            <v>21.616099556203743</v>
          </cell>
          <cell r="P93">
            <v>21.616099556203743</v>
          </cell>
          <cell r="Q93">
            <v>21.616099556203743</v>
          </cell>
          <cell r="R93">
            <v>21.616099556203743</v>
          </cell>
        </row>
        <row r="96">
          <cell r="I96">
            <v>4.8</v>
          </cell>
          <cell r="O96">
            <v>1.1997382459579597</v>
          </cell>
          <cell r="P96">
            <v>1.2140256033834618</v>
          </cell>
          <cell r="Q96">
            <v>1.8361849472174008</v>
          </cell>
          <cell r="R96">
            <v>2.7</v>
          </cell>
        </row>
        <row r="97">
          <cell r="I97">
            <v>16.120635221711165</v>
          </cell>
          <cell r="O97">
            <v>12.476073432770907</v>
          </cell>
          <cell r="P97">
            <v>3.2607305629411831</v>
          </cell>
          <cell r="Q97">
            <v>8.6594076555257296</v>
          </cell>
          <cell r="R97">
            <v>5.8104393347695016</v>
          </cell>
        </row>
        <row r="98">
          <cell r="I98">
            <v>1.5543281604567083</v>
          </cell>
          <cell r="O98">
            <v>5.7572027569828599</v>
          </cell>
          <cell r="P98">
            <v>1.9627922863293401</v>
          </cell>
          <cell r="Q98">
            <v>7.165086104010876</v>
          </cell>
          <cell r="R98">
            <v>1.3927673841600985</v>
          </cell>
        </row>
        <row r="99">
          <cell r="I99">
            <v>-3.1990492332164706</v>
          </cell>
          <cell r="O99">
            <v>-2.6029107513684835</v>
          </cell>
          <cell r="P99">
            <v>-4.6413824098490153</v>
          </cell>
          <cell r="Q99">
            <v>1.2205857528014121</v>
          </cell>
          <cell r="R99">
            <v>1.9614716859489505</v>
          </cell>
        </row>
        <row r="100">
          <cell r="I100">
            <v>16.601125186066227</v>
          </cell>
          <cell r="O100">
            <v>11.64589967977399</v>
          </cell>
          <cell r="P100">
            <v>16.575713344621306</v>
          </cell>
          <cell r="Q100">
            <v>4.2293841087710717</v>
          </cell>
          <cell r="R100">
            <v>4.5218035037606512</v>
          </cell>
        </row>
        <row r="101">
          <cell r="I101">
            <v>32.068983995641908</v>
          </cell>
          <cell r="O101">
            <v>7.3361019792383297</v>
          </cell>
          <cell r="P101">
            <v>-6.5329819605941637</v>
          </cell>
          <cell r="Q101">
            <v>7.8409233833933945</v>
          </cell>
          <cell r="R101">
            <v>15.634245917394306</v>
          </cell>
        </row>
        <row r="102">
          <cell r="I102">
            <v>1.59076557657214</v>
          </cell>
          <cell r="O102">
            <v>3.4595119416282163</v>
          </cell>
          <cell r="P102">
            <v>2.9982496395354596</v>
          </cell>
          <cell r="Q102">
            <v>3.1457054486223379</v>
          </cell>
          <cell r="R102">
            <v>3.430370797006784</v>
          </cell>
        </row>
        <row r="103">
          <cell r="I103">
            <v>29.64405547389822</v>
          </cell>
          <cell r="O103">
            <v>6.0864073618801768</v>
          </cell>
          <cell r="P103">
            <v>15.278515998724345</v>
          </cell>
          <cell r="Q103">
            <v>13.366866919017156</v>
          </cell>
          <cell r="R103">
            <v>4.7686394893114823</v>
          </cell>
        </row>
        <row r="104">
          <cell r="I104">
            <v>51.694935134223357</v>
          </cell>
          <cell r="O104">
            <v>4.716906938335967</v>
          </cell>
          <cell r="P104">
            <v>-3.0743468671524852</v>
          </cell>
          <cell r="Q104">
            <v>15.880597135221237</v>
          </cell>
          <cell r="R104">
            <v>13.677571383338943</v>
          </cell>
        </row>
        <row r="113">
          <cell r="I113">
            <v>-2.8024884925772118</v>
          </cell>
          <cell r="O113">
            <v>-3.2922029698043884</v>
          </cell>
          <cell r="P113">
            <v>1.0890064544705791</v>
          </cell>
          <cell r="Q113">
            <v>-1.9624350034872506</v>
          </cell>
          <cell r="R113">
            <v>-3.7818744831732212</v>
          </cell>
        </row>
        <row r="114">
          <cell r="I114">
            <v>116.93383235292333</v>
          </cell>
          <cell r="O114">
            <v>-9.3763593156974583</v>
          </cell>
          <cell r="P114">
            <v>-16.323044732534143</v>
          </cell>
          <cell r="Q114">
            <v>-4.0000000000000036</v>
          </cell>
          <cell r="R114">
            <v>-2.0000000000000129</v>
          </cell>
        </row>
        <row r="115">
          <cell r="I115">
            <v>457.65</v>
          </cell>
          <cell r="O115">
            <v>1063.8</v>
          </cell>
          <cell r="P115">
            <v>1067.28</v>
          </cell>
          <cell r="Q115">
            <v>1264</v>
          </cell>
          <cell r="R115">
            <v>1557.2599999999998</v>
          </cell>
        </row>
        <row r="116">
          <cell r="I116">
            <v>55.938899999999997</v>
          </cell>
          <cell r="O116">
            <v>78.599999999999994</v>
          </cell>
          <cell r="P116">
            <v>77.069999999999993</v>
          </cell>
          <cell r="Q116">
            <v>71.5</v>
          </cell>
          <cell r="R116">
            <v>70.5</v>
          </cell>
        </row>
        <row r="117">
          <cell r="I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</row>
        <row r="118">
          <cell r="I118">
            <v>92.241148413715621</v>
          </cell>
          <cell r="O118">
            <v>107.00114841371561</v>
          </cell>
          <cell r="P118">
            <v>54.40114841371561</v>
          </cell>
          <cell r="Q118">
            <v>0.40114841371561027</v>
          </cell>
          <cell r="R118">
            <v>0.40114841371561027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6188.5685354465459</v>
          </cell>
          <cell r="F14">
            <v>6920.492387598686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2718.5</v>
          </cell>
          <cell r="F15">
            <v>2247.5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8090.6538439568849</v>
          </cell>
          <cell r="F23">
            <v>8257.7790088887741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818.26993166125908</v>
          </cell>
          <cell r="F39">
            <v>302.01190168882636</v>
          </cell>
          <cell r="G39">
            <v>490.97347809159464</v>
          </cell>
          <cell r="H39">
            <v>619.71226685985562</v>
          </cell>
          <cell r="I39">
            <v>635.58262110378655</v>
          </cell>
          <cell r="J39">
            <v>538.34623124789891</v>
          </cell>
          <cell r="K39">
            <v>834.7342071714786</v>
          </cell>
          <cell r="L39">
            <v>834.7342071714786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268.14933166125934</v>
          </cell>
          <cell r="F40">
            <v>-404.64483176355873</v>
          </cell>
          <cell r="G40">
            <v>94.75616160086922</v>
          </cell>
          <cell r="H40">
            <v>288.78399145949885</v>
          </cell>
          <cell r="I40">
            <v>204.62123147671062</v>
          </cell>
          <cell r="J40">
            <v>243.82913214322204</v>
          </cell>
          <cell r="K40">
            <v>235.3245655785785</v>
          </cell>
          <cell r="L40">
            <v>235.3245655785785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550.12059999999974</v>
          </cell>
          <cell r="F42">
            <v>706.65673345238508</v>
          </cell>
          <cell r="G42">
            <v>396.21731649072541</v>
          </cell>
          <cell r="H42">
            <v>330.92827540035671</v>
          </cell>
          <cell r="I42">
            <v>430.96138962707596</v>
          </cell>
          <cell r="J42">
            <v>294.51709910467684</v>
          </cell>
          <cell r="K42">
            <v>599.40964159290013</v>
          </cell>
          <cell r="L42">
            <v>599.40964159290013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-240.7944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134.07466583062967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2668.7500000000005</v>
          </cell>
          <cell r="F51">
            <v>2604.9999999999991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3360.1</v>
          </cell>
          <cell r="F53">
            <v>2905.0000000000005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2718.5</v>
          </cell>
          <cell r="F54">
            <v>2247.5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244.3</v>
          </cell>
          <cell r="G56">
            <v>256.51500000000004</v>
          </cell>
          <cell r="H56">
            <v>269.34075000000007</v>
          </cell>
          <cell r="I56">
            <v>282.80778750000007</v>
          </cell>
          <cell r="J56">
            <v>296.94817687500012</v>
          </cell>
          <cell r="K56">
            <v>311.79558571875015</v>
          </cell>
          <cell r="L56">
            <v>327.38536500468769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176.9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30.4</v>
          </cell>
          <cell r="F58">
            <v>30.3</v>
          </cell>
          <cell r="G58">
            <v>30.3</v>
          </cell>
          <cell r="H58">
            <v>30.3</v>
          </cell>
          <cell r="I58">
            <v>30.3</v>
          </cell>
          <cell r="J58">
            <v>30.3</v>
          </cell>
          <cell r="K58">
            <v>30.3</v>
          </cell>
          <cell r="L58">
            <v>30.3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189.04999999999944</v>
          </cell>
          <cell r="F59">
            <v>1.3642420526593924E-12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-502.3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-502.3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502.3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283.90000000000003</v>
          </cell>
          <cell r="F65">
            <v>-304</v>
          </cell>
          <cell r="G65">
            <v>94.756161600869234</v>
          </cell>
          <cell r="H65">
            <v>288.78399145949879</v>
          </cell>
          <cell r="I65">
            <v>204.62123147671065</v>
          </cell>
          <cell r="J65">
            <v>243.82913214322207</v>
          </cell>
          <cell r="K65">
            <v>235.32456557857847</v>
          </cell>
          <cell r="L65">
            <v>235.32456557857847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142.1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0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76.3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-4.9641659737414419E-2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0.26866584112315567</v>
          </cell>
          <cell r="F73">
            <v>0.22206022208276491</v>
          </cell>
          <cell r="G73">
            <v>0.22206022208276491</v>
          </cell>
          <cell r="H73">
            <v>0.22206022208276491</v>
          </cell>
          <cell r="I73">
            <v>0.22206022208276491</v>
          </cell>
          <cell r="J73">
            <v>0.22206022208276491</v>
          </cell>
          <cell r="K73">
            <v>0.22206022208276491</v>
          </cell>
          <cell r="L73">
            <v>0.22206022208276491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9.9016481964792985E-2</v>
          </cell>
          <cell r="F75">
            <v>8.8893251082475519E-2</v>
          </cell>
          <cell r="G75">
            <v>8.8893251082475519E-2</v>
          </cell>
          <cell r="H75">
            <v>8.8893251082475519E-2</v>
          </cell>
          <cell r="I75">
            <v>8.8893251082475519E-2</v>
          </cell>
          <cell r="J75">
            <v>8.8893251082475519E-2</v>
          </cell>
          <cell r="K75">
            <v>8.8893251082475519E-2</v>
          </cell>
          <cell r="L75">
            <v>8.8893251082475519E-2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3">
          <cell r="E63">
            <v>1.00000004749745E-3</v>
          </cell>
        </row>
        <row r="64">
          <cell r="E64" t="str">
            <v/>
          </cell>
          <cell r="F64">
            <v>1.00000004749745E-3</v>
          </cell>
          <cell r="G64">
            <v>1.00000004749745E-3</v>
          </cell>
          <cell r="H64">
            <v>1.00000004749745E-3</v>
          </cell>
          <cell r="I64">
            <v>1.00000004749745E-3</v>
          </cell>
          <cell r="J64">
            <v>1.00000004749745E-3</v>
          </cell>
          <cell r="K64">
            <v>1.00000004749745E-3</v>
          </cell>
          <cell r="L64">
            <v>1.00000004749745E-3</v>
          </cell>
          <cell r="M64">
            <v>1.00000004749745E-3</v>
          </cell>
          <cell r="N64">
            <v>1.00000004749745E-3</v>
          </cell>
          <cell r="O64">
            <v>1.00000004749745E-3</v>
          </cell>
          <cell r="P64">
            <v>1.00000004749745E-3</v>
          </cell>
          <cell r="Q64">
            <v>1.00000004749745E-3</v>
          </cell>
          <cell r="R64">
            <v>1.00000004749745E-3</v>
          </cell>
          <cell r="S64">
            <v>1.00000004749745E-3</v>
          </cell>
          <cell r="T64">
            <v>1.00000004749745E-3</v>
          </cell>
          <cell r="U64">
            <v>1.00000004749745E-3</v>
          </cell>
          <cell r="V64">
            <v>1.00000004749745E-3</v>
          </cell>
          <cell r="W64">
            <v>1.00000004749745E-3</v>
          </cell>
          <cell r="X64">
            <v>1.00000004749745E-3</v>
          </cell>
          <cell r="Y64">
            <v>1.00000004749745E-3</v>
          </cell>
          <cell r="Z64">
            <v>1.00000004749745E-3</v>
          </cell>
          <cell r="AA64">
            <v>1.00000004749745E-3</v>
          </cell>
          <cell r="AB64">
            <v>1.00000004749745E-3</v>
          </cell>
          <cell r="AC64">
            <v>1.00000004749745E-3</v>
          </cell>
          <cell r="AD64">
            <v>1.00000004749745E-3</v>
          </cell>
          <cell r="AE64">
            <v>1.00000004749745E-3</v>
          </cell>
          <cell r="AF64">
            <v>1.00000004749745E-3</v>
          </cell>
          <cell r="AG64">
            <v>1.00000004749745E-3</v>
          </cell>
          <cell r="AH64">
            <v>1.00000004749745E-3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00B050"/>
    <pageSetUpPr fitToPage="1"/>
  </sheetPr>
  <dimension ref="A1:WVP69"/>
  <sheetViews>
    <sheetView showGridLines="0" view="pageBreakPreview" topLeftCell="A35" zoomScaleNormal="100" zoomScaleSheetLayoutView="100" workbookViewId="0">
      <selection activeCell="I59" sqref="I59"/>
    </sheetView>
  </sheetViews>
  <sheetFormatPr defaultRowHeight="13.2" x14ac:dyDescent="0.25"/>
  <cols>
    <col min="1" max="1" width="6.6640625" style="1" customWidth="1"/>
    <col min="2" max="2" width="53.109375" style="1" customWidth="1"/>
    <col min="3" max="5" width="14.88671875" style="26" customWidth="1"/>
    <col min="6" max="6" width="14.109375" style="58" customWidth="1"/>
    <col min="7" max="7" width="9.109375" style="1"/>
    <col min="8" max="8" width="13.88671875" style="1" bestFit="1" customWidth="1"/>
    <col min="9" max="10" width="11.44140625" style="1" bestFit="1" customWidth="1"/>
    <col min="11" max="257" width="9.109375" style="1"/>
    <col min="258" max="258" width="6.6640625" style="1" customWidth="1"/>
    <col min="259" max="259" width="45.109375" style="1" customWidth="1"/>
    <col min="260" max="261" width="16.33203125" style="1" customWidth="1"/>
    <col min="262" max="262" width="14.33203125" style="1" customWidth="1"/>
    <col min="263" max="263" width="9.109375" style="1"/>
    <col min="264" max="264" width="13.44140625" style="1" bestFit="1" customWidth="1"/>
    <col min="265" max="513" width="9.109375" style="1"/>
    <col min="514" max="514" width="6.6640625" style="1" customWidth="1"/>
    <col min="515" max="515" width="45.109375" style="1" customWidth="1"/>
    <col min="516" max="517" width="16.33203125" style="1" customWidth="1"/>
    <col min="518" max="518" width="14.33203125" style="1" customWidth="1"/>
    <col min="519" max="519" width="9.109375" style="1"/>
    <col min="520" max="520" width="13.44140625" style="1" bestFit="1" customWidth="1"/>
    <col min="521" max="769" width="9.109375" style="1"/>
    <col min="770" max="770" width="6.6640625" style="1" customWidth="1"/>
    <col min="771" max="771" width="45.109375" style="1" customWidth="1"/>
    <col min="772" max="773" width="16.33203125" style="1" customWidth="1"/>
    <col min="774" max="774" width="14.33203125" style="1" customWidth="1"/>
    <col min="775" max="775" width="9.109375" style="1"/>
    <col min="776" max="776" width="13.44140625" style="1" bestFit="1" customWidth="1"/>
    <col min="777" max="1025" width="9.109375" style="1"/>
    <col min="1026" max="1026" width="6.6640625" style="1" customWidth="1"/>
    <col min="1027" max="1027" width="45.109375" style="1" customWidth="1"/>
    <col min="1028" max="1029" width="16.33203125" style="1" customWidth="1"/>
    <col min="1030" max="1030" width="14.33203125" style="1" customWidth="1"/>
    <col min="1031" max="1031" width="9.109375" style="1"/>
    <col min="1032" max="1032" width="13.44140625" style="1" bestFit="1" customWidth="1"/>
    <col min="1033" max="1281" width="9.109375" style="1"/>
    <col min="1282" max="1282" width="6.6640625" style="1" customWidth="1"/>
    <col min="1283" max="1283" width="45.109375" style="1" customWidth="1"/>
    <col min="1284" max="1285" width="16.33203125" style="1" customWidth="1"/>
    <col min="1286" max="1286" width="14.33203125" style="1" customWidth="1"/>
    <col min="1287" max="1287" width="9.109375" style="1"/>
    <col min="1288" max="1288" width="13.44140625" style="1" bestFit="1" customWidth="1"/>
    <col min="1289" max="1537" width="9.109375" style="1"/>
    <col min="1538" max="1538" width="6.6640625" style="1" customWidth="1"/>
    <col min="1539" max="1539" width="45.109375" style="1" customWidth="1"/>
    <col min="1540" max="1541" width="16.33203125" style="1" customWidth="1"/>
    <col min="1542" max="1542" width="14.33203125" style="1" customWidth="1"/>
    <col min="1543" max="1543" width="9.109375" style="1"/>
    <col min="1544" max="1544" width="13.44140625" style="1" bestFit="1" customWidth="1"/>
    <col min="1545" max="1793" width="9.109375" style="1"/>
    <col min="1794" max="1794" width="6.6640625" style="1" customWidth="1"/>
    <col min="1795" max="1795" width="45.109375" style="1" customWidth="1"/>
    <col min="1796" max="1797" width="16.33203125" style="1" customWidth="1"/>
    <col min="1798" max="1798" width="14.33203125" style="1" customWidth="1"/>
    <col min="1799" max="1799" width="9.109375" style="1"/>
    <col min="1800" max="1800" width="13.44140625" style="1" bestFit="1" customWidth="1"/>
    <col min="1801" max="2049" width="9.109375" style="1"/>
    <col min="2050" max="2050" width="6.6640625" style="1" customWidth="1"/>
    <col min="2051" max="2051" width="45.109375" style="1" customWidth="1"/>
    <col min="2052" max="2053" width="16.33203125" style="1" customWidth="1"/>
    <col min="2054" max="2054" width="14.33203125" style="1" customWidth="1"/>
    <col min="2055" max="2055" width="9.109375" style="1"/>
    <col min="2056" max="2056" width="13.44140625" style="1" bestFit="1" customWidth="1"/>
    <col min="2057" max="2305" width="9.109375" style="1"/>
    <col min="2306" max="2306" width="6.6640625" style="1" customWidth="1"/>
    <col min="2307" max="2307" width="45.109375" style="1" customWidth="1"/>
    <col min="2308" max="2309" width="16.33203125" style="1" customWidth="1"/>
    <col min="2310" max="2310" width="14.33203125" style="1" customWidth="1"/>
    <col min="2311" max="2311" width="9.109375" style="1"/>
    <col min="2312" max="2312" width="13.44140625" style="1" bestFit="1" customWidth="1"/>
    <col min="2313" max="2561" width="9.109375" style="1"/>
    <col min="2562" max="2562" width="6.6640625" style="1" customWidth="1"/>
    <col min="2563" max="2563" width="45.109375" style="1" customWidth="1"/>
    <col min="2564" max="2565" width="16.33203125" style="1" customWidth="1"/>
    <col min="2566" max="2566" width="14.33203125" style="1" customWidth="1"/>
    <col min="2567" max="2567" width="9.109375" style="1"/>
    <col min="2568" max="2568" width="13.44140625" style="1" bestFit="1" customWidth="1"/>
    <col min="2569" max="2817" width="9.109375" style="1"/>
    <col min="2818" max="2818" width="6.6640625" style="1" customWidth="1"/>
    <col min="2819" max="2819" width="45.109375" style="1" customWidth="1"/>
    <col min="2820" max="2821" width="16.33203125" style="1" customWidth="1"/>
    <col min="2822" max="2822" width="14.33203125" style="1" customWidth="1"/>
    <col min="2823" max="2823" width="9.109375" style="1"/>
    <col min="2824" max="2824" width="13.44140625" style="1" bestFit="1" customWidth="1"/>
    <col min="2825" max="3073" width="9.109375" style="1"/>
    <col min="3074" max="3074" width="6.6640625" style="1" customWidth="1"/>
    <col min="3075" max="3075" width="45.109375" style="1" customWidth="1"/>
    <col min="3076" max="3077" width="16.33203125" style="1" customWidth="1"/>
    <col min="3078" max="3078" width="14.33203125" style="1" customWidth="1"/>
    <col min="3079" max="3079" width="9.109375" style="1"/>
    <col min="3080" max="3080" width="13.44140625" style="1" bestFit="1" customWidth="1"/>
    <col min="3081" max="3329" width="9.109375" style="1"/>
    <col min="3330" max="3330" width="6.6640625" style="1" customWidth="1"/>
    <col min="3331" max="3331" width="45.109375" style="1" customWidth="1"/>
    <col min="3332" max="3333" width="16.33203125" style="1" customWidth="1"/>
    <col min="3334" max="3334" width="14.33203125" style="1" customWidth="1"/>
    <col min="3335" max="3335" width="9.109375" style="1"/>
    <col min="3336" max="3336" width="13.44140625" style="1" bestFit="1" customWidth="1"/>
    <col min="3337" max="3585" width="9.109375" style="1"/>
    <col min="3586" max="3586" width="6.6640625" style="1" customWidth="1"/>
    <col min="3587" max="3587" width="45.109375" style="1" customWidth="1"/>
    <col min="3588" max="3589" width="16.33203125" style="1" customWidth="1"/>
    <col min="3590" max="3590" width="14.33203125" style="1" customWidth="1"/>
    <col min="3591" max="3591" width="9.109375" style="1"/>
    <col min="3592" max="3592" width="13.44140625" style="1" bestFit="1" customWidth="1"/>
    <col min="3593" max="3841" width="9.109375" style="1"/>
    <col min="3842" max="3842" width="6.6640625" style="1" customWidth="1"/>
    <col min="3843" max="3843" width="45.109375" style="1" customWidth="1"/>
    <col min="3844" max="3845" width="16.33203125" style="1" customWidth="1"/>
    <col min="3846" max="3846" width="14.33203125" style="1" customWidth="1"/>
    <col min="3847" max="3847" width="9.109375" style="1"/>
    <col min="3848" max="3848" width="13.44140625" style="1" bestFit="1" customWidth="1"/>
    <col min="3849" max="4097" width="9.109375" style="1"/>
    <col min="4098" max="4098" width="6.6640625" style="1" customWidth="1"/>
    <col min="4099" max="4099" width="45.109375" style="1" customWidth="1"/>
    <col min="4100" max="4101" width="16.33203125" style="1" customWidth="1"/>
    <col min="4102" max="4102" width="14.33203125" style="1" customWidth="1"/>
    <col min="4103" max="4103" width="9.109375" style="1"/>
    <col min="4104" max="4104" width="13.44140625" style="1" bestFit="1" customWidth="1"/>
    <col min="4105" max="4353" width="9.109375" style="1"/>
    <col min="4354" max="4354" width="6.6640625" style="1" customWidth="1"/>
    <col min="4355" max="4355" width="45.109375" style="1" customWidth="1"/>
    <col min="4356" max="4357" width="16.33203125" style="1" customWidth="1"/>
    <col min="4358" max="4358" width="14.33203125" style="1" customWidth="1"/>
    <col min="4359" max="4359" width="9.109375" style="1"/>
    <col min="4360" max="4360" width="13.44140625" style="1" bestFit="1" customWidth="1"/>
    <col min="4361" max="4609" width="9.109375" style="1"/>
    <col min="4610" max="4610" width="6.6640625" style="1" customWidth="1"/>
    <col min="4611" max="4611" width="45.109375" style="1" customWidth="1"/>
    <col min="4612" max="4613" width="16.33203125" style="1" customWidth="1"/>
    <col min="4614" max="4614" width="14.33203125" style="1" customWidth="1"/>
    <col min="4615" max="4615" width="9.109375" style="1"/>
    <col min="4616" max="4616" width="13.44140625" style="1" bestFit="1" customWidth="1"/>
    <col min="4617" max="4865" width="9.109375" style="1"/>
    <col min="4866" max="4866" width="6.6640625" style="1" customWidth="1"/>
    <col min="4867" max="4867" width="45.109375" style="1" customWidth="1"/>
    <col min="4868" max="4869" width="16.33203125" style="1" customWidth="1"/>
    <col min="4870" max="4870" width="14.33203125" style="1" customWidth="1"/>
    <col min="4871" max="4871" width="9.109375" style="1"/>
    <col min="4872" max="4872" width="13.44140625" style="1" bestFit="1" customWidth="1"/>
    <col min="4873" max="5121" width="9.109375" style="1"/>
    <col min="5122" max="5122" width="6.6640625" style="1" customWidth="1"/>
    <col min="5123" max="5123" width="45.109375" style="1" customWidth="1"/>
    <col min="5124" max="5125" width="16.33203125" style="1" customWidth="1"/>
    <col min="5126" max="5126" width="14.33203125" style="1" customWidth="1"/>
    <col min="5127" max="5127" width="9.109375" style="1"/>
    <col min="5128" max="5128" width="13.44140625" style="1" bestFit="1" customWidth="1"/>
    <col min="5129" max="5377" width="9.109375" style="1"/>
    <col min="5378" max="5378" width="6.6640625" style="1" customWidth="1"/>
    <col min="5379" max="5379" width="45.109375" style="1" customWidth="1"/>
    <col min="5380" max="5381" width="16.33203125" style="1" customWidth="1"/>
    <col min="5382" max="5382" width="14.33203125" style="1" customWidth="1"/>
    <col min="5383" max="5383" width="9.109375" style="1"/>
    <col min="5384" max="5384" width="13.44140625" style="1" bestFit="1" customWidth="1"/>
    <col min="5385" max="5633" width="9.109375" style="1"/>
    <col min="5634" max="5634" width="6.6640625" style="1" customWidth="1"/>
    <col min="5635" max="5635" width="45.109375" style="1" customWidth="1"/>
    <col min="5636" max="5637" width="16.33203125" style="1" customWidth="1"/>
    <col min="5638" max="5638" width="14.33203125" style="1" customWidth="1"/>
    <col min="5639" max="5639" width="9.109375" style="1"/>
    <col min="5640" max="5640" width="13.44140625" style="1" bestFit="1" customWidth="1"/>
    <col min="5641" max="5889" width="9.109375" style="1"/>
    <col min="5890" max="5890" width="6.6640625" style="1" customWidth="1"/>
    <col min="5891" max="5891" width="45.109375" style="1" customWidth="1"/>
    <col min="5892" max="5893" width="16.33203125" style="1" customWidth="1"/>
    <col min="5894" max="5894" width="14.33203125" style="1" customWidth="1"/>
    <col min="5895" max="5895" width="9.109375" style="1"/>
    <col min="5896" max="5896" width="13.44140625" style="1" bestFit="1" customWidth="1"/>
    <col min="5897" max="6145" width="9.109375" style="1"/>
    <col min="6146" max="6146" width="6.6640625" style="1" customWidth="1"/>
    <col min="6147" max="6147" width="45.109375" style="1" customWidth="1"/>
    <col min="6148" max="6149" width="16.33203125" style="1" customWidth="1"/>
    <col min="6150" max="6150" width="14.33203125" style="1" customWidth="1"/>
    <col min="6151" max="6151" width="9.109375" style="1"/>
    <col min="6152" max="6152" width="13.44140625" style="1" bestFit="1" customWidth="1"/>
    <col min="6153" max="6401" width="9.109375" style="1"/>
    <col min="6402" max="6402" width="6.6640625" style="1" customWidth="1"/>
    <col min="6403" max="6403" width="45.109375" style="1" customWidth="1"/>
    <col min="6404" max="6405" width="16.33203125" style="1" customWidth="1"/>
    <col min="6406" max="6406" width="14.33203125" style="1" customWidth="1"/>
    <col min="6407" max="6407" width="9.109375" style="1"/>
    <col min="6408" max="6408" width="13.44140625" style="1" bestFit="1" customWidth="1"/>
    <col min="6409" max="6657" width="9.109375" style="1"/>
    <col min="6658" max="6658" width="6.6640625" style="1" customWidth="1"/>
    <col min="6659" max="6659" width="45.109375" style="1" customWidth="1"/>
    <col min="6660" max="6661" width="16.33203125" style="1" customWidth="1"/>
    <col min="6662" max="6662" width="14.33203125" style="1" customWidth="1"/>
    <col min="6663" max="6663" width="9.109375" style="1"/>
    <col min="6664" max="6664" width="13.44140625" style="1" bestFit="1" customWidth="1"/>
    <col min="6665" max="6913" width="9.109375" style="1"/>
    <col min="6914" max="6914" width="6.6640625" style="1" customWidth="1"/>
    <col min="6915" max="6915" width="45.109375" style="1" customWidth="1"/>
    <col min="6916" max="6917" width="16.33203125" style="1" customWidth="1"/>
    <col min="6918" max="6918" width="14.33203125" style="1" customWidth="1"/>
    <col min="6919" max="6919" width="9.109375" style="1"/>
    <col min="6920" max="6920" width="13.44140625" style="1" bestFit="1" customWidth="1"/>
    <col min="6921" max="7169" width="9.109375" style="1"/>
    <col min="7170" max="7170" width="6.6640625" style="1" customWidth="1"/>
    <col min="7171" max="7171" width="45.109375" style="1" customWidth="1"/>
    <col min="7172" max="7173" width="16.33203125" style="1" customWidth="1"/>
    <col min="7174" max="7174" width="14.33203125" style="1" customWidth="1"/>
    <col min="7175" max="7175" width="9.109375" style="1"/>
    <col min="7176" max="7176" width="13.44140625" style="1" bestFit="1" customWidth="1"/>
    <col min="7177" max="7425" width="9.109375" style="1"/>
    <col min="7426" max="7426" width="6.6640625" style="1" customWidth="1"/>
    <col min="7427" max="7427" width="45.109375" style="1" customWidth="1"/>
    <col min="7428" max="7429" width="16.33203125" style="1" customWidth="1"/>
    <col min="7430" max="7430" width="14.33203125" style="1" customWidth="1"/>
    <col min="7431" max="7431" width="9.109375" style="1"/>
    <col min="7432" max="7432" width="13.44140625" style="1" bestFit="1" customWidth="1"/>
    <col min="7433" max="7681" width="9.109375" style="1"/>
    <col min="7682" max="7682" width="6.6640625" style="1" customWidth="1"/>
    <col min="7683" max="7683" width="45.109375" style="1" customWidth="1"/>
    <col min="7684" max="7685" width="16.33203125" style="1" customWidth="1"/>
    <col min="7686" max="7686" width="14.33203125" style="1" customWidth="1"/>
    <col min="7687" max="7687" width="9.109375" style="1"/>
    <col min="7688" max="7688" width="13.44140625" style="1" bestFit="1" customWidth="1"/>
    <col min="7689" max="7937" width="9.109375" style="1"/>
    <col min="7938" max="7938" width="6.6640625" style="1" customWidth="1"/>
    <col min="7939" max="7939" width="45.109375" style="1" customWidth="1"/>
    <col min="7940" max="7941" width="16.33203125" style="1" customWidth="1"/>
    <col min="7942" max="7942" width="14.33203125" style="1" customWidth="1"/>
    <col min="7943" max="7943" width="9.109375" style="1"/>
    <col min="7944" max="7944" width="13.44140625" style="1" bestFit="1" customWidth="1"/>
    <col min="7945" max="8193" width="9.109375" style="1"/>
    <col min="8194" max="8194" width="6.6640625" style="1" customWidth="1"/>
    <col min="8195" max="8195" width="45.109375" style="1" customWidth="1"/>
    <col min="8196" max="8197" width="16.33203125" style="1" customWidth="1"/>
    <col min="8198" max="8198" width="14.33203125" style="1" customWidth="1"/>
    <col min="8199" max="8199" width="9.109375" style="1"/>
    <col min="8200" max="8200" width="13.44140625" style="1" bestFit="1" customWidth="1"/>
    <col min="8201" max="8449" width="9.109375" style="1"/>
    <col min="8450" max="8450" width="6.6640625" style="1" customWidth="1"/>
    <col min="8451" max="8451" width="45.109375" style="1" customWidth="1"/>
    <col min="8452" max="8453" width="16.33203125" style="1" customWidth="1"/>
    <col min="8454" max="8454" width="14.33203125" style="1" customWidth="1"/>
    <col min="8455" max="8455" width="9.109375" style="1"/>
    <col min="8456" max="8456" width="13.44140625" style="1" bestFit="1" customWidth="1"/>
    <col min="8457" max="8705" width="9.109375" style="1"/>
    <col min="8706" max="8706" width="6.6640625" style="1" customWidth="1"/>
    <col min="8707" max="8707" width="45.109375" style="1" customWidth="1"/>
    <col min="8708" max="8709" width="16.33203125" style="1" customWidth="1"/>
    <col min="8710" max="8710" width="14.33203125" style="1" customWidth="1"/>
    <col min="8711" max="8711" width="9.109375" style="1"/>
    <col min="8712" max="8712" width="13.44140625" style="1" bestFit="1" customWidth="1"/>
    <col min="8713" max="8961" width="9.109375" style="1"/>
    <col min="8962" max="8962" width="6.6640625" style="1" customWidth="1"/>
    <col min="8963" max="8963" width="45.109375" style="1" customWidth="1"/>
    <col min="8964" max="8965" width="16.33203125" style="1" customWidth="1"/>
    <col min="8966" max="8966" width="14.33203125" style="1" customWidth="1"/>
    <col min="8967" max="8967" width="9.109375" style="1"/>
    <col min="8968" max="8968" width="13.44140625" style="1" bestFit="1" customWidth="1"/>
    <col min="8969" max="9217" width="9.109375" style="1"/>
    <col min="9218" max="9218" width="6.6640625" style="1" customWidth="1"/>
    <col min="9219" max="9219" width="45.109375" style="1" customWidth="1"/>
    <col min="9220" max="9221" width="16.33203125" style="1" customWidth="1"/>
    <col min="9222" max="9222" width="14.33203125" style="1" customWidth="1"/>
    <col min="9223" max="9223" width="9.109375" style="1"/>
    <col min="9224" max="9224" width="13.44140625" style="1" bestFit="1" customWidth="1"/>
    <col min="9225" max="9473" width="9.109375" style="1"/>
    <col min="9474" max="9474" width="6.6640625" style="1" customWidth="1"/>
    <col min="9475" max="9475" width="45.109375" style="1" customWidth="1"/>
    <col min="9476" max="9477" width="16.33203125" style="1" customWidth="1"/>
    <col min="9478" max="9478" width="14.33203125" style="1" customWidth="1"/>
    <col min="9479" max="9479" width="9.109375" style="1"/>
    <col min="9480" max="9480" width="13.44140625" style="1" bestFit="1" customWidth="1"/>
    <col min="9481" max="9729" width="9.109375" style="1"/>
    <col min="9730" max="9730" width="6.6640625" style="1" customWidth="1"/>
    <col min="9731" max="9731" width="45.109375" style="1" customWidth="1"/>
    <col min="9732" max="9733" width="16.33203125" style="1" customWidth="1"/>
    <col min="9734" max="9734" width="14.33203125" style="1" customWidth="1"/>
    <col min="9735" max="9735" width="9.109375" style="1"/>
    <col min="9736" max="9736" width="13.44140625" style="1" bestFit="1" customWidth="1"/>
    <col min="9737" max="9985" width="9.109375" style="1"/>
    <col min="9986" max="9986" width="6.6640625" style="1" customWidth="1"/>
    <col min="9987" max="9987" width="45.109375" style="1" customWidth="1"/>
    <col min="9988" max="9989" width="16.33203125" style="1" customWidth="1"/>
    <col min="9990" max="9990" width="14.33203125" style="1" customWidth="1"/>
    <col min="9991" max="9991" width="9.109375" style="1"/>
    <col min="9992" max="9992" width="13.44140625" style="1" bestFit="1" customWidth="1"/>
    <col min="9993" max="10241" width="9.109375" style="1"/>
    <col min="10242" max="10242" width="6.6640625" style="1" customWidth="1"/>
    <col min="10243" max="10243" width="45.109375" style="1" customWidth="1"/>
    <col min="10244" max="10245" width="16.33203125" style="1" customWidth="1"/>
    <col min="10246" max="10246" width="14.33203125" style="1" customWidth="1"/>
    <col min="10247" max="10247" width="9.109375" style="1"/>
    <col min="10248" max="10248" width="13.44140625" style="1" bestFit="1" customWidth="1"/>
    <col min="10249" max="10497" width="9.109375" style="1"/>
    <col min="10498" max="10498" width="6.6640625" style="1" customWidth="1"/>
    <col min="10499" max="10499" width="45.109375" style="1" customWidth="1"/>
    <col min="10500" max="10501" width="16.33203125" style="1" customWidth="1"/>
    <col min="10502" max="10502" width="14.33203125" style="1" customWidth="1"/>
    <col min="10503" max="10503" width="9.109375" style="1"/>
    <col min="10504" max="10504" width="13.44140625" style="1" bestFit="1" customWidth="1"/>
    <col min="10505" max="10753" width="9.109375" style="1"/>
    <col min="10754" max="10754" width="6.6640625" style="1" customWidth="1"/>
    <col min="10755" max="10755" width="45.109375" style="1" customWidth="1"/>
    <col min="10756" max="10757" width="16.33203125" style="1" customWidth="1"/>
    <col min="10758" max="10758" width="14.33203125" style="1" customWidth="1"/>
    <col min="10759" max="10759" width="9.109375" style="1"/>
    <col min="10760" max="10760" width="13.44140625" style="1" bestFit="1" customWidth="1"/>
    <col min="10761" max="11009" width="9.109375" style="1"/>
    <col min="11010" max="11010" width="6.6640625" style="1" customWidth="1"/>
    <col min="11011" max="11011" width="45.109375" style="1" customWidth="1"/>
    <col min="11012" max="11013" width="16.33203125" style="1" customWidth="1"/>
    <col min="11014" max="11014" width="14.33203125" style="1" customWidth="1"/>
    <col min="11015" max="11015" width="9.109375" style="1"/>
    <col min="11016" max="11016" width="13.44140625" style="1" bestFit="1" customWidth="1"/>
    <col min="11017" max="11265" width="9.109375" style="1"/>
    <col min="11266" max="11266" width="6.6640625" style="1" customWidth="1"/>
    <col min="11267" max="11267" width="45.109375" style="1" customWidth="1"/>
    <col min="11268" max="11269" width="16.33203125" style="1" customWidth="1"/>
    <col min="11270" max="11270" width="14.33203125" style="1" customWidth="1"/>
    <col min="11271" max="11271" width="9.109375" style="1"/>
    <col min="11272" max="11272" width="13.44140625" style="1" bestFit="1" customWidth="1"/>
    <col min="11273" max="11521" width="9.109375" style="1"/>
    <col min="11522" max="11522" width="6.6640625" style="1" customWidth="1"/>
    <col min="11523" max="11523" width="45.109375" style="1" customWidth="1"/>
    <col min="11524" max="11525" width="16.33203125" style="1" customWidth="1"/>
    <col min="11526" max="11526" width="14.33203125" style="1" customWidth="1"/>
    <col min="11527" max="11527" width="9.109375" style="1"/>
    <col min="11528" max="11528" width="13.44140625" style="1" bestFit="1" customWidth="1"/>
    <col min="11529" max="11777" width="9.109375" style="1"/>
    <col min="11778" max="11778" width="6.6640625" style="1" customWidth="1"/>
    <col min="11779" max="11779" width="45.109375" style="1" customWidth="1"/>
    <col min="11780" max="11781" width="16.33203125" style="1" customWidth="1"/>
    <col min="11782" max="11782" width="14.33203125" style="1" customWidth="1"/>
    <col min="11783" max="11783" width="9.109375" style="1"/>
    <col min="11784" max="11784" width="13.44140625" style="1" bestFit="1" customWidth="1"/>
    <col min="11785" max="12033" width="9.109375" style="1"/>
    <col min="12034" max="12034" width="6.6640625" style="1" customWidth="1"/>
    <col min="12035" max="12035" width="45.109375" style="1" customWidth="1"/>
    <col min="12036" max="12037" width="16.33203125" style="1" customWidth="1"/>
    <col min="12038" max="12038" width="14.33203125" style="1" customWidth="1"/>
    <col min="12039" max="12039" width="9.109375" style="1"/>
    <col min="12040" max="12040" width="13.44140625" style="1" bestFit="1" customWidth="1"/>
    <col min="12041" max="12289" width="9.109375" style="1"/>
    <col min="12290" max="12290" width="6.6640625" style="1" customWidth="1"/>
    <col min="12291" max="12291" width="45.109375" style="1" customWidth="1"/>
    <col min="12292" max="12293" width="16.33203125" style="1" customWidth="1"/>
    <col min="12294" max="12294" width="14.33203125" style="1" customWidth="1"/>
    <col min="12295" max="12295" width="9.109375" style="1"/>
    <col min="12296" max="12296" width="13.44140625" style="1" bestFit="1" customWidth="1"/>
    <col min="12297" max="12545" width="9.109375" style="1"/>
    <col min="12546" max="12546" width="6.6640625" style="1" customWidth="1"/>
    <col min="12547" max="12547" width="45.109375" style="1" customWidth="1"/>
    <col min="12548" max="12549" width="16.33203125" style="1" customWidth="1"/>
    <col min="12550" max="12550" width="14.33203125" style="1" customWidth="1"/>
    <col min="12551" max="12551" width="9.109375" style="1"/>
    <col min="12552" max="12552" width="13.44140625" style="1" bestFit="1" customWidth="1"/>
    <col min="12553" max="12801" width="9.109375" style="1"/>
    <col min="12802" max="12802" width="6.6640625" style="1" customWidth="1"/>
    <col min="12803" max="12803" width="45.109375" style="1" customWidth="1"/>
    <col min="12804" max="12805" width="16.33203125" style="1" customWidth="1"/>
    <col min="12806" max="12806" width="14.33203125" style="1" customWidth="1"/>
    <col min="12807" max="12807" width="9.109375" style="1"/>
    <col min="12808" max="12808" width="13.44140625" style="1" bestFit="1" customWidth="1"/>
    <col min="12809" max="13057" width="9.109375" style="1"/>
    <col min="13058" max="13058" width="6.6640625" style="1" customWidth="1"/>
    <col min="13059" max="13059" width="45.109375" style="1" customWidth="1"/>
    <col min="13060" max="13061" width="16.33203125" style="1" customWidth="1"/>
    <col min="13062" max="13062" width="14.33203125" style="1" customWidth="1"/>
    <col min="13063" max="13063" width="9.109375" style="1"/>
    <col min="13064" max="13064" width="13.44140625" style="1" bestFit="1" customWidth="1"/>
    <col min="13065" max="13313" width="9.109375" style="1"/>
    <col min="13314" max="13314" width="6.6640625" style="1" customWidth="1"/>
    <col min="13315" max="13315" width="45.109375" style="1" customWidth="1"/>
    <col min="13316" max="13317" width="16.33203125" style="1" customWidth="1"/>
    <col min="13318" max="13318" width="14.33203125" style="1" customWidth="1"/>
    <col min="13319" max="13319" width="9.109375" style="1"/>
    <col min="13320" max="13320" width="13.44140625" style="1" bestFit="1" customWidth="1"/>
    <col min="13321" max="13569" width="9.109375" style="1"/>
    <col min="13570" max="13570" width="6.6640625" style="1" customWidth="1"/>
    <col min="13571" max="13571" width="45.109375" style="1" customWidth="1"/>
    <col min="13572" max="13573" width="16.33203125" style="1" customWidth="1"/>
    <col min="13574" max="13574" width="14.33203125" style="1" customWidth="1"/>
    <col min="13575" max="13575" width="9.109375" style="1"/>
    <col min="13576" max="13576" width="13.44140625" style="1" bestFit="1" customWidth="1"/>
    <col min="13577" max="13825" width="9.109375" style="1"/>
    <col min="13826" max="13826" width="6.6640625" style="1" customWidth="1"/>
    <col min="13827" max="13827" width="45.109375" style="1" customWidth="1"/>
    <col min="13828" max="13829" width="16.33203125" style="1" customWidth="1"/>
    <col min="13830" max="13830" width="14.33203125" style="1" customWidth="1"/>
    <col min="13831" max="13831" width="9.109375" style="1"/>
    <col min="13832" max="13832" width="13.44140625" style="1" bestFit="1" customWidth="1"/>
    <col min="13833" max="14081" width="9.109375" style="1"/>
    <col min="14082" max="14082" width="6.6640625" style="1" customWidth="1"/>
    <col min="14083" max="14083" width="45.109375" style="1" customWidth="1"/>
    <col min="14084" max="14085" width="16.33203125" style="1" customWidth="1"/>
    <col min="14086" max="14086" width="14.33203125" style="1" customWidth="1"/>
    <col min="14087" max="14087" width="9.109375" style="1"/>
    <col min="14088" max="14088" width="13.44140625" style="1" bestFit="1" customWidth="1"/>
    <col min="14089" max="14337" width="9.109375" style="1"/>
    <col min="14338" max="14338" width="6.6640625" style="1" customWidth="1"/>
    <col min="14339" max="14339" width="45.109375" style="1" customWidth="1"/>
    <col min="14340" max="14341" width="16.33203125" style="1" customWidth="1"/>
    <col min="14342" max="14342" width="14.33203125" style="1" customWidth="1"/>
    <col min="14343" max="14343" width="9.109375" style="1"/>
    <col min="14344" max="14344" width="13.44140625" style="1" bestFit="1" customWidth="1"/>
    <col min="14345" max="14593" width="9.109375" style="1"/>
    <col min="14594" max="14594" width="6.6640625" style="1" customWidth="1"/>
    <col min="14595" max="14595" width="45.109375" style="1" customWidth="1"/>
    <col min="14596" max="14597" width="16.33203125" style="1" customWidth="1"/>
    <col min="14598" max="14598" width="14.33203125" style="1" customWidth="1"/>
    <col min="14599" max="14599" width="9.109375" style="1"/>
    <col min="14600" max="14600" width="13.44140625" style="1" bestFit="1" customWidth="1"/>
    <col min="14601" max="14849" width="9.109375" style="1"/>
    <col min="14850" max="14850" width="6.6640625" style="1" customWidth="1"/>
    <col min="14851" max="14851" width="45.109375" style="1" customWidth="1"/>
    <col min="14852" max="14853" width="16.33203125" style="1" customWidth="1"/>
    <col min="14854" max="14854" width="14.33203125" style="1" customWidth="1"/>
    <col min="14855" max="14855" width="9.109375" style="1"/>
    <col min="14856" max="14856" width="13.44140625" style="1" bestFit="1" customWidth="1"/>
    <col min="14857" max="15105" width="9.109375" style="1"/>
    <col min="15106" max="15106" width="6.6640625" style="1" customWidth="1"/>
    <col min="15107" max="15107" width="45.109375" style="1" customWidth="1"/>
    <col min="15108" max="15109" width="16.33203125" style="1" customWidth="1"/>
    <col min="15110" max="15110" width="14.33203125" style="1" customWidth="1"/>
    <col min="15111" max="15111" width="9.109375" style="1"/>
    <col min="15112" max="15112" width="13.44140625" style="1" bestFit="1" customWidth="1"/>
    <col min="15113" max="15361" width="9.109375" style="1"/>
    <col min="15362" max="15362" width="6.6640625" style="1" customWidth="1"/>
    <col min="15363" max="15363" width="45.109375" style="1" customWidth="1"/>
    <col min="15364" max="15365" width="16.33203125" style="1" customWidth="1"/>
    <col min="15366" max="15366" width="14.33203125" style="1" customWidth="1"/>
    <col min="15367" max="15367" width="9.109375" style="1"/>
    <col min="15368" max="15368" width="13.44140625" style="1" bestFit="1" customWidth="1"/>
    <col min="15369" max="15617" width="9.109375" style="1"/>
    <col min="15618" max="15618" width="6.6640625" style="1" customWidth="1"/>
    <col min="15619" max="15619" width="45.109375" style="1" customWidth="1"/>
    <col min="15620" max="15621" width="16.33203125" style="1" customWidth="1"/>
    <col min="15622" max="15622" width="14.33203125" style="1" customWidth="1"/>
    <col min="15623" max="15623" width="9.109375" style="1"/>
    <col min="15624" max="15624" width="13.44140625" style="1" bestFit="1" customWidth="1"/>
    <col min="15625" max="15873" width="9.109375" style="1"/>
    <col min="15874" max="15874" width="6.6640625" style="1" customWidth="1"/>
    <col min="15875" max="15875" width="45.109375" style="1" customWidth="1"/>
    <col min="15876" max="15877" width="16.33203125" style="1" customWidth="1"/>
    <col min="15878" max="15878" width="14.33203125" style="1" customWidth="1"/>
    <col min="15879" max="15879" width="9.109375" style="1"/>
    <col min="15880" max="15880" width="13.44140625" style="1" bestFit="1" customWidth="1"/>
    <col min="15881" max="16129" width="9.109375" style="1"/>
    <col min="16130" max="16130" width="6.6640625" style="1" customWidth="1"/>
    <col min="16131" max="16131" width="45.109375" style="1" customWidth="1"/>
    <col min="16132" max="16133" width="16.33203125" style="1" customWidth="1"/>
    <col min="16134" max="16134" width="14.33203125" style="1" customWidth="1"/>
    <col min="16135" max="16135" width="9.109375" style="1"/>
    <col min="16136" max="16136" width="13.44140625" style="1" bestFit="1" customWidth="1"/>
    <col min="16137" max="16384" width="9.109375" style="1"/>
  </cols>
  <sheetData>
    <row r="1" spans="1:8" ht="17.25" customHeight="1" x14ac:dyDescent="0.25"/>
    <row r="2" spans="1:8" ht="41.4" x14ac:dyDescent="0.25">
      <c r="A2" s="41" t="s">
        <v>1076</v>
      </c>
      <c r="B2" s="59" t="s">
        <v>1077</v>
      </c>
      <c r="C2" s="59" t="s">
        <v>331</v>
      </c>
      <c r="D2" s="59" t="s">
        <v>332</v>
      </c>
      <c r="E2" s="59" t="s">
        <v>333</v>
      </c>
      <c r="F2" s="59" t="s">
        <v>1078</v>
      </c>
    </row>
    <row r="3" spans="1:8" ht="15" thickBot="1" x14ac:dyDescent="0.3">
      <c r="A3" s="41" t="str">
        <f>IF(OR(D3&lt;&gt;0,E3&lt;&gt;0),"a","b")</f>
        <v>a</v>
      </c>
      <c r="B3" s="60" t="s">
        <v>0</v>
      </c>
      <c r="C3" s="61">
        <f>C4+C5+C6</f>
        <v>18239900</v>
      </c>
      <c r="D3" s="61">
        <f>D4+D5+D6</f>
        <v>18239900</v>
      </c>
      <c r="E3" s="61">
        <f>E4+E5+E6</f>
        <v>18716484.43581</v>
      </c>
      <c r="F3" s="62">
        <f t="shared" ref="F3:F29" si="0">E3/D3</f>
        <v>1.0261286759143415</v>
      </c>
    </row>
    <row r="4" spans="1:8" ht="15" thickTop="1" x14ac:dyDescent="0.25">
      <c r="A4" s="41" t="str">
        <f t="shared" ref="A4:A50" si="1">IF(OR(D4&lt;&gt;0,E4&lt;&gt;0),"a","b")</f>
        <v>a</v>
      </c>
      <c r="B4" s="63" t="s">
        <v>1</v>
      </c>
      <c r="C4" s="46">
        <v>16710350</v>
      </c>
      <c r="D4" s="46">
        <v>16710350</v>
      </c>
      <c r="E4" s="46">
        <v>16994174.887059998</v>
      </c>
      <c r="F4" s="64">
        <f t="shared" si="0"/>
        <v>1.0169849756025455</v>
      </c>
    </row>
    <row r="5" spans="1:8" ht="14.4" x14ac:dyDescent="0.25">
      <c r="A5" s="41" t="str">
        <f t="shared" si="1"/>
        <v>a</v>
      </c>
      <c r="B5" s="63" t="s">
        <v>2</v>
      </c>
      <c r="C5" s="46">
        <v>279550</v>
      </c>
      <c r="D5" s="46">
        <v>279550</v>
      </c>
      <c r="E5" s="46">
        <v>325789.75767000002</v>
      </c>
      <c r="F5" s="64">
        <f t="shared" si="0"/>
        <v>1.1654078256841354</v>
      </c>
      <c r="H5" s="25"/>
    </row>
    <row r="6" spans="1:8" ht="14.4" x14ac:dyDescent="0.25">
      <c r="A6" s="41" t="str">
        <f t="shared" si="1"/>
        <v>a</v>
      </c>
      <c r="B6" s="63" t="s">
        <v>3</v>
      </c>
      <c r="C6" s="46">
        <v>1250000</v>
      </c>
      <c r="D6" s="46">
        <v>1250000</v>
      </c>
      <c r="E6" s="46">
        <v>1396519.7910800001</v>
      </c>
      <c r="F6" s="64">
        <f t="shared" si="0"/>
        <v>1.1172158328640001</v>
      </c>
    </row>
    <row r="7" spans="1:8" ht="15" thickBot="1" x14ac:dyDescent="0.3">
      <c r="A7" s="41" t="str">
        <f t="shared" si="1"/>
        <v>a</v>
      </c>
      <c r="B7" s="60" t="s">
        <v>10</v>
      </c>
      <c r="C7" s="61">
        <f>C8+C9+C10+C11+C12+C14+C15</f>
        <v>16899923.208000001</v>
      </c>
      <c r="D7" s="61">
        <f>D8+D9+D10+D11+D12+D14+D15</f>
        <v>16914310.536000002</v>
      </c>
      <c r="E7" s="61">
        <f>E8+E9+E10+E11+E12+E14+E15</f>
        <v>16928572.247370001</v>
      </c>
      <c r="F7" s="62">
        <f t="shared" si="0"/>
        <v>1.0008431742659356</v>
      </c>
    </row>
    <row r="8" spans="1:8" ht="15" thickTop="1" x14ac:dyDescent="0.25">
      <c r="A8" s="41" t="str">
        <f t="shared" si="1"/>
        <v>a</v>
      </c>
      <c r="B8" s="63" t="s">
        <v>11</v>
      </c>
      <c r="C8" s="46">
        <f>'VI თავი'!D5</f>
        <v>2237142.9180000005</v>
      </c>
      <c r="D8" s="46">
        <f>'VI თავი'!E5</f>
        <v>2175027.8229999999</v>
      </c>
      <c r="E8" s="46">
        <f>'VI თავი'!F5</f>
        <v>2177166.6731999996</v>
      </c>
      <c r="F8" s="64">
        <f t="shared" si="0"/>
        <v>1.0009833668228896</v>
      </c>
    </row>
    <row r="9" spans="1:8" ht="14.4" x14ac:dyDescent="0.25">
      <c r="A9" s="41" t="str">
        <f t="shared" si="1"/>
        <v>a</v>
      </c>
      <c r="B9" s="63" t="s">
        <v>12</v>
      </c>
      <c r="C9" s="46">
        <f>'VI თავი'!D6</f>
        <v>2085411.7759999998</v>
      </c>
      <c r="D9" s="46">
        <f>'VI თავი'!E6</f>
        <v>2123642.3639599998</v>
      </c>
      <c r="E9" s="46">
        <f>'VI თავი'!F6</f>
        <v>2138984.7126000002</v>
      </c>
      <c r="F9" s="64">
        <f t="shared" si="0"/>
        <v>1.0072245444432515</v>
      </c>
    </row>
    <row r="10" spans="1:8" ht="14.4" x14ac:dyDescent="0.25">
      <c r="A10" s="41" t="str">
        <f t="shared" si="1"/>
        <v>a</v>
      </c>
      <c r="B10" s="63" t="s">
        <v>13</v>
      </c>
      <c r="C10" s="46">
        <f>'VI თავი'!D7</f>
        <v>1201047</v>
      </c>
      <c r="D10" s="46">
        <f>'VI თავი'!E7</f>
        <v>1191047</v>
      </c>
      <c r="E10" s="46">
        <f>'VI თავი'!F7</f>
        <v>1182238.78259</v>
      </c>
      <c r="F10" s="64">
        <f t="shared" si="0"/>
        <v>0.99260464330122988</v>
      </c>
    </row>
    <row r="11" spans="1:8" ht="14.4" x14ac:dyDescent="0.25">
      <c r="A11" s="41" t="str">
        <f t="shared" si="1"/>
        <v>a</v>
      </c>
      <c r="B11" s="63" t="s">
        <v>14</v>
      </c>
      <c r="C11" s="46">
        <f>'VI თავი'!D8</f>
        <v>932555.38800000004</v>
      </c>
      <c r="D11" s="46">
        <f>'VI თავი'!E8</f>
        <v>924465.65599999996</v>
      </c>
      <c r="E11" s="46">
        <f>'VI თავი'!F8</f>
        <v>943859.05833000015</v>
      </c>
      <c r="F11" s="64">
        <f t="shared" si="0"/>
        <v>1.0209779586771368</v>
      </c>
    </row>
    <row r="12" spans="1:8" ht="14.4" x14ac:dyDescent="0.25">
      <c r="A12" s="41" t="str">
        <f t="shared" si="1"/>
        <v>a</v>
      </c>
      <c r="B12" s="63" t="s">
        <v>2</v>
      </c>
      <c r="C12" s="46">
        <f>'VI თავი'!D9</f>
        <v>1370033.3230000001</v>
      </c>
      <c r="D12" s="46">
        <f>'VI თავი'!E9</f>
        <v>1436136.1151200002</v>
      </c>
      <c r="E12" s="46">
        <f>'VI თავი'!F9</f>
        <v>1423282.9468600003</v>
      </c>
      <c r="F12" s="64">
        <f t="shared" si="0"/>
        <v>0.99105017405754325</v>
      </c>
    </row>
    <row r="13" spans="1:8" ht="14.4" x14ac:dyDescent="0.25">
      <c r="A13" s="41" t="str">
        <f t="shared" si="1"/>
        <v>a</v>
      </c>
      <c r="B13" s="65" t="s">
        <v>1079</v>
      </c>
      <c r="C13" s="46">
        <v>1028557</v>
      </c>
      <c r="D13" s="46">
        <v>1024966.012</v>
      </c>
      <c r="E13" s="46">
        <v>1016606.90965</v>
      </c>
      <c r="F13" s="64">
        <f t="shared" si="0"/>
        <v>0.9918445077669561</v>
      </c>
    </row>
    <row r="14" spans="1:8" ht="14.4" x14ac:dyDescent="0.25">
      <c r="A14" s="41" t="str">
        <f t="shared" si="1"/>
        <v>a</v>
      </c>
      <c r="B14" s="63" t="s">
        <v>15</v>
      </c>
      <c r="C14" s="46">
        <f>'VI თავი'!D10</f>
        <v>6762888.2000000002</v>
      </c>
      <c r="D14" s="46">
        <f>'VI თავი'!E10</f>
        <v>6810434.2769600013</v>
      </c>
      <c r="E14" s="46">
        <f>'VI თავი'!F10</f>
        <v>6805914.4060000014</v>
      </c>
      <c r="F14" s="64">
        <f t="shared" si="0"/>
        <v>0.9993363314619611</v>
      </c>
    </row>
    <row r="15" spans="1:8" ht="14.4" x14ac:dyDescent="0.25">
      <c r="A15" s="41" t="str">
        <f t="shared" si="1"/>
        <v>a</v>
      </c>
      <c r="B15" s="63" t="s">
        <v>16</v>
      </c>
      <c r="C15" s="46">
        <f>'VI თავი'!D11</f>
        <v>2310844.6029999997</v>
      </c>
      <c r="D15" s="46">
        <f>'VI თავი'!E11</f>
        <v>2253557.3009599997</v>
      </c>
      <c r="E15" s="46">
        <f>'VI თავი'!F11</f>
        <v>2257125.6677900003</v>
      </c>
      <c r="F15" s="64">
        <f t="shared" si="0"/>
        <v>1.0015834373629997</v>
      </c>
    </row>
    <row r="16" spans="1:8" ht="14.4" x14ac:dyDescent="0.25">
      <c r="A16" s="41" t="str">
        <f t="shared" si="1"/>
        <v>a</v>
      </c>
      <c r="B16" s="65" t="s">
        <v>1080</v>
      </c>
      <c r="C16" s="46">
        <v>610070</v>
      </c>
      <c r="D16" s="46">
        <v>614590.16299999994</v>
      </c>
      <c r="E16" s="46">
        <v>618419.17692999996</v>
      </c>
      <c r="F16" s="64">
        <f t="shared" si="0"/>
        <v>1.0062301907197952</v>
      </c>
    </row>
    <row r="17" spans="1:9" ht="15" thickBot="1" x14ac:dyDescent="0.3">
      <c r="A17" s="41" t="str">
        <f t="shared" si="1"/>
        <v>a</v>
      </c>
      <c r="B17" s="60" t="s">
        <v>1081</v>
      </c>
      <c r="C17" s="61">
        <f>C3-C7</f>
        <v>1339976.7919999994</v>
      </c>
      <c r="D17" s="61">
        <f>D3-D7</f>
        <v>1325589.4639999978</v>
      </c>
      <c r="E17" s="61">
        <f>E3-E7</f>
        <v>1787912.1884399988</v>
      </c>
      <c r="F17" s="62">
        <f t="shared" si="0"/>
        <v>1.3487676516716804</v>
      </c>
    </row>
    <row r="18" spans="1:9" ht="15.6" thickTop="1" thickBot="1" x14ac:dyDescent="0.3">
      <c r="A18" s="41" t="str">
        <f t="shared" si="1"/>
        <v>a</v>
      </c>
      <c r="B18" s="60" t="s">
        <v>1082</v>
      </c>
      <c r="C18" s="61">
        <f>C19-C20</f>
        <v>3755654.892</v>
      </c>
      <c r="D18" s="61">
        <f>D19-D20</f>
        <v>3773758.4769999995</v>
      </c>
      <c r="E18" s="61">
        <f>E19-E20</f>
        <v>3769439.8351299991</v>
      </c>
      <c r="F18" s="62">
        <f t="shared" si="0"/>
        <v>0.99885561254215893</v>
      </c>
    </row>
    <row r="19" spans="1:9" ht="15" thickTop="1" x14ac:dyDescent="0.25">
      <c r="A19" s="41" t="str">
        <f t="shared" si="1"/>
        <v>a</v>
      </c>
      <c r="B19" s="63" t="s">
        <v>1083</v>
      </c>
      <c r="C19" s="46">
        <f>'VI თავი'!D12</f>
        <v>3955654.892</v>
      </c>
      <c r="D19" s="46">
        <f>'VI თავი'!E12</f>
        <v>3973758.4769999995</v>
      </c>
      <c r="E19" s="46">
        <f>'VI თავი'!F12</f>
        <v>3972798.801609999</v>
      </c>
      <c r="F19" s="64">
        <f t="shared" si="0"/>
        <v>0.99975849679955264</v>
      </c>
    </row>
    <row r="20" spans="1:9" ht="14.4" x14ac:dyDescent="0.25">
      <c r="A20" s="41" t="str">
        <f t="shared" si="1"/>
        <v>a</v>
      </c>
      <c r="B20" s="63" t="s">
        <v>1084</v>
      </c>
      <c r="C20" s="46">
        <v>200000</v>
      </c>
      <c r="D20" s="46">
        <v>200000</v>
      </c>
      <c r="E20" s="46">
        <v>203358.96648</v>
      </c>
      <c r="F20" s="64">
        <f t="shared" si="0"/>
        <v>1.0167948324</v>
      </c>
    </row>
    <row r="21" spans="1:9" ht="15" thickBot="1" x14ac:dyDescent="0.3">
      <c r="A21" s="41" t="str">
        <f t="shared" si="1"/>
        <v>a</v>
      </c>
      <c r="B21" s="60" t="s">
        <v>1085</v>
      </c>
      <c r="C21" s="61">
        <f>C17-C18</f>
        <v>-2415678.1000000006</v>
      </c>
      <c r="D21" s="61">
        <f>D17-D18</f>
        <v>-2448169.0130000017</v>
      </c>
      <c r="E21" s="61">
        <f>E17-E18</f>
        <v>-1981527.6466900003</v>
      </c>
      <c r="F21" s="62">
        <f t="shared" si="0"/>
        <v>0.80939168667191974</v>
      </c>
    </row>
    <row r="22" spans="1:9" ht="15.6" thickTop="1" thickBot="1" x14ac:dyDescent="0.3">
      <c r="A22" s="41" t="str">
        <f t="shared" si="1"/>
        <v>a</v>
      </c>
      <c r="B22" s="60" t="s">
        <v>1086</v>
      </c>
      <c r="C22" s="61">
        <f>C23-C27</f>
        <v>-253155.60000000102</v>
      </c>
      <c r="D22" s="61">
        <f>D23-D27</f>
        <v>-262853.60000000102</v>
      </c>
      <c r="E22" s="61">
        <f>E23-E27</f>
        <v>394869.29846999992</v>
      </c>
      <c r="F22" s="62">
        <f t="shared" si="0"/>
        <v>-1.5022404048108848</v>
      </c>
    </row>
    <row r="23" spans="1:9" ht="15.6" thickTop="1" thickBot="1" x14ac:dyDescent="0.3">
      <c r="A23" s="41" t="str">
        <f t="shared" si="1"/>
        <v>a</v>
      </c>
      <c r="B23" s="66" t="s">
        <v>1083</v>
      </c>
      <c r="C23" s="61">
        <f>C24+C25+C26</f>
        <v>337200</v>
      </c>
      <c r="D23" s="61">
        <f>D24+D25+D26</f>
        <v>327502</v>
      </c>
      <c r="E23" s="61">
        <f>E24+E25+E26</f>
        <v>685718.11168999993</v>
      </c>
      <c r="F23" s="62">
        <f t="shared" si="0"/>
        <v>2.0937829744245833</v>
      </c>
      <c r="G23" s="67"/>
      <c r="H23" s="67"/>
      <c r="I23" s="67"/>
    </row>
    <row r="24" spans="1:9" ht="15" thickTop="1" x14ac:dyDescent="0.25">
      <c r="A24" s="41" t="str">
        <f t="shared" si="1"/>
        <v>a</v>
      </c>
      <c r="B24" s="63" t="s">
        <v>22</v>
      </c>
      <c r="C24" s="46">
        <v>0</v>
      </c>
      <c r="D24" s="46">
        <v>0</v>
      </c>
      <c r="E24" s="46">
        <v>329839.1664499999</v>
      </c>
      <c r="F24" s="64" t="e">
        <f t="shared" si="0"/>
        <v>#DIV/0!</v>
      </c>
    </row>
    <row r="25" spans="1:9" ht="14.4" x14ac:dyDescent="0.25">
      <c r="A25" s="41" t="str">
        <f t="shared" si="1"/>
        <v>a</v>
      </c>
      <c r="B25" s="63" t="s">
        <v>6</v>
      </c>
      <c r="C25" s="46">
        <v>337200</v>
      </c>
      <c r="D25" s="46">
        <v>325975</v>
      </c>
      <c r="E25" s="46">
        <v>354352.80673000001</v>
      </c>
      <c r="F25" s="64">
        <f t="shared" si="0"/>
        <v>1.0870551629112661</v>
      </c>
    </row>
    <row r="26" spans="1:9" ht="14.4" x14ac:dyDescent="0.25">
      <c r="A26" s="41" t="str">
        <f t="shared" si="1"/>
        <v>a</v>
      </c>
      <c r="B26" s="63" t="s">
        <v>19</v>
      </c>
      <c r="C26" s="46"/>
      <c r="D26" s="46">
        <v>1527</v>
      </c>
      <c r="E26" s="46">
        <v>1526.13851</v>
      </c>
      <c r="F26" s="64">
        <f t="shared" si="0"/>
        <v>0.99943582842174195</v>
      </c>
    </row>
    <row r="27" spans="1:9" ht="15" thickBot="1" x14ac:dyDescent="0.3">
      <c r="A27" s="41" t="str">
        <f t="shared" si="1"/>
        <v>a</v>
      </c>
      <c r="B27" s="66" t="s">
        <v>1084</v>
      </c>
      <c r="C27" s="61">
        <f t="shared" ref="C27:E27" si="2">C28+C29+C30+C31</f>
        <v>590355.60000000102</v>
      </c>
      <c r="D27" s="61">
        <f t="shared" si="2"/>
        <v>590355.60000000102</v>
      </c>
      <c r="E27" s="61">
        <f t="shared" si="2"/>
        <v>290848.81322000001</v>
      </c>
      <c r="F27" s="62">
        <f t="shared" si="0"/>
        <v>0.49266715386455129</v>
      </c>
    </row>
    <row r="28" spans="1:9" ht="15" thickTop="1" x14ac:dyDescent="0.25">
      <c r="A28" s="41" t="str">
        <f t="shared" si="1"/>
        <v>a</v>
      </c>
      <c r="B28" s="63" t="s">
        <v>22</v>
      </c>
      <c r="C28" s="46">
        <v>140355.600000001</v>
      </c>
      <c r="D28" s="46">
        <v>140355.600000001</v>
      </c>
      <c r="E28" s="46">
        <v>0</v>
      </c>
      <c r="F28" s="64">
        <f t="shared" si="0"/>
        <v>0</v>
      </c>
    </row>
    <row r="29" spans="1:9" ht="14.4" x14ac:dyDescent="0.25">
      <c r="A29" s="41" t="str">
        <f t="shared" si="1"/>
        <v>a</v>
      </c>
      <c r="B29" s="63" t="s">
        <v>6</v>
      </c>
      <c r="C29" s="46">
        <v>450000</v>
      </c>
      <c r="D29" s="46">
        <v>450000</v>
      </c>
      <c r="E29" s="46">
        <v>289253.86322</v>
      </c>
      <c r="F29" s="64">
        <f t="shared" si="0"/>
        <v>0.64278636271111111</v>
      </c>
      <c r="G29" s="30"/>
    </row>
    <row r="30" spans="1:9" ht="14.4" x14ac:dyDescent="0.25">
      <c r="A30" s="41" t="str">
        <f t="shared" si="1"/>
        <v>a</v>
      </c>
      <c r="B30" s="63" t="s">
        <v>19</v>
      </c>
      <c r="C30" s="46">
        <v>0</v>
      </c>
      <c r="D30" s="46">
        <v>0</v>
      </c>
      <c r="E30" s="46">
        <v>1594.95</v>
      </c>
      <c r="F30" s="64" t="e">
        <f>E30/D30</f>
        <v>#DIV/0!</v>
      </c>
      <c r="G30" s="68"/>
    </row>
    <row r="31" spans="1:9" ht="14.4" hidden="1" x14ac:dyDescent="0.25">
      <c r="A31" s="41" t="str">
        <f t="shared" si="1"/>
        <v>b</v>
      </c>
      <c r="B31" s="63" t="s">
        <v>20</v>
      </c>
      <c r="C31" s="46">
        <v>0</v>
      </c>
      <c r="D31" s="46">
        <v>0</v>
      </c>
      <c r="E31" s="46">
        <v>0</v>
      </c>
      <c r="F31" s="64" t="e">
        <f>E31/D31</f>
        <v>#DIV/0!</v>
      </c>
    </row>
    <row r="32" spans="1:9" ht="15" thickBot="1" x14ac:dyDescent="0.3">
      <c r="A32" s="41" t="str">
        <f t="shared" si="1"/>
        <v>a</v>
      </c>
      <c r="B32" s="60" t="s">
        <v>1087</v>
      </c>
      <c r="C32" s="61">
        <f>C33-C42</f>
        <v>2162522.5</v>
      </c>
      <c r="D32" s="61">
        <f>D33-D42</f>
        <v>2185315.4130000002</v>
      </c>
      <c r="E32" s="61">
        <f>E33-E42</f>
        <v>2376396.9451600001</v>
      </c>
      <c r="F32" s="62">
        <f t="shared" ref="F32:F50" si="3">E32/D32</f>
        <v>1.0874388800002484</v>
      </c>
    </row>
    <row r="33" spans="1:8" ht="15.6" thickTop="1" thickBot="1" x14ac:dyDescent="0.3">
      <c r="A33" s="41" t="str">
        <f t="shared" si="1"/>
        <v>a</v>
      </c>
      <c r="B33" s="66" t="s">
        <v>1083</v>
      </c>
      <c r="C33" s="61">
        <f>C34+C37</f>
        <v>3281035.5</v>
      </c>
      <c r="D33" s="61">
        <f>D34+D37</f>
        <v>3281035.5</v>
      </c>
      <c r="E33" s="61">
        <f>E34+E37</f>
        <v>3469326.35965</v>
      </c>
      <c r="F33" s="62">
        <f t="shared" si="3"/>
        <v>1.0573876325477125</v>
      </c>
    </row>
    <row r="34" spans="1:8" ht="15.6" thickTop="1" thickBot="1" x14ac:dyDescent="0.3">
      <c r="A34" s="41" t="str">
        <f t="shared" si="1"/>
        <v>a</v>
      </c>
      <c r="B34" s="69" t="s">
        <v>1088</v>
      </c>
      <c r="C34" s="61">
        <f>C35+C36</f>
        <v>1400000</v>
      </c>
      <c r="D34" s="61">
        <f>D35+D36</f>
        <v>1400000</v>
      </c>
      <c r="E34" s="61">
        <f>E35+E36</f>
        <v>1459421.3732100001</v>
      </c>
      <c r="F34" s="62">
        <f>E34/D34</f>
        <v>1.042443838007143</v>
      </c>
    </row>
    <row r="35" spans="1:8" ht="15" thickTop="1" x14ac:dyDescent="0.25">
      <c r="A35" s="41" t="str">
        <f t="shared" si="1"/>
        <v>a</v>
      </c>
      <c r="B35" s="70" t="s">
        <v>8</v>
      </c>
      <c r="C35" s="46">
        <v>1400000</v>
      </c>
      <c r="D35" s="46">
        <v>1400000</v>
      </c>
      <c r="E35" s="46">
        <v>1459420.8732100001</v>
      </c>
      <c r="F35" s="64">
        <f>E35/D35</f>
        <v>1.0424434808642857</v>
      </c>
    </row>
    <row r="36" spans="1:8" ht="14.4" x14ac:dyDescent="0.25">
      <c r="A36" s="41" t="str">
        <f t="shared" si="1"/>
        <v>a</v>
      </c>
      <c r="B36" s="70" t="s">
        <v>9</v>
      </c>
      <c r="C36" s="46">
        <v>0</v>
      </c>
      <c r="D36" s="46">
        <v>0</v>
      </c>
      <c r="E36" s="46">
        <v>0.5</v>
      </c>
      <c r="F36" s="64" t="e">
        <f>E36/D36</f>
        <v>#DIV/0!</v>
      </c>
    </row>
    <row r="37" spans="1:8" ht="15" thickBot="1" x14ac:dyDescent="0.3">
      <c r="A37" s="41" t="str">
        <f t="shared" si="1"/>
        <v>a</v>
      </c>
      <c r="B37" s="69" t="s">
        <v>1089</v>
      </c>
      <c r="C37" s="61">
        <f>C38+C39+C41+C40</f>
        <v>1881035.5</v>
      </c>
      <c r="D37" s="61">
        <f t="shared" ref="D37:E37" si="4">D38+D39+D41+D40</f>
        <v>1881035.5</v>
      </c>
      <c r="E37" s="61">
        <f t="shared" si="4"/>
        <v>2009904.9864399999</v>
      </c>
      <c r="F37" s="62">
        <f t="shared" si="3"/>
        <v>1.0685098640828417</v>
      </c>
    </row>
    <row r="38" spans="1:8" ht="15" hidden="1" thickTop="1" x14ac:dyDescent="0.25">
      <c r="A38" s="41" t="str">
        <f t="shared" si="1"/>
        <v>b</v>
      </c>
      <c r="B38" s="70" t="s">
        <v>22</v>
      </c>
      <c r="C38" s="46">
        <v>0</v>
      </c>
      <c r="D38" s="46">
        <v>0</v>
      </c>
      <c r="E38" s="46">
        <v>0</v>
      </c>
      <c r="F38" s="64" t="e">
        <f t="shared" si="3"/>
        <v>#DIV/0!</v>
      </c>
    </row>
    <row r="39" spans="1:8" ht="15" hidden="1" thickTop="1" x14ac:dyDescent="0.25">
      <c r="A39" s="41" t="str">
        <f t="shared" si="1"/>
        <v>b</v>
      </c>
      <c r="B39" s="70" t="s">
        <v>8</v>
      </c>
      <c r="C39" s="46">
        <v>0</v>
      </c>
      <c r="D39" s="46">
        <v>0</v>
      </c>
      <c r="E39" s="46">
        <v>0</v>
      </c>
      <c r="F39" s="64" t="e">
        <f t="shared" si="3"/>
        <v>#DIV/0!</v>
      </c>
    </row>
    <row r="40" spans="1:8" ht="15" thickTop="1" x14ac:dyDescent="0.25">
      <c r="A40" s="41" t="str">
        <f t="shared" si="1"/>
        <v>a</v>
      </c>
      <c r="B40" s="70" t="s">
        <v>6</v>
      </c>
      <c r="C40" s="46">
        <v>1881035.5</v>
      </c>
      <c r="D40" s="46">
        <v>1881035.5</v>
      </c>
      <c r="E40" s="46">
        <v>2009904.9864399999</v>
      </c>
      <c r="F40" s="64">
        <f t="shared" si="3"/>
        <v>1.0685098640828417</v>
      </c>
    </row>
    <row r="41" spans="1:8" ht="27.6" hidden="1" x14ac:dyDescent="0.25">
      <c r="A41" s="41" t="str">
        <f t="shared" si="1"/>
        <v>b</v>
      </c>
      <c r="B41" s="70" t="s">
        <v>1090</v>
      </c>
      <c r="C41" s="46">
        <v>0</v>
      </c>
      <c r="D41" s="46">
        <v>0</v>
      </c>
      <c r="E41" s="46">
        <v>0</v>
      </c>
      <c r="F41" s="64" t="e">
        <f t="shared" si="3"/>
        <v>#DIV/0!</v>
      </c>
    </row>
    <row r="42" spans="1:8" ht="15" thickBot="1" x14ac:dyDescent="0.3">
      <c r="A42" s="41" t="str">
        <f t="shared" si="1"/>
        <v>a</v>
      </c>
      <c r="B42" s="66" t="s">
        <v>1084</v>
      </c>
      <c r="C42" s="61">
        <f>C43+C47</f>
        <v>1118513</v>
      </c>
      <c r="D42" s="61">
        <f>D43+D47</f>
        <v>1095720.0869999998</v>
      </c>
      <c r="E42" s="61">
        <f>E43+E47</f>
        <v>1092929.4144899999</v>
      </c>
      <c r="F42" s="62">
        <f t="shared" si="3"/>
        <v>0.99745311549627547</v>
      </c>
    </row>
    <row r="43" spans="1:8" ht="15.6" thickTop="1" thickBot="1" x14ac:dyDescent="0.3">
      <c r="A43" s="41" t="str">
        <f t="shared" si="1"/>
        <v>a</v>
      </c>
      <c r="B43" s="69" t="s">
        <v>1088</v>
      </c>
      <c r="C43" s="61">
        <f>C44+C45+C46</f>
        <v>42913</v>
      </c>
      <c r="D43" s="61">
        <f>D44+D45+D46</f>
        <v>42632.38</v>
      </c>
      <c r="E43" s="61">
        <f>E44+E45+E46</f>
        <v>42632.38</v>
      </c>
      <c r="F43" s="62">
        <f>E43/D43</f>
        <v>1</v>
      </c>
    </row>
    <row r="44" spans="1:8" ht="15" thickTop="1" x14ac:dyDescent="0.25">
      <c r="A44" s="41" t="str">
        <f t="shared" si="1"/>
        <v>a</v>
      </c>
      <c r="B44" s="70" t="s">
        <v>8</v>
      </c>
      <c r="C44" s="46">
        <v>40000</v>
      </c>
      <c r="D44" s="46">
        <v>40000</v>
      </c>
      <c r="E44" s="46">
        <v>40000</v>
      </c>
      <c r="F44" s="64">
        <f>E44/D44</f>
        <v>1</v>
      </c>
    </row>
    <row r="45" spans="1:8" ht="14.4" x14ac:dyDescent="0.25">
      <c r="A45" s="41" t="str">
        <f t="shared" si="1"/>
        <v>a</v>
      </c>
      <c r="B45" s="70" t="s">
        <v>6</v>
      </c>
      <c r="C45" s="46">
        <v>2913</v>
      </c>
      <c r="D45" s="46">
        <v>2632.38</v>
      </c>
      <c r="E45" s="46">
        <v>2632.38</v>
      </c>
      <c r="F45" s="64">
        <f>E45/D45</f>
        <v>1</v>
      </c>
    </row>
    <row r="46" spans="1:8" ht="14.4" hidden="1" x14ac:dyDescent="0.25">
      <c r="A46" s="41" t="str">
        <f t="shared" si="1"/>
        <v>b</v>
      </c>
      <c r="B46" s="70" t="s">
        <v>9</v>
      </c>
      <c r="C46" s="46">
        <v>0</v>
      </c>
      <c r="D46" s="46">
        <v>0</v>
      </c>
      <c r="E46" s="46">
        <v>0</v>
      </c>
      <c r="F46" s="64" t="e">
        <f>E46/D46</f>
        <v>#DIV/0!</v>
      </c>
      <c r="H46" s="25"/>
    </row>
    <row r="47" spans="1:8" ht="15" thickBot="1" x14ac:dyDescent="0.3">
      <c r="A47" s="41" t="str">
        <f t="shared" si="1"/>
        <v>a</v>
      </c>
      <c r="B47" s="69" t="s">
        <v>1089</v>
      </c>
      <c r="C47" s="61">
        <f>C48+C49+C50</f>
        <v>1075600</v>
      </c>
      <c r="D47" s="61">
        <f t="shared" ref="D47:E47" si="5">D48+D49+D50</f>
        <v>1053087.7069999999</v>
      </c>
      <c r="E47" s="61">
        <f t="shared" si="5"/>
        <v>1050297.03449</v>
      </c>
      <c r="F47" s="62">
        <f t="shared" si="3"/>
        <v>0.99735000941379337</v>
      </c>
      <c r="H47" s="25"/>
    </row>
    <row r="48" spans="1:8" ht="15" hidden="1" thickTop="1" x14ac:dyDescent="0.25">
      <c r="A48" s="41" t="str">
        <f t="shared" si="1"/>
        <v>b</v>
      </c>
      <c r="B48" s="70" t="s">
        <v>8</v>
      </c>
      <c r="C48" s="46">
        <v>0</v>
      </c>
      <c r="D48" s="46">
        <v>0</v>
      </c>
      <c r="E48" s="46">
        <v>0</v>
      </c>
      <c r="F48" s="64" t="e">
        <f>E48/D48</f>
        <v>#DIV/0!</v>
      </c>
    </row>
    <row r="49" spans="1:10" ht="15" thickTop="1" x14ac:dyDescent="0.25">
      <c r="A49" s="41" t="str">
        <f t="shared" si="1"/>
        <v>a</v>
      </c>
      <c r="B49" s="70" t="s">
        <v>6</v>
      </c>
      <c r="C49" s="46">
        <v>1070000</v>
      </c>
      <c r="D49" s="46">
        <v>1048000</v>
      </c>
      <c r="E49" s="46">
        <v>1045209.32818</v>
      </c>
      <c r="F49" s="64">
        <f t="shared" si="3"/>
        <v>0.99733714520992367</v>
      </c>
      <c r="H49" s="25"/>
    </row>
    <row r="50" spans="1:10" ht="14.4" x14ac:dyDescent="0.25">
      <c r="A50" s="41" t="str">
        <f t="shared" si="1"/>
        <v>a</v>
      </c>
      <c r="B50" s="70" t="s">
        <v>9</v>
      </c>
      <c r="C50" s="46">
        <v>5600</v>
      </c>
      <c r="D50" s="46">
        <v>5087.7070000000003</v>
      </c>
      <c r="E50" s="46">
        <v>5087.7063099999996</v>
      </c>
      <c r="F50" s="64">
        <f t="shared" si="3"/>
        <v>0.99999986437898236</v>
      </c>
    </row>
    <row r="51" spans="1:10" ht="14.4" x14ac:dyDescent="0.25">
      <c r="A51" s="41" t="s">
        <v>1076</v>
      </c>
      <c r="B51" s="71" t="s">
        <v>1091</v>
      </c>
      <c r="C51" s="72">
        <f>C21-C22+C32</f>
        <v>0</v>
      </c>
      <c r="D51" s="72">
        <f>D21-D22+D32</f>
        <v>0</v>
      </c>
      <c r="E51" s="72">
        <f>E21-E22+E32</f>
        <v>0</v>
      </c>
      <c r="F51" s="73"/>
    </row>
    <row r="52" spans="1:10" ht="24.75" customHeight="1" x14ac:dyDescent="0.25">
      <c r="A52" s="41" t="s">
        <v>1076</v>
      </c>
    </row>
    <row r="53" spans="1:10" ht="41.4" x14ac:dyDescent="0.25">
      <c r="A53" s="41" t="s">
        <v>1076</v>
      </c>
      <c r="B53" s="59" t="s">
        <v>329</v>
      </c>
      <c r="C53" s="59" t="s">
        <v>331</v>
      </c>
      <c r="D53" s="59" t="s">
        <v>332</v>
      </c>
      <c r="E53" s="59" t="s">
        <v>333</v>
      </c>
      <c r="F53" s="59" t="s">
        <v>1078</v>
      </c>
      <c r="H53" s="30"/>
    </row>
    <row r="54" spans="1:10" ht="15" thickBot="1" x14ac:dyDescent="0.3">
      <c r="A54" s="41" t="str">
        <f t="shared" ref="A54:A63" si="6">IF(OR(D54&lt;&gt;0,E54&lt;&gt;0),"a","b")</f>
        <v>a</v>
      </c>
      <c r="B54" s="60" t="s">
        <v>24</v>
      </c>
      <c r="C54" s="61">
        <f>C55+C56+C57+C58</f>
        <v>22170935.5</v>
      </c>
      <c r="D54" s="61">
        <f>D55+D56+D57+D58</f>
        <v>22170935.5</v>
      </c>
      <c r="E54" s="61">
        <f>E55+E56+E57+E58</f>
        <v>22680018.575160004</v>
      </c>
      <c r="F54" s="74">
        <f t="shared" ref="F54:F63" si="7">E54/D54</f>
        <v>1.0229617318204729</v>
      </c>
      <c r="H54" s="30"/>
      <c r="I54" s="30"/>
    </row>
    <row r="55" spans="1:10" ht="15" thickTop="1" x14ac:dyDescent="0.25">
      <c r="A55" s="41" t="str">
        <f t="shared" si="6"/>
        <v>a</v>
      </c>
      <c r="B55" s="63" t="s">
        <v>0</v>
      </c>
      <c r="C55" s="75">
        <f>C3</f>
        <v>18239900</v>
      </c>
      <c r="D55" s="75">
        <f>D3</f>
        <v>18239900</v>
      </c>
      <c r="E55" s="75">
        <f>E3</f>
        <v>18716484.43581</v>
      </c>
      <c r="F55" s="76">
        <f t="shared" si="7"/>
        <v>1.0261286759143415</v>
      </c>
      <c r="H55" s="30"/>
    </row>
    <row r="56" spans="1:10" ht="14.4" x14ac:dyDescent="0.25">
      <c r="A56" s="41" t="str">
        <f t="shared" si="6"/>
        <v>a</v>
      </c>
      <c r="B56" s="63" t="s">
        <v>4</v>
      </c>
      <c r="C56" s="75">
        <f>C20</f>
        <v>200000</v>
      </c>
      <c r="D56" s="75">
        <f>D20</f>
        <v>200000</v>
      </c>
      <c r="E56" s="75">
        <f>E20</f>
        <v>203358.96648</v>
      </c>
      <c r="F56" s="76">
        <f t="shared" si="7"/>
        <v>1.0167948324</v>
      </c>
      <c r="H56" s="30"/>
    </row>
    <row r="57" spans="1:10" ht="14.4" x14ac:dyDescent="0.25">
      <c r="A57" s="41" t="str">
        <f t="shared" si="6"/>
        <v>a</v>
      </c>
      <c r="B57" s="63" t="s">
        <v>25</v>
      </c>
      <c r="C57" s="75">
        <f>C27-C28</f>
        <v>450000</v>
      </c>
      <c r="D57" s="75">
        <f>D27-D28</f>
        <v>450000</v>
      </c>
      <c r="E57" s="75">
        <f>E27-E28</f>
        <v>290848.81322000001</v>
      </c>
      <c r="F57" s="76">
        <f t="shared" si="7"/>
        <v>0.64633069604444449</v>
      </c>
      <c r="H57" s="30"/>
    </row>
    <row r="58" spans="1:10" ht="14.4" x14ac:dyDescent="0.25">
      <c r="A58" s="41" t="str">
        <f t="shared" si="6"/>
        <v>a</v>
      </c>
      <c r="B58" s="63" t="s">
        <v>7</v>
      </c>
      <c r="C58" s="75">
        <f>C33</f>
        <v>3281035.5</v>
      </c>
      <c r="D58" s="75">
        <f>D33</f>
        <v>3281035.5</v>
      </c>
      <c r="E58" s="75">
        <f>E33</f>
        <v>3469326.35965</v>
      </c>
      <c r="F58" s="76">
        <f t="shared" si="7"/>
        <v>1.0573876325477125</v>
      </c>
      <c r="H58" s="30"/>
    </row>
    <row r="59" spans="1:10" ht="15" thickBot="1" x14ac:dyDescent="0.3">
      <c r="A59" s="41" t="str">
        <f t="shared" si="6"/>
        <v>a</v>
      </c>
      <c r="B59" s="60" t="s">
        <v>26</v>
      </c>
      <c r="C59" s="61">
        <f>C60+C61+C62+C63</f>
        <v>22311291.100000001</v>
      </c>
      <c r="D59" s="61">
        <f>D60+D61+D62+D63</f>
        <v>22311291.100000001</v>
      </c>
      <c r="E59" s="61">
        <f>E60+E61+E62+E63</f>
        <v>22350179.408709999</v>
      </c>
      <c r="F59" s="74">
        <f t="shared" si="7"/>
        <v>1.0017429878233268</v>
      </c>
      <c r="H59" s="30"/>
      <c r="I59" s="30"/>
      <c r="J59" s="77"/>
    </row>
    <row r="60" spans="1:10" ht="15" thickTop="1" x14ac:dyDescent="0.25">
      <c r="A60" s="41" t="str">
        <f t="shared" si="6"/>
        <v>a</v>
      </c>
      <c r="B60" s="63" t="s">
        <v>10</v>
      </c>
      <c r="C60" s="75">
        <f>C7</f>
        <v>16899923.208000001</v>
      </c>
      <c r="D60" s="75">
        <f>D7</f>
        <v>16914310.536000002</v>
      </c>
      <c r="E60" s="75">
        <f>E7</f>
        <v>16928572.247370001</v>
      </c>
      <c r="F60" s="76">
        <f t="shared" si="7"/>
        <v>1.0008431742659356</v>
      </c>
      <c r="H60" s="30"/>
    </row>
    <row r="61" spans="1:10" ht="14.4" x14ac:dyDescent="0.25">
      <c r="A61" s="41" t="str">
        <f t="shared" si="6"/>
        <v>a</v>
      </c>
      <c r="B61" s="63" t="s">
        <v>17</v>
      </c>
      <c r="C61" s="75">
        <f>C19</f>
        <v>3955654.892</v>
      </c>
      <c r="D61" s="75">
        <f>D19</f>
        <v>3973758.4769999995</v>
      </c>
      <c r="E61" s="75">
        <f>E19</f>
        <v>3972798.801609999</v>
      </c>
      <c r="F61" s="76">
        <f t="shared" si="7"/>
        <v>0.99975849679955264</v>
      </c>
      <c r="H61" s="30"/>
    </row>
    <row r="62" spans="1:10" ht="14.4" x14ac:dyDescent="0.25">
      <c r="A62" s="41" t="str">
        <f t="shared" si="6"/>
        <v>a</v>
      </c>
      <c r="B62" s="63" t="s">
        <v>27</v>
      </c>
      <c r="C62" s="75">
        <f>C23-C24</f>
        <v>337200</v>
      </c>
      <c r="D62" s="75">
        <f>D23-D24</f>
        <v>327502</v>
      </c>
      <c r="E62" s="75">
        <f>E23-E24</f>
        <v>355878.94524000003</v>
      </c>
      <c r="F62" s="76">
        <f t="shared" si="7"/>
        <v>1.0866466318984311</v>
      </c>
      <c r="H62" s="30"/>
    </row>
    <row r="63" spans="1:10" ht="14.4" x14ac:dyDescent="0.25">
      <c r="A63" s="41" t="str">
        <f t="shared" si="6"/>
        <v>a</v>
      </c>
      <c r="B63" s="63" t="s">
        <v>21</v>
      </c>
      <c r="C63" s="75">
        <f>C42</f>
        <v>1118513</v>
      </c>
      <c r="D63" s="75">
        <f>D42</f>
        <v>1095720.0869999998</v>
      </c>
      <c r="E63" s="75">
        <f>E42</f>
        <v>1092929.4144899999</v>
      </c>
      <c r="F63" s="76">
        <f t="shared" si="7"/>
        <v>0.99745311549627547</v>
      </c>
      <c r="H63" s="30"/>
    </row>
    <row r="64" spans="1:10" ht="15" thickBot="1" x14ac:dyDescent="0.3">
      <c r="A64" s="41" t="s">
        <v>1076</v>
      </c>
      <c r="B64" s="60" t="s">
        <v>28</v>
      </c>
      <c r="C64" s="61">
        <f>C54-C59</f>
        <v>-140355.60000000149</v>
      </c>
      <c r="D64" s="61">
        <f>D54-D59</f>
        <v>-140355.60000000149</v>
      </c>
      <c r="E64" s="61">
        <f>E54-E59</f>
        <v>329839.16645000502</v>
      </c>
      <c r="F64" s="74"/>
      <c r="H64" s="30"/>
    </row>
    <row r="65" spans="1:16136" ht="13.8" thickTop="1" x14ac:dyDescent="0.25"/>
    <row r="66" spans="1:16136" x14ac:dyDescent="0.25">
      <c r="C66" s="27"/>
    </row>
    <row r="69" spans="1:16136" s="58" customFormat="1" x14ac:dyDescent="0.25">
      <c r="A69" s="1"/>
      <c r="B69" s="1"/>
      <c r="C69" s="27"/>
      <c r="D69" s="27"/>
      <c r="E69" s="2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"/>
      <c r="JD69" s="1"/>
      <c r="JE69" s="1"/>
      <c r="JF69" s="1"/>
      <c r="JG69" s="1"/>
      <c r="JH69" s="1"/>
      <c r="JI69" s="1"/>
      <c r="JJ69" s="1"/>
      <c r="JK69" s="1"/>
      <c r="JL69" s="1"/>
      <c r="JM69" s="1"/>
      <c r="JN69" s="1"/>
      <c r="JO69" s="1"/>
      <c r="JP69" s="1"/>
      <c r="JQ69" s="1"/>
      <c r="JR69" s="1"/>
      <c r="JS69" s="1"/>
      <c r="JT69" s="1"/>
      <c r="JU69" s="1"/>
      <c r="JV69" s="1"/>
      <c r="JW69" s="1"/>
      <c r="JX69" s="1"/>
      <c r="JY69" s="1"/>
      <c r="JZ69" s="1"/>
      <c r="KA69" s="1"/>
      <c r="KB69" s="1"/>
      <c r="KC69" s="1"/>
      <c r="KD69" s="1"/>
      <c r="KE69" s="1"/>
      <c r="KF69" s="1"/>
      <c r="KG69" s="1"/>
      <c r="KH69" s="1"/>
      <c r="KI69" s="1"/>
      <c r="KJ69" s="1"/>
      <c r="KK69" s="1"/>
      <c r="KL69" s="1"/>
      <c r="KM69" s="1"/>
      <c r="KN69" s="1"/>
      <c r="KO69" s="1"/>
      <c r="KP69" s="1"/>
      <c r="KQ69" s="1"/>
      <c r="KR69" s="1"/>
      <c r="KS69" s="1"/>
      <c r="KT69" s="1"/>
      <c r="KU69" s="1"/>
      <c r="KV69" s="1"/>
      <c r="KW69" s="1"/>
      <c r="KX69" s="1"/>
      <c r="KY69" s="1"/>
      <c r="KZ69" s="1"/>
      <c r="LA69" s="1"/>
      <c r="LB69" s="1"/>
      <c r="LC69" s="1"/>
      <c r="LD69" s="1"/>
      <c r="LE69" s="1"/>
      <c r="LF69" s="1"/>
      <c r="LG69" s="1"/>
      <c r="LH69" s="1"/>
      <c r="LI69" s="1"/>
      <c r="LJ69" s="1"/>
      <c r="LK69" s="1"/>
      <c r="LL69" s="1"/>
      <c r="LM69" s="1"/>
      <c r="LN69" s="1"/>
      <c r="LO69" s="1"/>
      <c r="LP69" s="1"/>
      <c r="LQ69" s="1"/>
      <c r="LR69" s="1"/>
      <c r="LS69" s="1"/>
      <c r="LT69" s="1"/>
      <c r="LU69" s="1"/>
      <c r="LV69" s="1"/>
      <c r="LW69" s="1"/>
      <c r="LX69" s="1"/>
      <c r="LY69" s="1"/>
      <c r="LZ69" s="1"/>
      <c r="MA69" s="1"/>
      <c r="MB69" s="1"/>
      <c r="MC69" s="1"/>
      <c r="MD69" s="1"/>
      <c r="ME69" s="1"/>
      <c r="MF69" s="1"/>
      <c r="MG69" s="1"/>
      <c r="MH69" s="1"/>
      <c r="MI69" s="1"/>
      <c r="MJ69" s="1"/>
      <c r="MK69" s="1"/>
      <c r="ML69" s="1"/>
      <c r="MM69" s="1"/>
      <c r="MN69" s="1"/>
      <c r="MO69" s="1"/>
      <c r="MP69" s="1"/>
      <c r="MQ69" s="1"/>
      <c r="MR69" s="1"/>
      <c r="MS69" s="1"/>
      <c r="MT69" s="1"/>
      <c r="MU69" s="1"/>
      <c r="MV69" s="1"/>
      <c r="MW69" s="1"/>
      <c r="MX69" s="1"/>
      <c r="MY69" s="1"/>
      <c r="MZ69" s="1"/>
      <c r="NA69" s="1"/>
      <c r="NB69" s="1"/>
      <c r="NC69" s="1"/>
      <c r="ND69" s="1"/>
      <c r="NE69" s="1"/>
      <c r="NF69" s="1"/>
      <c r="NG69" s="1"/>
      <c r="NH69" s="1"/>
      <c r="NI69" s="1"/>
      <c r="NJ69" s="1"/>
      <c r="NK69" s="1"/>
      <c r="NL69" s="1"/>
      <c r="NM69" s="1"/>
      <c r="NN69" s="1"/>
      <c r="NO69" s="1"/>
      <c r="NP69" s="1"/>
      <c r="NQ69" s="1"/>
      <c r="NR69" s="1"/>
      <c r="NS69" s="1"/>
      <c r="NT69" s="1"/>
      <c r="NU69" s="1"/>
      <c r="NV69" s="1"/>
      <c r="NW69" s="1"/>
      <c r="NX69" s="1"/>
      <c r="NY69" s="1"/>
      <c r="NZ69" s="1"/>
      <c r="OA69" s="1"/>
      <c r="OB69" s="1"/>
      <c r="OC69" s="1"/>
      <c r="OD69" s="1"/>
      <c r="OE69" s="1"/>
      <c r="OF69" s="1"/>
      <c r="OG69" s="1"/>
      <c r="OH69" s="1"/>
      <c r="OI69" s="1"/>
      <c r="OJ69" s="1"/>
      <c r="OK69" s="1"/>
      <c r="OL69" s="1"/>
      <c r="OM69" s="1"/>
      <c r="ON69" s="1"/>
      <c r="OO69" s="1"/>
      <c r="OP69" s="1"/>
      <c r="OQ69" s="1"/>
      <c r="OR69" s="1"/>
      <c r="OS69" s="1"/>
      <c r="OT69" s="1"/>
      <c r="OU69" s="1"/>
      <c r="OV69" s="1"/>
      <c r="OW69" s="1"/>
      <c r="OX69" s="1"/>
      <c r="OY69" s="1"/>
      <c r="OZ69" s="1"/>
      <c r="PA69" s="1"/>
      <c r="PB69" s="1"/>
      <c r="PC69" s="1"/>
      <c r="PD69" s="1"/>
      <c r="PE69" s="1"/>
      <c r="PF69" s="1"/>
      <c r="PG69" s="1"/>
      <c r="PH69" s="1"/>
      <c r="PI69" s="1"/>
      <c r="PJ69" s="1"/>
      <c r="PK69" s="1"/>
      <c r="PL69" s="1"/>
      <c r="PM69" s="1"/>
      <c r="PN69" s="1"/>
      <c r="PO69" s="1"/>
      <c r="PP69" s="1"/>
      <c r="PQ69" s="1"/>
      <c r="PR69" s="1"/>
      <c r="PS69" s="1"/>
      <c r="PT69" s="1"/>
      <c r="PU69" s="1"/>
      <c r="PV69" s="1"/>
      <c r="PW69" s="1"/>
      <c r="PX69" s="1"/>
      <c r="PY69" s="1"/>
      <c r="PZ69" s="1"/>
      <c r="QA69" s="1"/>
      <c r="QB69" s="1"/>
      <c r="QC69" s="1"/>
      <c r="QD69" s="1"/>
      <c r="QE69" s="1"/>
      <c r="QF69" s="1"/>
      <c r="QG69" s="1"/>
      <c r="QH69" s="1"/>
      <c r="QI69" s="1"/>
      <c r="QJ69" s="1"/>
      <c r="QK69" s="1"/>
      <c r="QL69" s="1"/>
      <c r="QM69" s="1"/>
      <c r="QN69" s="1"/>
      <c r="QO69" s="1"/>
      <c r="QP69" s="1"/>
      <c r="QQ69" s="1"/>
      <c r="QR69" s="1"/>
      <c r="QS69" s="1"/>
      <c r="QT69" s="1"/>
      <c r="QU69" s="1"/>
      <c r="QV69" s="1"/>
      <c r="QW69" s="1"/>
      <c r="QX69" s="1"/>
      <c r="QY69" s="1"/>
      <c r="QZ69" s="1"/>
      <c r="RA69" s="1"/>
      <c r="RB69" s="1"/>
      <c r="RC69" s="1"/>
      <c r="RD69" s="1"/>
      <c r="RE69" s="1"/>
      <c r="RF69" s="1"/>
      <c r="RG69" s="1"/>
      <c r="RH69" s="1"/>
      <c r="RI69" s="1"/>
      <c r="RJ69" s="1"/>
      <c r="RK69" s="1"/>
      <c r="RL69" s="1"/>
      <c r="RM69" s="1"/>
      <c r="RN69" s="1"/>
      <c r="RO69" s="1"/>
      <c r="RP69" s="1"/>
      <c r="RQ69" s="1"/>
      <c r="RR69" s="1"/>
      <c r="RS69" s="1"/>
      <c r="RT69" s="1"/>
      <c r="RU69" s="1"/>
      <c r="RV69" s="1"/>
      <c r="RW69" s="1"/>
      <c r="RX69" s="1"/>
      <c r="RY69" s="1"/>
      <c r="RZ69" s="1"/>
      <c r="SA69" s="1"/>
      <c r="SB69" s="1"/>
      <c r="SC69" s="1"/>
      <c r="SD69" s="1"/>
      <c r="SE69" s="1"/>
      <c r="SF69" s="1"/>
      <c r="SG69" s="1"/>
      <c r="SH69" s="1"/>
      <c r="SI69" s="1"/>
      <c r="SJ69" s="1"/>
      <c r="SK69" s="1"/>
      <c r="SL69" s="1"/>
      <c r="SM69" s="1"/>
      <c r="SN69" s="1"/>
      <c r="SO69" s="1"/>
      <c r="SP69" s="1"/>
      <c r="SQ69" s="1"/>
      <c r="SR69" s="1"/>
      <c r="SS69" s="1"/>
      <c r="ST69" s="1"/>
      <c r="SU69" s="1"/>
      <c r="SV69" s="1"/>
      <c r="SW69" s="1"/>
      <c r="SX69" s="1"/>
      <c r="SY69" s="1"/>
      <c r="SZ69" s="1"/>
      <c r="TA69" s="1"/>
      <c r="TB69" s="1"/>
      <c r="TC69" s="1"/>
      <c r="TD69" s="1"/>
      <c r="TE69" s="1"/>
      <c r="TF69" s="1"/>
      <c r="TG69" s="1"/>
      <c r="TH69" s="1"/>
      <c r="TI69" s="1"/>
      <c r="TJ69" s="1"/>
      <c r="TK69" s="1"/>
      <c r="TL69" s="1"/>
      <c r="TM69" s="1"/>
      <c r="TN69" s="1"/>
      <c r="TO69" s="1"/>
      <c r="TP69" s="1"/>
      <c r="TQ69" s="1"/>
      <c r="TR69" s="1"/>
      <c r="TS69" s="1"/>
      <c r="TT69" s="1"/>
      <c r="TU69" s="1"/>
      <c r="TV69" s="1"/>
      <c r="TW69" s="1"/>
      <c r="TX69" s="1"/>
      <c r="TY69" s="1"/>
      <c r="TZ69" s="1"/>
      <c r="UA69" s="1"/>
      <c r="UB69" s="1"/>
      <c r="UC69" s="1"/>
      <c r="UD69" s="1"/>
      <c r="UE69" s="1"/>
      <c r="UF69" s="1"/>
      <c r="UG69" s="1"/>
      <c r="UH69" s="1"/>
      <c r="UI69" s="1"/>
      <c r="UJ69" s="1"/>
      <c r="UK69" s="1"/>
      <c r="UL69" s="1"/>
      <c r="UM69" s="1"/>
      <c r="UN69" s="1"/>
      <c r="UO69" s="1"/>
      <c r="UP69" s="1"/>
      <c r="UQ69" s="1"/>
      <c r="UR69" s="1"/>
      <c r="US69" s="1"/>
      <c r="UT69" s="1"/>
      <c r="UU69" s="1"/>
      <c r="UV69" s="1"/>
      <c r="UW69" s="1"/>
      <c r="UX69" s="1"/>
      <c r="UY69" s="1"/>
      <c r="UZ69" s="1"/>
      <c r="VA69" s="1"/>
      <c r="VB69" s="1"/>
      <c r="VC69" s="1"/>
      <c r="VD69" s="1"/>
      <c r="VE69" s="1"/>
      <c r="VF69" s="1"/>
      <c r="VG69" s="1"/>
      <c r="VH69" s="1"/>
      <c r="VI69" s="1"/>
      <c r="VJ69" s="1"/>
      <c r="VK69" s="1"/>
      <c r="VL69" s="1"/>
      <c r="VM69" s="1"/>
      <c r="VN69" s="1"/>
      <c r="VO69" s="1"/>
      <c r="VP69" s="1"/>
      <c r="VQ69" s="1"/>
      <c r="VR69" s="1"/>
      <c r="VS69" s="1"/>
      <c r="VT69" s="1"/>
      <c r="VU69" s="1"/>
      <c r="VV69" s="1"/>
      <c r="VW69" s="1"/>
      <c r="VX69" s="1"/>
      <c r="VY69" s="1"/>
      <c r="VZ69" s="1"/>
      <c r="WA69" s="1"/>
      <c r="WB69" s="1"/>
      <c r="WC69" s="1"/>
      <c r="WD69" s="1"/>
      <c r="WE69" s="1"/>
      <c r="WF69" s="1"/>
      <c r="WG69" s="1"/>
      <c r="WH69" s="1"/>
      <c r="WI69" s="1"/>
      <c r="WJ69" s="1"/>
      <c r="WK69" s="1"/>
      <c r="WL69" s="1"/>
      <c r="WM69" s="1"/>
      <c r="WN69" s="1"/>
      <c r="WO69" s="1"/>
      <c r="WP69" s="1"/>
      <c r="WQ69" s="1"/>
      <c r="WR69" s="1"/>
      <c r="WS69" s="1"/>
      <c r="WT69" s="1"/>
      <c r="WU69" s="1"/>
      <c r="WV69" s="1"/>
      <c r="WW69" s="1"/>
      <c r="WX69" s="1"/>
      <c r="WY69" s="1"/>
      <c r="WZ69" s="1"/>
      <c r="XA69" s="1"/>
      <c r="XB69" s="1"/>
      <c r="XC69" s="1"/>
      <c r="XD69" s="1"/>
      <c r="XE69" s="1"/>
      <c r="XF69" s="1"/>
      <c r="XG69" s="1"/>
      <c r="XH69" s="1"/>
      <c r="XI69" s="1"/>
      <c r="XJ69" s="1"/>
      <c r="XK69" s="1"/>
      <c r="XL69" s="1"/>
      <c r="XM69" s="1"/>
      <c r="XN69" s="1"/>
      <c r="XO69" s="1"/>
      <c r="XP69" s="1"/>
      <c r="XQ69" s="1"/>
      <c r="XR69" s="1"/>
      <c r="XS69" s="1"/>
      <c r="XT69" s="1"/>
      <c r="XU69" s="1"/>
      <c r="XV69" s="1"/>
      <c r="XW69" s="1"/>
      <c r="XX69" s="1"/>
      <c r="XY69" s="1"/>
      <c r="XZ69" s="1"/>
      <c r="YA69" s="1"/>
      <c r="YB69" s="1"/>
      <c r="YC69" s="1"/>
      <c r="YD69" s="1"/>
      <c r="YE69" s="1"/>
      <c r="YF69" s="1"/>
      <c r="YG69" s="1"/>
      <c r="YH69" s="1"/>
      <c r="YI69" s="1"/>
      <c r="YJ69" s="1"/>
      <c r="YK69" s="1"/>
      <c r="YL69" s="1"/>
      <c r="YM69" s="1"/>
      <c r="YN69" s="1"/>
      <c r="YO69" s="1"/>
      <c r="YP69" s="1"/>
      <c r="YQ69" s="1"/>
      <c r="YR69" s="1"/>
      <c r="YS69" s="1"/>
      <c r="YT69" s="1"/>
      <c r="YU69" s="1"/>
      <c r="YV69" s="1"/>
      <c r="YW69" s="1"/>
      <c r="YX69" s="1"/>
      <c r="YY69" s="1"/>
      <c r="YZ69" s="1"/>
      <c r="ZA69" s="1"/>
      <c r="ZB69" s="1"/>
      <c r="ZC69" s="1"/>
      <c r="ZD69" s="1"/>
      <c r="ZE69" s="1"/>
      <c r="ZF69" s="1"/>
      <c r="ZG69" s="1"/>
      <c r="ZH69" s="1"/>
      <c r="ZI69" s="1"/>
      <c r="ZJ69" s="1"/>
      <c r="ZK69" s="1"/>
      <c r="ZL69" s="1"/>
      <c r="ZM69" s="1"/>
      <c r="ZN69" s="1"/>
      <c r="ZO69" s="1"/>
      <c r="ZP69" s="1"/>
      <c r="ZQ69" s="1"/>
      <c r="ZR69" s="1"/>
      <c r="ZS69" s="1"/>
      <c r="ZT69" s="1"/>
      <c r="ZU69" s="1"/>
      <c r="ZV69" s="1"/>
      <c r="ZW69" s="1"/>
      <c r="ZX69" s="1"/>
      <c r="ZY69" s="1"/>
      <c r="ZZ69" s="1"/>
      <c r="AAA69" s="1"/>
      <c r="AAB69" s="1"/>
      <c r="AAC69" s="1"/>
      <c r="AAD69" s="1"/>
      <c r="AAE69" s="1"/>
      <c r="AAF69" s="1"/>
      <c r="AAG69" s="1"/>
      <c r="AAH69" s="1"/>
      <c r="AAI69" s="1"/>
      <c r="AAJ69" s="1"/>
      <c r="AAK69" s="1"/>
      <c r="AAL69" s="1"/>
      <c r="AAM69" s="1"/>
      <c r="AAN69" s="1"/>
      <c r="AAO69" s="1"/>
      <c r="AAP69" s="1"/>
      <c r="AAQ69" s="1"/>
      <c r="AAR69" s="1"/>
      <c r="AAS69" s="1"/>
      <c r="AAT69" s="1"/>
      <c r="AAU69" s="1"/>
      <c r="AAV69" s="1"/>
      <c r="AAW69" s="1"/>
      <c r="AAX69" s="1"/>
      <c r="AAY69" s="1"/>
      <c r="AAZ69" s="1"/>
      <c r="ABA69" s="1"/>
      <c r="ABB69" s="1"/>
      <c r="ABC69" s="1"/>
      <c r="ABD69" s="1"/>
      <c r="ABE69" s="1"/>
      <c r="ABF69" s="1"/>
      <c r="ABG69" s="1"/>
      <c r="ABH69" s="1"/>
      <c r="ABI69" s="1"/>
      <c r="ABJ69" s="1"/>
      <c r="ABK69" s="1"/>
      <c r="ABL69" s="1"/>
      <c r="ABM69" s="1"/>
      <c r="ABN69" s="1"/>
      <c r="ABO69" s="1"/>
      <c r="ABP69" s="1"/>
      <c r="ABQ69" s="1"/>
      <c r="ABR69" s="1"/>
      <c r="ABS69" s="1"/>
      <c r="ABT69" s="1"/>
      <c r="ABU69" s="1"/>
      <c r="ABV69" s="1"/>
      <c r="ABW69" s="1"/>
      <c r="ABX69" s="1"/>
      <c r="ABY69" s="1"/>
      <c r="ABZ69" s="1"/>
      <c r="ACA69" s="1"/>
      <c r="ACB69" s="1"/>
      <c r="ACC69" s="1"/>
      <c r="ACD69" s="1"/>
      <c r="ACE69" s="1"/>
      <c r="ACF69" s="1"/>
      <c r="ACG69" s="1"/>
      <c r="ACH69" s="1"/>
      <c r="ACI69" s="1"/>
      <c r="ACJ69" s="1"/>
      <c r="ACK69" s="1"/>
      <c r="ACL69" s="1"/>
      <c r="ACM69" s="1"/>
      <c r="ACN69" s="1"/>
      <c r="ACO69" s="1"/>
      <c r="ACP69" s="1"/>
      <c r="ACQ69" s="1"/>
      <c r="ACR69" s="1"/>
      <c r="ACS69" s="1"/>
      <c r="ACT69" s="1"/>
      <c r="ACU69" s="1"/>
      <c r="ACV69" s="1"/>
      <c r="ACW69" s="1"/>
      <c r="ACX69" s="1"/>
      <c r="ACY69" s="1"/>
      <c r="ACZ69" s="1"/>
      <c r="ADA69" s="1"/>
      <c r="ADB69" s="1"/>
      <c r="ADC69" s="1"/>
      <c r="ADD69" s="1"/>
      <c r="ADE69" s="1"/>
      <c r="ADF69" s="1"/>
      <c r="ADG69" s="1"/>
      <c r="ADH69" s="1"/>
      <c r="ADI69" s="1"/>
      <c r="ADJ69" s="1"/>
      <c r="ADK69" s="1"/>
      <c r="ADL69" s="1"/>
      <c r="ADM69" s="1"/>
      <c r="ADN69" s="1"/>
      <c r="ADO69" s="1"/>
      <c r="ADP69" s="1"/>
      <c r="ADQ69" s="1"/>
      <c r="ADR69" s="1"/>
      <c r="ADS69" s="1"/>
      <c r="ADT69" s="1"/>
      <c r="ADU69" s="1"/>
      <c r="ADV69" s="1"/>
      <c r="ADW69" s="1"/>
      <c r="ADX69" s="1"/>
      <c r="ADY69" s="1"/>
      <c r="ADZ69" s="1"/>
      <c r="AEA69" s="1"/>
      <c r="AEB69" s="1"/>
      <c r="AEC69" s="1"/>
      <c r="AED69" s="1"/>
      <c r="AEE69" s="1"/>
      <c r="AEF69" s="1"/>
      <c r="AEG69" s="1"/>
      <c r="AEH69" s="1"/>
      <c r="AEI69" s="1"/>
      <c r="AEJ69" s="1"/>
      <c r="AEK69" s="1"/>
      <c r="AEL69" s="1"/>
      <c r="AEM69" s="1"/>
      <c r="AEN69" s="1"/>
      <c r="AEO69" s="1"/>
      <c r="AEP69" s="1"/>
      <c r="AEQ69" s="1"/>
      <c r="AER69" s="1"/>
      <c r="AES69" s="1"/>
      <c r="AET69" s="1"/>
      <c r="AEU69" s="1"/>
      <c r="AEV69" s="1"/>
      <c r="AEW69" s="1"/>
      <c r="AEX69" s="1"/>
      <c r="AEY69" s="1"/>
      <c r="AEZ69" s="1"/>
      <c r="AFA69" s="1"/>
      <c r="AFB69" s="1"/>
      <c r="AFC69" s="1"/>
      <c r="AFD69" s="1"/>
      <c r="AFE69" s="1"/>
      <c r="AFF69" s="1"/>
      <c r="AFG69" s="1"/>
      <c r="AFH69" s="1"/>
      <c r="AFI69" s="1"/>
      <c r="AFJ69" s="1"/>
      <c r="AFK69" s="1"/>
      <c r="AFL69" s="1"/>
      <c r="AFM69" s="1"/>
      <c r="AFN69" s="1"/>
      <c r="AFO69" s="1"/>
      <c r="AFP69" s="1"/>
      <c r="AFQ69" s="1"/>
      <c r="AFR69" s="1"/>
      <c r="AFS69" s="1"/>
      <c r="AFT69" s="1"/>
      <c r="AFU69" s="1"/>
      <c r="AFV69" s="1"/>
      <c r="AFW69" s="1"/>
      <c r="AFX69" s="1"/>
      <c r="AFY69" s="1"/>
      <c r="AFZ69" s="1"/>
      <c r="AGA69" s="1"/>
      <c r="AGB69" s="1"/>
      <c r="AGC69" s="1"/>
      <c r="AGD69" s="1"/>
      <c r="AGE69" s="1"/>
      <c r="AGF69" s="1"/>
      <c r="AGG69" s="1"/>
      <c r="AGH69" s="1"/>
      <c r="AGI69" s="1"/>
      <c r="AGJ69" s="1"/>
      <c r="AGK69" s="1"/>
      <c r="AGL69" s="1"/>
      <c r="AGM69" s="1"/>
      <c r="AGN69" s="1"/>
      <c r="AGO69" s="1"/>
      <c r="AGP69" s="1"/>
      <c r="AGQ69" s="1"/>
      <c r="AGR69" s="1"/>
      <c r="AGS69" s="1"/>
      <c r="AGT69" s="1"/>
      <c r="AGU69" s="1"/>
      <c r="AGV69" s="1"/>
      <c r="AGW69" s="1"/>
      <c r="AGX69" s="1"/>
      <c r="AGY69" s="1"/>
      <c r="AGZ69" s="1"/>
      <c r="AHA69" s="1"/>
      <c r="AHB69" s="1"/>
      <c r="AHC69" s="1"/>
      <c r="AHD69" s="1"/>
      <c r="AHE69" s="1"/>
      <c r="AHF69" s="1"/>
      <c r="AHG69" s="1"/>
      <c r="AHH69" s="1"/>
      <c r="AHI69" s="1"/>
      <c r="AHJ69" s="1"/>
      <c r="AHK69" s="1"/>
      <c r="AHL69" s="1"/>
      <c r="AHM69" s="1"/>
      <c r="AHN69" s="1"/>
      <c r="AHO69" s="1"/>
      <c r="AHP69" s="1"/>
      <c r="AHQ69" s="1"/>
      <c r="AHR69" s="1"/>
      <c r="AHS69" s="1"/>
      <c r="AHT69" s="1"/>
      <c r="AHU69" s="1"/>
      <c r="AHV69" s="1"/>
      <c r="AHW69" s="1"/>
      <c r="AHX69" s="1"/>
      <c r="AHY69" s="1"/>
      <c r="AHZ69" s="1"/>
      <c r="AIA69" s="1"/>
      <c r="AIB69" s="1"/>
      <c r="AIC69" s="1"/>
      <c r="AID69" s="1"/>
      <c r="AIE69" s="1"/>
      <c r="AIF69" s="1"/>
      <c r="AIG69" s="1"/>
      <c r="AIH69" s="1"/>
      <c r="AII69" s="1"/>
      <c r="AIJ69" s="1"/>
      <c r="AIK69" s="1"/>
      <c r="AIL69" s="1"/>
      <c r="AIM69" s="1"/>
      <c r="AIN69" s="1"/>
      <c r="AIO69" s="1"/>
      <c r="AIP69" s="1"/>
      <c r="AIQ69" s="1"/>
      <c r="AIR69" s="1"/>
      <c r="AIS69" s="1"/>
      <c r="AIT69" s="1"/>
      <c r="AIU69" s="1"/>
      <c r="AIV69" s="1"/>
      <c r="AIW69" s="1"/>
      <c r="AIX69" s="1"/>
      <c r="AIY69" s="1"/>
      <c r="AIZ69" s="1"/>
      <c r="AJA69" s="1"/>
      <c r="AJB69" s="1"/>
      <c r="AJC69" s="1"/>
      <c r="AJD69" s="1"/>
      <c r="AJE69" s="1"/>
      <c r="AJF69" s="1"/>
      <c r="AJG69" s="1"/>
      <c r="AJH69" s="1"/>
      <c r="AJI69" s="1"/>
      <c r="AJJ69" s="1"/>
      <c r="AJK69" s="1"/>
      <c r="AJL69" s="1"/>
      <c r="AJM69" s="1"/>
      <c r="AJN69" s="1"/>
      <c r="AJO69" s="1"/>
      <c r="AJP69" s="1"/>
      <c r="AJQ69" s="1"/>
      <c r="AJR69" s="1"/>
      <c r="AJS69" s="1"/>
      <c r="AJT69" s="1"/>
      <c r="AJU69" s="1"/>
      <c r="AJV69" s="1"/>
      <c r="AJW69" s="1"/>
      <c r="AJX69" s="1"/>
      <c r="AJY69" s="1"/>
      <c r="AJZ69" s="1"/>
      <c r="AKA69" s="1"/>
      <c r="AKB69" s="1"/>
      <c r="AKC69" s="1"/>
      <c r="AKD69" s="1"/>
      <c r="AKE69" s="1"/>
      <c r="AKF69" s="1"/>
      <c r="AKG69" s="1"/>
      <c r="AKH69" s="1"/>
      <c r="AKI69" s="1"/>
      <c r="AKJ69" s="1"/>
      <c r="AKK69" s="1"/>
      <c r="AKL69" s="1"/>
      <c r="AKM69" s="1"/>
      <c r="AKN69" s="1"/>
      <c r="AKO69" s="1"/>
      <c r="AKP69" s="1"/>
      <c r="AKQ69" s="1"/>
      <c r="AKR69" s="1"/>
      <c r="AKS69" s="1"/>
      <c r="AKT69" s="1"/>
      <c r="AKU69" s="1"/>
      <c r="AKV69" s="1"/>
      <c r="AKW69" s="1"/>
      <c r="AKX69" s="1"/>
      <c r="AKY69" s="1"/>
      <c r="AKZ69" s="1"/>
      <c r="ALA69" s="1"/>
      <c r="ALB69" s="1"/>
      <c r="ALC69" s="1"/>
      <c r="ALD69" s="1"/>
      <c r="ALE69" s="1"/>
      <c r="ALF69" s="1"/>
      <c r="ALG69" s="1"/>
      <c r="ALH69" s="1"/>
      <c r="ALI69" s="1"/>
      <c r="ALJ69" s="1"/>
      <c r="ALK69" s="1"/>
      <c r="ALL69" s="1"/>
      <c r="ALM69" s="1"/>
      <c r="ALN69" s="1"/>
      <c r="ALO69" s="1"/>
      <c r="ALP69" s="1"/>
      <c r="ALQ69" s="1"/>
      <c r="ALR69" s="1"/>
      <c r="ALS69" s="1"/>
      <c r="ALT69" s="1"/>
      <c r="ALU69" s="1"/>
      <c r="ALV69" s="1"/>
      <c r="ALW69" s="1"/>
      <c r="ALX69" s="1"/>
      <c r="ALY69" s="1"/>
      <c r="ALZ69" s="1"/>
      <c r="AMA69" s="1"/>
      <c r="AMB69" s="1"/>
      <c r="AMC69" s="1"/>
      <c r="AMD69" s="1"/>
      <c r="AME69" s="1"/>
      <c r="AMF69" s="1"/>
      <c r="AMG69" s="1"/>
      <c r="AMH69" s="1"/>
      <c r="AMI69" s="1"/>
      <c r="AMJ69" s="1"/>
      <c r="AMK69" s="1"/>
      <c r="AML69" s="1"/>
      <c r="AMM69" s="1"/>
      <c r="AMN69" s="1"/>
      <c r="AMO69" s="1"/>
      <c r="AMP69" s="1"/>
      <c r="AMQ69" s="1"/>
      <c r="AMR69" s="1"/>
      <c r="AMS69" s="1"/>
      <c r="AMT69" s="1"/>
      <c r="AMU69" s="1"/>
      <c r="AMV69" s="1"/>
      <c r="AMW69" s="1"/>
      <c r="AMX69" s="1"/>
      <c r="AMY69" s="1"/>
      <c r="AMZ69" s="1"/>
      <c r="ANA69" s="1"/>
      <c r="ANB69" s="1"/>
      <c r="ANC69" s="1"/>
      <c r="AND69" s="1"/>
      <c r="ANE69" s="1"/>
      <c r="ANF69" s="1"/>
      <c r="ANG69" s="1"/>
      <c r="ANH69" s="1"/>
      <c r="ANI69" s="1"/>
      <c r="ANJ69" s="1"/>
      <c r="ANK69" s="1"/>
      <c r="ANL69" s="1"/>
      <c r="ANM69" s="1"/>
      <c r="ANN69" s="1"/>
      <c r="ANO69" s="1"/>
      <c r="ANP69" s="1"/>
      <c r="ANQ69" s="1"/>
      <c r="ANR69" s="1"/>
      <c r="ANS69" s="1"/>
      <c r="ANT69" s="1"/>
      <c r="ANU69" s="1"/>
      <c r="ANV69" s="1"/>
      <c r="ANW69" s="1"/>
      <c r="ANX69" s="1"/>
      <c r="ANY69" s="1"/>
      <c r="ANZ69" s="1"/>
      <c r="AOA69" s="1"/>
      <c r="AOB69" s="1"/>
      <c r="AOC69" s="1"/>
      <c r="AOD69" s="1"/>
      <c r="AOE69" s="1"/>
      <c r="AOF69" s="1"/>
      <c r="AOG69" s="1"/>
      <c r="AOH69" s="1"/>
      <c r="AOI69" s="1"/>
      <c r="AOJ69" s="1"/>
      <c r="AOK69" s="1"/>
      <c r="AOL69" s="1"/>
      <c r="AOM69" s="1"/>
      <c r="AON69" s="1"/>
      <c r="AOO69" s="1"/>
      <c r="AOP69" s="1"/>
      <c r="AOQ69" s="1"/>
      <c r="AOR69" s="1"/>
      <c r="AOS69" s="1"/>
      <c r="AOT69" s="1"/>
      <c r="AOU69" s="1"/>
      <c r="AOV69" s="1"/>
      <c r="AOW69" s="1"/>
      <c r="AOX69" s="1"/>
      <c r="AOY69" s="1"/>
      <c r="AOZ69" s="1"/>
      <c r="APA69" s="1"/>
      <c r="APB69" s="1"/>
      <c r="APC69" s="1"/>
      <c r="APD69" s="1"/>
      <c r="APE69" s="1"/>
      <c r="APF69" s="1"/>
      <c r="APG69" s="1"/>
      <c r="APH69" s="1"/>
      <c r="API69" s="1"/>
      <c r="APJ69" s="1"/>
      <c r="APK69" s="1"/>
      <c r="APL69" s="1"/>
      <c r="APM69" s="1"/>
      <c r="APN69" s="1"/>
      <c r="APO69" s="1"/>
      <c r="APP69" s="1"/>
      <c r="APQ69" s="1"/>
      <c r="APR69" s="1"/>
      <c r="APS69" s="1"/>
      <c r="APT69" s="1"/>
      <c r="APU69" s="1"/>
      <c r="APV69" s="1"/>
      <c r="APW69" s="1"/>
      <c r="APX69" s="1"/>
      <c r="APY69" s="1"/>
      <c r="APZ69" s="1"/>
      <c r="AQA69" s="1"/>
      <c r="AQB69" s="1"/>
      <c r="AQC69" s="1"/>
      <c r="AQD69" s="1"/>
      <c r="AQE69" s="1"/>
      <c r="AQF69" s="1"/>
      <c r="AQG69" s="1"/>
      <c r="AQH69" s="1"/>
      <c r="AQI69" s="1"/>
      <c r="AQJ69" s="1"/>
      <c r="AQK69" s="1"/>
      <c r="AQL69" s="1"/>
      <c r="AQM69" s="1"/>
      <c r="AQN69" s="1"/>
      <c r="AQO69" s="1"/>
      <c r="AQP69" s="1"/>
      <c r="AQQ69" s="1"/>
      <c r="AQR69" s="1"/>
      <c r="AQS69" s="1"/>
      <c r="AQT69" s="1"/>
      <c r="AQU69" s="1"/>
      <c r="AQV69" s="1"/>
      <c r="AQW69" s="1"/>
      <c r="AQX69" s="1"/>
      <c r="AQY69" s="1"/>
      <c r="AQZ69" s="1"/>
      <c r="ARA69" s="1"/>
      <c r="ARB69" s="1"/>
      <c r="ARC69" s="1"/>
      <c r="ARD69" s="1"/>
      <c r="ARE69" s="1"/>
      <c r="ARF69" s="1"/>
      <c r="ARG69" s="1"/>
      <c r="ARH69" s="1"/>
      <c r="ARI69" s="1"/>
      <c r="ARJ69" s="1"/>
      <c r="ARK69" s="1"/>
      <c r="ARL69" s="1"/>
      <c r="ARM69" s="1"/>
      <c r="ARN69" s="1"/>
      <c r="ARO69" s="1"/>
      <c r="ARP69" s="1"/>
      <c r="ARQ69" s="1"/>
      <c r="ARR69" s="1"/>
      <c r="ARS69" s="1"/>
      <c r="ART69" s="1"/>
      <c r="ARU69" s="1"/>
      <c r="ARV69" s="1"/>
      <c r="ARW69" s="1"/>
      <c r="ARX69" s="1"/>
      <c r="ARY69" s="1"/>
      <c r="ARZ69" s="1"/>
      <c r="ASA69" s="1"/>
      <c r="ASB69" s="1"/>
      <c r="ASC69" s="1"/>
      <c r="ASD69" s="1"/>
      <c r="ASE69" s="1"/>
      <c r="ASF69" s="1"/>
      <c r="ASG69" s="1"/>
      <c r="ASH69" s="1"/>
      <c r="ASI69" s="1"/>
      <c r="ASJ69" s="1"/>
      <c r="ASK69" s="1"/>
      <c r="ASL69" s="1"/>
      <c r="ASM69" s="1"/>
      <c r="ASN69" s="1"/>
      <c r="ASO69" s="1"/>
      <c r="ASP69" s="1"/>
      <c r="ASQ69" s="1"/>
      <c r="ASR69" s="1"/>
      <c r="ASS69" s="1"/>
      <c r="AST69" s="1"/>
      <c r="ASU69" s="1"/>
      <c r="ASV69" s="1"/>
      <c r="ASW69" s="1"/>
      <c r="ASX69" s="1"/>
      <c r="ASY69" s="1"/>
      <c r="ASZ69" s="1"/>
      <c r="ATA69" s="1"/>
      <c r="ATB69" s="1"/>
      <c r="ATC69" s="1"/>
      <c r="ATD69" s="1"/>
      <c r="ATE69" s="1"/>
      <c r="ATF69" s="1"/>
      <c r="ATG69" s="1"/>
      <c r="ATH69" s="1"/>
      <c r="ATI69" s="1"/>
      <c r="ATJ69" s="1"/>
      <c r="ATK69" s="1"/>
      <c r="ATL69" s="1"/>
      <c r="ATM69" s="1"/>
      <c r="ATN69" s="1"/>
      <c r="ATO69" s="1"/>
      <c r="ATP69" s="1"/>
      <c r="ATQ69" s="1"/>
      <c r="ATR69" s="1"/>
      <c r="ATS69" s="1"/>
      <c r="ATT69" s="1"/>
      <c r="ATU69" s="1"/>
      <c r="ATV69" s="1"/>
      <c r="ATW69" s="1"/>
      <c r="ATX69" s="1"/>
      <c r="ATY69" s="1"/>
      <c r="ATZ69" s="1"/>
      <c r="AUA69" s="1"/>
      <c r="AUB69" s="1"/>
      <c r="AUC69" s="1"/>
      <c r="AUD69" s="1"/>
      <c r="AUE69" s="1"/>
      <c r="AUF69" s="1"/>
      <c r="AUG69" s="1"/>
      <c r="AUH69" s="1"/>
      <c r="AUI69" s="1"/>
      <c r="AUJ69" s="1"/>
      <c r="AUK69" s="1"/>
      <c r="AUL69" s="1"/>
      <c r="AUM69" s="1"/>
      <c r="AUN69" s="1"/>
      <c r="AUO69" s="1"/>
      <c r="AUP69" s="1"/>
      <c r="AUQ69" s="1"/>
      <c r="AUR69" s="1"/>
      <c r="AUS69" s="1"/>
      <c r="AUT69" s="1"/>
      <c r="AUU69" s="1"/>
      <c r="AUV69" s="1"/>
      <c r="AUW69" s="1"/>
      <c r="AUX69" s="1"/>
      <c r="AUY69" s="1"/>
      <c r="AUZ69" s="1"/>
      <c r="AVA69" s="1"/>
      <c r="AVB69" s="1"/>
      <c r="AVC69" s="1"/>
      <c r="AVD69" s="1"/>
      <c r="AVE69" s="1"/>
      <c r="AVF69" s="1"/>
      <c r="AVG69" s="1"/>
      <c r="AVH69" s="1"/>
      <c r="AVI69" s="1"/>
      <c r="AVJ69" s="1"/>
      <c r="AVK69" s="1"/>
      <c r="AVL69" s="1"/>
      <c r="AVM69" s="1"/>
      <c r="AVN69" s="1"/>
      <c r="AVO69" s="1"/>
      <c r="AVP69" s="1"/>
      <c r="AVQ69" s="1"/>
      <c r="AVR69" s="1"/>
      <c r="AVS69" s="1"/>
      <c r="AVT69" s="1"/>
      <c r="AVU69" s="1"/>
      <c r="AVV69" s="1"/>
      <c r="AVW69" s="1"/>
      <c r="AVX69" s="1"/>
      <c r="AVY69" s="1"/>
      <c r="AVZ69" s="1"/>
      <c r="AWA69" s="1"/>
      <c r="AWB69" s="1"/>
      <c r="AWC69" s="1"/>
      <c r="AWD69" s="1"/>
      <c r="AWE69" s="1"/>
      <c r="AWF69" s="1"/>
      <c r="AWG69" s="1"/>
      <c r="AWH69" s="1"/>
      <c r="AWI69" s="1"/>
      <c r="AWJ69" s="1"/>
      <c r="AWK69" s="1"/>
      <c r="AWL69" s="1"/>
      <c r="AWM69" s="1"/>
      <c r="AWN69" s="1"/>
      <c r="AWO69" s="1"/>
      <c r="AWP69" s="1"/>
      <c r="AWQ69" s="1"/>
      <c r="AWR69" s="1"/>
      <c r="AWS69" s="1"/>
      <c r="AWT69" s="1"/>
      <c r="AWU69" s="1"/>
      <c r="AWV69" s="1"/>
      <c r="AWW69" s="1"/>
      <c r="AWX69" s="1"/>
      <c r="AWY69" s="1"/>
      <c r="AWZ69" s="1"/>
      <c r="AXA69" s="1"/>
      <c r="AXB69" s="1"/>
      <c r="AXC69" s="1"/>
      <c r="AXD69" s="1"/>
      <c r="AXE69" s="1"/>
      <c r="AXF69" s="1"/>
      <c r="AXG69" s="1"/>
      <c r="AXH69" s="1"/>
      <c r="AXI69" s="1"/>
      <c r="AXJ69" s="1"/>
      <c r="AXK69" s="1"/>
      <c r="AXL69" s="1"/>
      <c r="AXM69" s="1"/>
      <c r="AXN69" s="1"/>
      <c r="AXO69" s="1"/>
      <c r="AXP69" s="1"/>
      <c r="AXQ69" s="1"/>
      <c r="AXR69" s="1"/>
      <c r="AXS69" s="1"/>
      <c r="AXT69" s="1"/>
      <c r="AXU69" s="1"/>
      <c r="AXV69" s="1"/>
      <c r="AXW69" s="1"/>
      <c r="AXX69" s="1"/>
      <c r="AXY69" s="1"/>
      <c r="AXZ69" s="1"/>
      <c r="AYA69" s="1"/>
      <c r="AYB69" s="1"/>
      <c r="AYC69" s="1"/>
      <c r="AYD69" s="1"/>
      <c r="AYE69" s="1"/>
      <c r="AYF69" s="1"/>
      <c r="AYG69" s="1"/>
      <c r="AYH69" s="1"/>
      <c r="AYI69" s="1"/>
      <c r="AYJ69" s="1"/>
      <c r="AYK69" s="1"/>
      <c r="AYL69" s="1"/>
      <c r="AYM69" s="1"/>
      <c r="AYN69" s="1"/>
      <c r="AYO69" s="1"/>
      <c r="AYP69" s="1"/>
      <c r="AYQ69" s="1"/>
      <c r="AYR69" s="1"/>
      <c r="AYS69" s="1"/>
      <c r="AYT69" s="1"/>
      <c r="AYU69" s="1"/>
      <c r="AYV69" s="1"/>
      <c r="AYW69" s="1"/>
      <c r="AYX69" s="1"/>
      <c r="AYY69" s="1"/>
      <c r="AYZ69" s="1"/>
      <c r="AZA69" s="1"/>
      <c r="AZB69" s="1"/>
      <c r="AZC69" s="1"/>
      <c r="AZD69" s="1"/>
      <c r="AZE69" s="1"/>
      <c r="AZF69" s="1"/>
      <c r="AZG69" s="1"/>
      <c r="AZH69" s="1"/>
      <c r="AZI69" s="1"/>
      <c r="AZJ69" s="1"/>
      <c r="AZK69" s="1"/>
      <c r="AZL69" s="1"/>
      <c r="AZM69" s="1"/>
      <c r="AZN69" s="1"/>
      <c r="AZO69" s="1"/>
      <c r="AZP69" s="1"/>
      <c r="AZQ69" s="1"/>
      <c r="AZR69" s="1"/>
      <c r="AZS69" s="1"/>
      <c r="AZT69" s="1"/>
      <c r="AZU69" s="1"/>
      <c r="AZV69" s="1"/>
      <c r="AZW69" s="1"/>
      <c r="AZX69" s="1"/>
      <c r="AZY69" s="1"/>
      <c r="AZZ69" s="1"/>
      <c r="BAA69" s="1"/>
      <c r="BAB69" s="1"/>
      <c r="BAC69" s="1"/>
      <c r="BAD69" s="1"/>
      <c r="BAE69" s="1"/>
      <c r="BAF69" s="1"/>
      <c r="BAG69" s="1"/>
      <c r="BAH69" s="1"/>
      <c r="BAI69" s="1"/>
      <c r="BAJ69" s="1"/>
      <c r="BAK69" s="1"/>
      <c r="BAL69" s="1"/>
      <c r="BAM69" s="1"/>
      <c r="BAN69" s="1"/>
      <c r="BAO69" s="1"/>
      <c r="BAP69" s="1"/>
      <c r="BAQ69" s="1"/>
      <c r="BAR69" s="1"/>
      <c r="BAS69" s="1"/>
      <c r="BAT69" s="1"/>
      <c r="BAU69" s="1"/>
      <c r="BAV69" s="1"/>
      <c r="BAW69" s="1"/>
      <c r="BAX69" s="1"/>
      <c r="BAY69" s="1"/>
      <c r="BAZ69" s="1"/>
      <c r="BBA69" s="1"/>
      <c r="BBB69" s="1"/>
      <c r="BBC69" s="1"/>
      <c r="BBD69" s="1"/>
      <c r="BBE69" s="1"/>
      <c r="BBF69" s="1"/>
      <c r="BBG69" s="1"/>
      <c r="BBH69" s="1"/>
      <c r="BBI69" s="1"/>
      <c r="BBJ69" s="1"/>
      <c r="BBK69" s="1"/>
      <c r="BBL69" s="1"/>
      <c r="BBM69" s="1"/>
      <c r="BBN69" s="1"/>
      <c r="BBO69" s="1"/>
      <c r="BBP69" s="1"/>
      <c r="BBQ69" s="1"/>
      <c r="BBR69" s="1"/>
      <c r="BBS69" s="1"/>
      <c r="BBT69" s="1"/>
      <c r="BBU69" s="1"/>
      <c r="BBV69" s="1"/>
      <c r="BBW69" s="1"/>
      <c r="BBX69" s="1"/>
      <c r="BBY69" s="1"/>
      <c r="BBZ69" s="1"/>
      <c r="BCA69" s="1"/>
      <c r="BCB69" s="1"/>
      <c r="BCC69" s="1"/>
      <c r="BCD69" s="1"/>
      <c r="BCE69" s="1"/>
      <c r="BCF69" s="1"/>
      <c r="BCG69" s="1"/>
      <c r="BCH69" s="1"/>
      <c r="BCI69" s="1"/>
      <c r="BCJ69" s="1"/>
      <c r="BCK69" s="1"/>
      <c r="BCL69" s="1"/>
      <c r="BCM69" s="1"/>
      <c r="BCN69" s="1"/>
      <c r="BCO69" s="1"/>
      <c r="BCP69" s="1"/>
      <c r="BCQ69" s="1"/>
      <c r="BCR69" s="1"/>
      <c r="BCS69" s="1"/>
      <c r="BCT69" s="1"/>
      <c r="BCU69" s="1"/>
      <c r="BCV69" s="1"/>
      <c r="BCW69" s="1"/>
      <c r="BCX69" s="1"/>
      <c r="BCY69" s="1"/>
      <c r="BCZ69" s="1"/>
      <c r="BDA69" s="1"/>
      <c r="BDB69" s="1"/>
      <c r="BDC69" s="1"/>
      <c r="BDD69" s="1"/>
      <c r="BDE69" s="1"/>
      <c r="BDF69" s="1"/>
      <c r="BDG69" s="1"/>
      <c r="BDH69" s="1"/>
      <c r="BDI69" s="1"/>
      <c r="BDJ69" s="1"/>
      <c r="BDK69" s="1"/>
      <c r="BDL69" s="1"/>
      <c r="BDM69" s="1"/>
      <c r="BDN69" s="1"/>
      <c r="BDO69" s="1"/>
      <c r="BDP69" s="1"/>
      <c r="BDQ69" s="1"/>
      <c r="BDR69" s="1"/>
      <c r="BDS69" s="1"/>
      <c r="BDT69" s="1"/>
      <c r="BDU69" s="1"/>
      <c r="BDV69" s="1"/>
      <c r="BDW69" s="1"/>
      <c r="BDX69" s="1"/>
      <c r="BDY69" s="1"/>
      <c r="BDZ69" s="1"/>
      <c r="BEA69" s="1"/>
      <c r="BEB69" s="1"/>
      <c r="BEC69" s="1"/>
      <c r="BED69" s="1"/>
      <c r="BEE69" s="1"/>
      <c r="BEF69" s="1"/>
      <c r="BEG69" s="1"/>
      <c r="BEH69" s="1"/>
      <c r="BEI69" s="1"/>
      <c r="BEJ69" s="1"/>
      <c r="BEK69" s="1"/>
      <c r="BEL69" s="1"/>
      <c r="BEM69" s="1"/>
      <c r="BEN69" s="1"/>
      <c r="BEO69" s="1"/>
      <c r="BEP69" s="1"/>
      <c r="BEQ69" s="1"/>
      <c r="BER69" s="1"/>
      <c r="BES69" s="1"/>
      <c r="BET69" s="1"/>
      <c r="BEU69" s="1"/>
      <c r="BEV69" s="1"/>
      <c r="BEW69" s="1"/>
      <c r="BEX69" s="1"/>
      <c r="BEY69" s="1"/>
      <c r="BEZ69" s="1"/>
      <c r="BFA69" s="1"/>
      <c r="BFB69" s="1"/>
      <c r="BFC69" s="1"/>
      <c r="BFD69" s="1"/>
      <c r="BFE69" s="1"/>
      <c r="BFF69" s="1"/>
      <c r="BFG69" s="1"/>
      <c r="BFH69" s="1"/>
      <c r="BFI69" s="1"/>
      <c r="BFJ69" s="1"/>
      <c r="BFK69" s="1"/>
      <c r="BFL69" s="1"/>
      <c r="BFM69" s="1"/>
      <c r="BFN69" s="1"/>
      <c r="BFO69" s="1"/>
      <c r="BFP69" s="1"/>
      <c r="BFQ69" s="1"/>
      <c r="BFR69" s="1"/>
      <c r="BFS69" s="1"/>
      <c r="BFT69" s="1"/>
      <c r="BFU69" s="1"/>
      <c r="BFV69" s="1"/>
      <c r="BFW69" s="1"/>
      <c r="BFX69" s="1"/>
      <c r="BFY69" s="1"/>
      <c r="BFZ69" s="1"/>
      <c r="BGA69" s="1"/>
      <c r="BGB69" s="1"/>
      <c r="BGC69" s="1"/>
      <c r="BGD69" s="1"/>
      <c r="BGE69" s="1"/>
      <c r="BGF69" s="1"/>
      <c r="BGG69" s="1"/>
      <c r="BGH69" s="1"/>
      <c r="BGI69" s="1"/>
      <c r="BGJ69" s="1"/>
      <c r="BGK69" s="1"/>
      <c r="BGL69" s="1"/>
      <c r="BGM69" s="1"/>
      <c r="BGN69" s="1"/>
      <c r="BGO69" s="1"/>
      <c r="BGP69" s="1"/>
      <c r="BGQ69" s="1"/>
      <c r="BGR69" s="1"/>
      <c r="BGS69" s="1"/>
      <c r="BGT69" s="1"/>
      <c r="BGU69" s="1"/>
      <c r="BGV69" s="1"/>
      <c r="BGW69" s="1"/>
      <c r="BGX69" s="1"/>
      <c r="BGY69" s="1"/>
      <c r="BGZ69" s="1"/>
      <c r="BHA69" s="1"/>
      <c r="BHB69" s="1"/>
      <c r="BHC69" s="1"/>
      <c r="BHD69" s="1"/>
      <c r="BHE69" s="1"/>
      <c r="BHF69" s="1"/>
      <c r="BHG69" s="1"/>
      <c r="BHH69" s="1"/>
      <c r="BHI69" s="1"/>
      <c r="BHJ69" s="1"/>
      <c r="BHK69" s="1"/>
      <c r="BHL69" s="1"/>
      <c r="BHM69" s="1"/>
      <c r="BHN69" s="1"/>
      <c r="BHO69" s="1"/>
      <c r="BHP69" s="1"/>
      <c r="BHQ69" s="1"/>
      <c r="BHR69" s="1"/>
      <c r="BHS69" s="1"/>
      <c r="BHT69" s="1"/>
      <c r="BHU69" s="1"/>
      <c r="BHV69" s="1"/>
      <c r="BHW69" s="1"/>
      <c r="BHX69" s="1"/>
      <c r="BHY69" s="1"/>
      <c r="BHZ69" s="1"/>
      <c r="BIA69" s="1"/>
      <c r="BIB69" s="1"/>
      <c r="BIC69" s="1"/>
      <c r="BID69" s="1"/>
      <c r="BIE69" s="1"/>
      <c r="BIF69" s="1"/>
      <c r="BIG69" s="1"/>
      <c r="BIH69" s="1"/>
      <c r="BII69" s="1"/>
      <c r="BIJ69" s="1"/>
      <c r="BIK69" s="1"/>
      <c r="BIL69" s="1"/>
      <c r="BIM69" s="1"/>
      <c r="BIN69" s="1"/>
      <c r="BIO69" s="1"/>
      <c r="BIP69" s="1"/>
      <c r="BIQ69" s="1"/>
      <c r="BIR69" s="1"/>
      <c r="BIS69" s="1"/>
      <c r="BIT69" s="1"/>
      <c r="BIU69" s="1"/>
      <c r="BIV69" s="1"/>
      <c r="BIW69" s="1"/>
      <c r="BIX69" s="1"/>
      <c r="BIY69" s="1"/>
      <c r="BIZ69" s="1"/>
      <c r="BJA69" s="1"/>
      <c r="BJB69" s="1"/>
      <c r="BJC69" s="1"/>
      <c r="BJD69" s="1"/>
      <c r="BJE69" s="1"/>
      <c r="BJF69" s="1"/>
      <c r="BJG69" s="1"/>
      <c r="BJH69" s="1"/>
      <c r="BJI69" s="1"/>
      <c r="BJJ69" s="1"/>
      <c r="BJK69" s="1"/>
      <c r="BJL69" s="1"/>
      <c r="BJM69" s="1"/>
      <c r="BJN69" s="1"/>
      <c r="BJO69" s="1"/>
      <c r="BJP69" s="1"/>
      <c r="BJQ69" s="1"/>
      <c r="BJR69" s="1"/>
      <c r="BJS69" s="1"/>
      <c r="BJT69" s="1"/>
      <c r="BJU69" s="1"/>
      <c r="BJV69" s="1"/>
      <c r="BJW69" s="1"/>
      <c r="BJX69" s="1"/>
      <c r="BJY69" s="1"/>
      <c r="BJZ69" s="1"/>
      <c r="BKA69" s="1"/>
      <c r="BKB69" s="1"/>
      <c r="BKC69" s="1"/>
      <c r="BKD69" s="1"/>
      <c r="BKE69" s="1"/>
      <c r="BKF69" s="1"/>
      <c r="BKG69" s="1"/>
      <c r="BKH69" s="1"/>
      <c r="BKI69" s="1"/>
      <c r="BKJ69" s="1"/>
      <c r="BKK69" s="1"/>
      <c r="BKL69" s="1"/>
      <c r="BKM69" s="1"/>
      <c r="BKN69" s="1"/>
      <c r="BKO69" s="1"/>
      <c r="BKP69" s="1"/>
      <c r="BKQ69" s="1"/>
      <c r="BKR69" s="1"/>
      <c r="BKS69" s="1"/>
      <c r="BKT69" s="1"/>
      <c r="BKU69" s="1"/>
      <c r="BKV69" s="1"/>
      <c r="BKW69" s="1"/>
      <c r="BKX69" s="1"/>
      <c r="BKY69" s="1"/>
      <c r="BKZ69" s="1"/>
      <c r="BLA69" s="1"/>
      <c r="BLB69" s="1"/>
      <c r="BLC69" s="1"/>
      <c r="BLD69" s="1"/>
      <c r="BLE69" s="1"/>
      <c r="BLF69" s="1"/>
      <c r="BLG69" s="1"/>
      <c r="BLH69" s="1"/>
      <c r="BLI69" s="1"/>
      <c r="BLJ69" s="1"/>
      <c r="BLK69" s="1"/>
      <c r="BLL69" s="1"/>
      <c r="BLM69" s="1"/>
      <c r="BLN69" s="1"/>
      <c r="BLO69" s="1"/>
      <c r="BLP69" s="1"/>
      <c r="BLQ69" s="1"/>
      <c r="BLR69" s="1"/>
      <c r="BLS69" s="1"/>
      <c r="BLT69" s="1"/>
      <c r="BLU69" s="1"/>
      <c r="BLV69" s="1"/>
      <c r="BLW69" s="1"/>
      <c r="BLX69" s="1"/>
      <c r="BLY69" s="1"/>
      <c r="BLZ69" s="1"/>
      <c r="BMA69" s="1"/>
      <c r="BMB69" s="1"/>
      <c r="BMC69" s="1"/>
      <c r="BMD69" s="1"/>
      <c r="BME69" s="1"/>
      <c r="BMF69" s="1"/>
      <c r="BMG69" s="1"/>
      <c r="BMH69" s="1"/>
      <c r="BMI69" s="1"/>
      <c r="BMJ69" s="1"/>
      <c r="BMK69" s="1"/>
      <c r="BML69" s="1"/>
      <c r="BMM69" s="1"/>
      <c r="BMN69" s="1"/>
      <c r="BMO69" s="1"/>
      <c r="BMP69" s="1"/>
      <c r="BMQ69" s="1"/>
      <c r="BMR69" s="1"/>
      <c r="BMS69" s="1"/>
      <c r="BMT69" s="1"/>
      <c r="BMU69" s="1"/>
      <c r="BMV69" s="1"/>
      <c r="BMW69" s="1"/>
      <c r="BMX69" s="1"/>
      <c r="BMY69" s="1"/>
      <c r="BMZ69" s="1"/>
      <c r="BNA69" s="1"/>
      <c r="BNB69" s="1"/>
      <c r="BNC69" s="1"/>
      <c r="BND69" s="1"/>
      <c r="BNE69" s="1"/>
      <c r="BNF69" s="1"/>
      <c r="BNG69" s="1"/>
      <c r="BNH69" s="1"/>
      <c r="BNI69" s="1"/>
      <c r="BNJ69" s="1"/>
      <c r="BNK69" s="1"/>
      <c r="BNL69" s="1"/>
      <c r="BNM69" s="1"/>
      <c r="BNN69" s="1"/>
      <c r="BNO69" s="1"/>
      <c r="BNP69" s="1"/>
      <c r="BNQ69" s="1"/>
      <c r="BNR69" s="1"/>
      <c r="BNS69" s="1"/>
      <c r="BNT69" s="1"/>
      <c r="BNU69" s="1"/>
      <c r="BNV69" s="1"/>
      <c r="BNW69" s="1"/>
      <c r="BNX69" s="1"/>
      <c r="BNY69" s="1"/>
      <c r="BNZ69" s="1"/>
      <c r="BOA69" s="1"/>
      <c r="BOB69" s="1"/>
      <c r="BOC69" s="1"/>
      <c r="BOD69" s="1"/>
      <c r="BOE69" s="1"/>
      <c r="BOF69" s="1"/>
      <c r="BOG69" s="1"/>
      <c r="BOH69" s="1"/>
      <c r="BOI69" s="1"/>
      <c r="BOJ69" s="1"/>
      <c r="BOK69" s="1"/>
      <c r="BOL69" s="1"/>
      <c r="BOM69" s="1"/>
      <c r="BON69" s="1"/>
      <c r="BOO69" s="1"/>
      <c r="BOP69" s="1"/>
      <c r="BOQ69" s="1"/>
      <c r="BOR69" s="1"/>
      <c r="BOS69" s="1"/>
      <c r="BOT69" s="1"/>
      <c r="BOU69" s="1"/>
      <c r="BOV69" s="1"/>
      <c r="BOW69" s="1"/>
      <c r="BOX69" s="1"/>
      <c r="BOY69" s="1"/>
      <c r="BOZ69" s="1"/>
      <c r="BPA69" s="1"/>
      <c r="BPB69" s="1"/>
      <c r="BPC69" s="1"/>
      <c r="BPD69" s="1"/>
      <c r="BPE69" s="1"/>
      <c r="BPF69" s="1"/>
      <c r="BPG69" s="1"/>
      <c r="BPH69" s="1"/>
      <c r="BPI69" s="1"/>
      <c r="BPJ69" s="1"/>
      <c r="BPK69" s="1"/>
      <c r="BPL69" s="1"/>
      <c r="BPM69" s="1"/>
      <c r="BPN69" s="1"/>
      <c r="BPO69" s="1"/>
      <c r="BPP69" s="1"/>
      <c r="BPQ69" s="1"/>
      <c r="BPR69" s="1"/>
      <c r="BPS69" s="1"/>
      <c r="BPT69" s="1"/>
      <c r="BPU69" s="1"/>
      <c r="BPV69" s="1"/>
      <c r="BPW69" s="1"/>
      <c r="BPX69" s="1"/>
      <c r="BPY69" s="1"/>
      <c r="BPZ69" s="1"/>
      <c r="BQA69" s="1"/>
      <c r="BQB69" s="1"/>
      <c r="BQC69" s="1"/>
      <c r="BQD69" s="1"/>
      <c r="BQE69" s="1"/>
      <c r="BQF69" s="1"/>
      <c r="BQG69" s="1"/>
      <c r="BQH69" s="1"/>
      <c r="BQI69" s="1"/>
      <c r="BQJ69" s="1"/>
      <c r="BQK69" s="1"/>
      <c r="BQL69" s="1"/>
      <c r="BQM69" s="1"/>
      <c r="BQN69" s="1"/>
      <c r="BQO69" s="1"/>
      <c r="BQP69" s="1"/>
      <c r="BQQ69" s="1"/>
      <c r="BQR69" s="1"/>
      <c r="BQS69" s="1"/>
      <c r="BQT69" s="1"/>
      <c r="BQU69" s="1"/>
      <c r="BQV69" s="1"/>
      <c r="BQW69" s="1"/>
      <c r="BQX69" s="1"/>
      <c r="BQY69" s="1"/>
      <c r="BQZ69" s="1"/>
      <c r="BRA69" s="1"/>
      <c r="BRB69" s="1"/>
      <c r="BRC69" s="1"/>
      <c r="BRD69" s="1"/>
      <c r="BRE69" s="1"/>
      <c r="BRF69" s="1"/>
      <c r="BRG69" s="1"/>
      <c r="BRH69" s="1"/>
      <c r="BRI69" s="1"/>
      <c r="BRJ69" s="1"/>
      <c r="BRK69" s="1"/>
      <c r="BRL69" s="1"/>
      <c r="BRM69" s="1"/>
      <c r="BRN69" s="1"/>
      <c r="BRO69" s="1"/>
      <c r="BRP69" s="1"/>
      <c r="BRQ69" s="1"/>
      <c r="BRR69" s="1"/>
      <c r="BRS69" s="1"/>
      <c r="BRT69" s="1"/>
      <c r="BRU69" s="1"/>
      <c r="BRV69" s="1"/>
      <c r="BRW69" s="1"/>
      <c r="BRX69" s="1"/>
      <c r="BRY69" s="1"/>
      <c r="BRZ69" s="1"/>
      <c r="BSA69" s="1"/>
      <c r="BSB69" s="1"/>
      <c r="BSC69" s="1"/>
      <c r="BSD69" s="1"/>
      <c r="BSE69" s="1"/>
      <c r="BSF69" s="1"/>
      <c r="BSG69" s="1"/>
      <c r="BSH69" s="1"/>
      <c r="BSI69" s="1"/>
      <c r="BSJ69" s="1"/>
      <c r="BSK69" s="1"/>
      <c r="BSL69" s="1"/>
      <c r="BSM69" s="1"/>
      <c r="BSN69" s="1"/>
      <c r="BSO69" s="1"/>
      <c r="BSP69" s="1"/>
      <c r="BSQ69" s="1"/>
      <c r="BSR69" s="1"/>
      <c r="BSS69" s="1"/>
      <c r="BST69" s="1"/>
      <c r="BSU69" s="1"/>
      <c r="BSV69" s="1"/>
      <c r="BSW69" s="1"/>
      <c r="BSX69" s="1"/>
      <c r="BSY69" s="1"/>
      <c r="BSZ69" s="1"/>
      <c r="BTA69" s="1"/>
      <c r="BTB69" s="1"/>
      <c r="BTC69" s="1"/>
      <c r="BTD69" s="1"/>
      <c r="BTE69" s="1"/>
      <c r="BTF69" s="1"/>
      <c r="BTG69" s="1"/>
      <c r="BTH69" s="1"/>
      <c r="BTI69" s="1"/>
      <c r="BTJ69" s="1"/>
      <c r="BTK69" s="1"/>
      <c r="BTL69" s="1"/>
      <c r="BTM69" s="1"/>
      <c r="BTN69" s="1"/>
      <c r="BTO69" s="1"/>
      <c r="BTP69" s="1"/>
      <c r="BTQ69" s="1"/>
      <c r="BTR69" s="1"/>
      <c r="BTS69" s="1"/>
      <c r="BTT69" s="1"/>
      <c r="BTU69" s="1"/>
      <c r="BTV69" s="1"/>
      <c r="BTW69" s="1"/>
      <c r="BTX69" s="1"/>
      <c r="BTY69" s="1"/>
      <c r="BTZ69" s="1"/>
      <c r="BUA69" s="1"/>
      <c r="BUB69" s="1"/>
      <c r="BUC69" s="1"/>
      <c r="BUD69" s="1"/>
      <c r="BUE69" s="1"/>
      <c r="BUF69" s="1"/>
      <c r="BUG69" s="1"/>
      <c r="BUH69" s="1"/>
      <c r="BUI69" s="1"/>
      <c r="BUJ69" s="1"/>
      <c r="BUK69" s="1"/>
      <c r="BUL69" s="1"/>
      <c r="BUM69" s="1"/>
      <c r="BUN69" s="1"/>
      <c r="BUO69" s="1"/>
      <c r="BUP69" s="1"/>
      <c r="BUQ69" s="1"/>
      <c r="BUR69" s="1"/>
      <c r="BUS69" s="1"/>
      <c r="BUT69" s="1"/>
      <c r="BUU69" s="1"/>
      <c r="BUV69" s="1"/>
      <c r="BUW69" s="1"/>
      <c r="BUX69" s="1"/>
      <c r="BUY69" s="1"/>
      <c r="BUZ69" s="1"/>
      <c r="BVA69" s="1"/>
      <c r="BVB69" s="1"/>
      <c r="BVC69" s="1"/>
      <c r="BVD69" s="1"/>
      <c r="BVE69" s="1"/>
      <c r="BVF69" s="1"/>
      <c r="BVG69" s="1"/>
      <c r="BVH69" s="1"/>
      <c r="BVI69" s="1"/>
      <c r="BVJ69" s="1"/>
      <c r="BVK69" s="1"/>
      <c r="BVL69" s="1"/>
      <c r="BVM69" s="1"/>
      <c r="BVN69" s="1"/>
      <c r="BVO69" s="1"/>
      <c r="BVP69" s="1"/>
      <c r="BVQ69" s="1"/>
      <c r="BVR69" s="1"/>
      <c r="BVS69" s="1"/>
      <c r="BVT69" s="1"/>
      <c r="BVU69" s="1"/>
      <c r="BVV69" s="1"/>
      <c r="BVW69" s="1"/>
      <c r="BVX69" s="1"/>
      <c r="BVY69" s="1"/>
      <c r="BVZ69" s="1"/>
      <c r="BWA69" s="1"/>
      <c r="BWB69" s="1"/>
      <c r="BWC69" s="1"/>
      <c r="BWD69" s="1"/>
      <c r="BWE69" s="1"/>
      <c r="BWF69" s="1"/>
      <c r="BWG69" s="1"/>
      <c r="BWH69" s="1"/>
      <c r="BWI69" s="1"/>
      <c r="BWJ69" s="1"/>
      <c r="BWK69" s="1"/>
      <c r="BWL69" s="1"/>
      <c r="BWM69" s="1"/>
      <c r="BWN69" s="1"/>
      <c r="BWO69" s="1"/>
      <c r="BWP69" s="1"/>
      <c r="BWQ69" s="1"/>
      <c r="BWR69" s="1"/>
      <c r="BWS69" s="1"/>
      <c r="BWT69" s="1"/>
      <c r="BWU69" s="1"/>
      <c r="BWV69" s="1"/>
      <c r="BWW69" s="1"/>
      <c r="BWX69" s="1"/>
      <c r="BWY69" s="1"/>
      <c r="BWZ69" s="1"/>
      <c r="BXA69" s="1"/>
      <c r="BXB69" s="1"/>
      <c r="BXC69" s="1"/>
      <c r="BXD69" s="1"/>
      <c r="BXE69" s="1"/>
      <c r="BXF69" s="1"/>
      <c r="BXG69" s="1"/>
      <c r="BXH69" s="1"/>
      <c r="BXI69" s="1"/>
      <c r="BXJ69" s="1"/>
      <c r="BXK69" s="1"/>
      <c r="BXL69" s="1"/>
      <c r="BXM69" s="1"/>
      <c r="BXN69" s="1"/>
      <c r="BXO69" s="1"/>
      <c r="BXP69" s="1"/>
      <c r="BXQ69" s="1"/>
      <c r="BXR69" s="1"/>
      <c r="BXS69" s="1"/>
      <c r="BXT69" s="1"/>
      <c r="BXU69" s="1"/>
      <c r="BXV69" s="1"/>
      <c r="BXW69" s="1"/>
      <c r="BXX69" s="1"/>
      <c r="BXY69" s="1"/>
      <c r="BXZ69" s="1"/>
      <c r="BYA69" s="1"/>
      <c r="BYB69" s="1"/>
      <c r="BYC69" s="1"/>
      <c r="BYD69" s="1"/>
      <c r="BYE69" s="1"/>
      <c r="BYF69" s="1"/>
      <c r="BYG69" s="1"/>
      <c r="BYH69" s="1"/>
      <c r="BYI69" s="1"/>
      <c r="BYJ69" s="1"/>
      <c r="BYK69" s="1"/>
      <c r="BYL69" s="1"/>
      <c r="BYM69" s="1"/>
      <c r="BYN69" s="1"/>
      <c r="BYO69" s="1"/>
      <c r="BYP69" s="1"/>
      <c r="BYQ69" s="1"/>
      <c r="BYR69" s="1"/>
      <c r="BYS69" s="1"/>
      <c r="BYT69" s="1"/>
      <c r="BYU69" s="1"/>
      <c r="BYV69" s="1"/>
      <c r="BYW69" s="1"/>
      <c r="BYX69" s="1"/>
      <c r="BYY69" s="1"/>
      <c r="BYZ69" s="1"/>
      <c r="BZA69" s="1"/>
      <c r="BZB69" s="1"/>
      <c r="BZC69" s="1"/>
      <c r="BZD69" s="1"/>
      <c r="BZE69" s="1"/>
      <c r="BZF69" s="1"/>
      <c r="BZG69" s="1"/>
      <c r="BZH69" s="1"/>
      <c r="BZI69" s="1"/>
      <c r="BZJ69" s="1"/>
      <c r="BZK69" s="1"/>
      <c r="BZL69" s="1"/>
      <c r="BZM69" s="1"/>
      <c r="BZN69" s="1"/>
      <c r="BZO69" s="1"/>
      <c r="BZP69" s="1"/>
      <c r="BZQ69" s="1"/>
      <c r="BZR69" s="1"/>
      <c r="BZS69" s="1"/>
      <c r="BZT69" s="1"/>
      <c r="BZU69" s="1"/>
      <c r="BZV69" s="1"/>
      <c r="BZW69" s="1"/>
      <c r="BZX69" s="1"/>
      <c r="BZY69" s="1"/>
      <c r="BZZ69" s="1"/>
      <c r="CAA69" s="1"/>
      <c r="CAB69" s="1"/>
      <c r="CAC69" s="1"/>
      <c r="CAD69" s="1"/>
      <c r="CAE69" s="1"/>
      <c r="CAF69" s="1"/>
      <c r="CAG69" s="1"/>
      <c r="CAH69" s="1"/>
      <c r="CAI69" s="1"/>
      <c r="CAJ69" s="1"/>
      <c r="CAK69" s="1"/>
      <c r="CAL69" s="1"/>
      <c r="CAM69" s="1"/>
      <c r="CAN69" s="1"/>
      <c r="CAO69" s="1"/>
      <c r="CAP69" s="1"/>
      <c r="CAQ69" s="1"/>
      <c r="CAR69" s="1"/>
      <c r="CAS69" s="1"/>
      <c r="CAT69" s="1"/>
      <c r="CAU69" s="1"/>
      <c r="CAV69" s="1"/>
      <c r="CAW69" s="1"/>
      <c r="CAX69" s="1"/>
      <c r="CAY69" s="1"/>
      <c r="CAZ69" s="1"/>
      <c r="CBA69" s="1"/>
      <c r="CBB69" s="1"/>
      <c r="CBC69" s="1"/>
      <c r="CBD69" s="1"/>
      <c r="CBE69" s="1"/>
      <c r="CBF69" s="1"/>
      <c r="CBG69" s="1"/>
      <c r="CBH69" s="1"/>
      <c r="CBI69" s="1"/>
      <c r="CBJ69" s="1"/>
      <c r="CBK69" s="1"/>
      <c r="CBL69" s="1"/>
      <c r="CBM69" s="1"/>
      <c r="CBN69" s="1"/>
      <c r="CBO69" s="1"/>
      <c r="CBP69" s="1"/>
      <c r="CBQ69" s="1"/>
      <c r="CBR69" s="1"/>
      <c r="CBS69" s="1"/>
      <c r="CBT69" s="1"/>
      <c r="CBU69" s="1"/>
      <c r="CBV69" s="1"/>
      <c r="CBW69" s="1"/>
      <c r="CBX69" s="1"/>
      <c r="CBY69" s="1"/>
      <c r="CBZ69" s="1"/>
      <c r="CCA69" s="1"/>
      <c r="CCB69" s="1"/>
      <c r="CCC69" s="1"/>
      <c r="CCD69" s="1"/>
      <c r="CCE69" s="1"/>
      <c r="CCF69" s="1"/>
      <c r="CCG69" s="1"/>
      <c r="CCH69" s="1"/>
      <c r="CCI69" s="1"/>
      <c r="CCJ69" s="1"/>
      <c r="CCK69" s="1"/>
      <c r="CCL69" s="1"/>
      <c r="CCM69" s="1"/>
      <c r="CCN69" s="1"/>
      <c r="CCO69" s="1"/>
      <c r="CCP69" s="1"/>
      <c r="CCQ69" s="1"/>
      <c r="CCR69" s="1"/>
      <c r="CCS69" s="1"/>
      <c r="CCT69" s="1"/>
      <c r="CCU69" s="1"/>
      <c r="CCV69" s="1"/>
      <c r="CCW69" s="1"/>
      <c r="CCX69" s="1"/>
      <c r="CCY69" s="1"/>
      <c r="CCZ69" s="1"/>
      <c r="CDA69" s="1"/>
      <c r="CDB69" s="1"/>
      <c r="CDC69" s="1"/>
      <c r="CDD69" s="1"/>
      <c r="CDE69" s="1"/>
      <c r="CDF69" s="1"/>
      <c r="CDG69" s="1"/>
      <c r="CDH69" s="1"/>
      <c r="CDI69" s="1"/>
      <c r="CDJ69" s="1"/>
      <c r="CDK69" s="1"/>
      <c r="CDL69" s="1"/>
      <c r="CDM69" s="1"/>
      <c r="CDN69" s="1"/>
      <c r="CDO69" s="1"/>
      <c r="CDP69" s="1"/>
      <c r="CDQ69" s="1"/>
      <c r="CDR69" s="1"/>
      <c r="CDS69" s="1"/>
      <c r="CDT69" s="1"/>
      <c r="CDU69" s="1"/>
      <c r="CDV69" s="1"/>
      <c r="CDW69" s="1"/>
      <c r="CDX69" s="1"/>
      <c r="CDY69" s="1"/>
      <c r="CDZ69" s="1"/>
      <c r="CEA69" s="1"/>
      <c r="CEB69" s="1"/>
      <c r="CEC69" s="1"/>
      <c r="CED69" s="1"/>
      <c r="CEE69" s="1"/>
      <c r="CEF69" s="1"/>
      <c r="CEG69" s="1"/>
      <c r="CEH69" s="1"/>
      <c r="CEI69" s="1"/>
      <c r="CEJ69" s="1"/>
      <c r="CEK69" s="1"/>
      <c r="CEL69" s="1"/>
      <c r="CEM69" s="1"/>
      <c r="CEN69" s="1"/>
      <c r="CEO69" s="1"/>
      <c r="CEP69" s="1"/>
      <c r="CEQ69" s="1"/>
      <c r="CER69" s="1"/>
      <c r="CES69" s="1"/>
      <c r="CET69" s="1"/>
      <c r="CEU69" s="1"/>
      <c r="CEV69" s="1"/>
      <c r="CEW69" s="1"/>
      <c r="CEX69" s="1"/>
      <c r="CEY69" s="1"/>
      <c r="CEZ69" s="1"/>
      <c r="CFA69" s="1"/>
      <c r="CFB69" s="1"/>
      <c r="CFC69" s="1"/>
      <c r="CFD69" s="1"/>
      <c r="CFE69" s="1"/>
      <c r="CFF69" s="1"/>
      <c r="CFG69" s="1"/>
      <c r="CFH69" s="1"/>
      <c r="CFI69" s="1"/>
      <c r="CFJ69" s="1"/>
      <c r="CFK69" s="1"/>
      <c r="CFL69" s="1"/>
      <c r="CFM69" s="1"/>
      <c r="CFN69" s="1"/>
      <c r="CFO69" s="1"/>
      <c r="CFP69" s="1"/>
      <c r="CFQ69" s="1"/>
      <c r="CFR69" s="1"/>
      <c r="CFS69" s="1"/>
      <c r="CFT69" s="1"/>
      <c r="CFU69" s="1"/>
      <c r="CFV69" s="1"/>
      <c r="CFW69" s="1"/>
      <c r="CFX69" s="1"/>
      <c r="CFY69" s="1"/>
      <c r="CFZ69" s="1"/>
      <c r="CGA69" s="1"/>
      <c r="CGB69" s="1"/>
      <c r="CGC69" s="1"/>
      <c r="CGD69" s="1"/>
      <c r="CGE69" s="1"/>
      <c r="CGF69" s="1"/>
      <c r="CGG69" s="1"/>
      <c r="CGH69" s="1"/>
      <c r="CGI69" s="1"/>
      <c r="CGJ69" s="1"/>
      <c r="CGK69" s="1"/>
      <c r="CGL69" s="1"/>
      <c r="CGM69" s="1"/>
      <c r="CGN69" s="1"/>
      <c r="CGO69" s="1"/>
      <c r="CGP69" s="1"/>
      <c r="CGQ69" s="1"/>
      <c r="CGR69" s="1"/>
      <c r="CGS69" s="1"/>
      <c r="CGT69" s="1"/>
      <c r="CGU69" s="1"/>
      <c r="CGV69" s="1"/>
      <c r="CGW69" s="1"/>
      <c r="CGX69" s="1"/>
      <c r="CGY69" s="1"/>
      <c r="CGZ69" s="1"/>
      <c r="CHA69" s="1"/>
      <c r="CHB69" s="1"/>
      <c r="CHC69" s="1"/>
      <c r="CHD69" s="1"/>
      <c r="CHE69" s="1"/>
      <c r="CHF69" s="1"/>
      <c r="CHG69" s="1"/>
      <c r="CHH69" s="1"/>
      <c r="CHI69" s="1"/>
      <c r="CHJ69" s="1"/>
      <c r="CHK69" s="1"/>
      <c r="CHL69" s="1"/>
      <c r="CHM69" s="1"/>
      <c r="CHN69" s="1"/>
      <c r="CHO69" s="1"/>
      <c r="CHP69" s="1"/>
      <c r="CHQ69" s="1"/>
      <c r="CHR69" s="1"/>
      <c r="CHS69" s="1"/>
      <c r="CHT69" s="1"/>
      <c r="CHU69" s="1"/>
      <c r="CHV69" s="1"/>
      <c r="CHW69" s="1"/>
      <c r="CHX69" s="1"/>
      <c r="CHY69" s="1"/>
      <c r="CHZ69" s="1"/>
      <c r="CIA69" s="1"/>
      <c r="CIB69" s="1"/>
      <c r="CIC69" s="1"/>
      <c r="CID69" s="1"/>
      <c r="CIE69" s="1"/>
      <c r="CIF69" s="1"/>
      <c r="CIG69" s="1"/>
      <c r="CIH69" s="1"/>
      <c r="CII69" s="1"/>
      <c r="CIJ69" s="1"/>
      <c r="CIK69" s="1"/>
      <c r="CIL69" s="1"/>
      <c r="CIM69" s="1"/>
      <c r="CIN69" s="1"/>
      <c r="CIO69" s="1"/>
      <c r="CIP69" s="1"/>
      <c r="CIQ69" s="1"/>
      <c r="CIR69" s="1"/>
      <c r="CIS69" s="1"/>
      <c r="CIT69" s="1"/>
      <c r="CIU69" s="1"/>
      <c r="CIV69" s="1"/>
      <c r="CIW69" s="1"/>
      <c r="CIX69" s="1"/>
      <c r="CIY69" s="1"/>
      <c r="CIZ69" s="1"/>
      <c r="CJA69" s="1"/>
      <c r="CJB69" s="1"/>
      <c r="CJC69" s="1"/>
      <c r="CJD69" s="1"/>
      <c r="CJE69" s="1"/>
      <c r="CJF69" s="1"/>
      <c r="CJG69" s="1"/>
      <c r="CJH69" s="1"/>
      <c r="CJI69" s="1"/>
      <c r="CJJ69" s="1"/>
      <c r="CJK69" s="1"/>
      <c r="CJL69" s="1"/>
      <c r="CJM69" s="1"/>
      <c r="CJN69" s="1"/>
      <c r="CJO69" s="1"/>
      <c r="CJP69" s="1"/>
      <c r="CJQ69" s="1"/>
      <c r="CJR69" s="1"/>
      <c r="CJS69" s="1"/>
      <c r="CJT69" s="1"/>
      <c r="CJU69" s="1"/>
      <c r="CJV69" s="1"/>
      <c r="CJW69" s="1"/>
      <c r="CJX69" s="1"/>
      <c r="CJY69" s="1"/>
      <c r="CJZ69" s="1"/>
      <c r="CKA69" s="1"/>
      <c r="CKB69" s="1"/>
      <c r="CKC69" s="1"/>
      <c r="CKD69" s="1"/>
      <c r="CKE69" s="1"/>
      <c r="CKF69" s="1"/>
      <c r="CKG69" s="1"/>
      <c r="CKH69" s="1"/>
      <c r="CKI69" s="1"/>
      <c r="CKJ69" s="1"/>
      <c r="CKK69" s="1"/>
      <c r="CKL69" s="1"/>
      <c r="CKM69" s="1"/>
      <c r="CKN69" s="1"/>
      <c r="CKO69" s="1"/>
      <c r="CKP69" s="1"/>
      <c r="CKQ69" s="1"/>
      <c r="CKR69" s="1"/>
      <c r="CKS69" s="1"/>
      <c r="CKT69" s="1"/>
      <c r="CKU69" s="1"/>
      <c r="CKV69" s="1"/>
      <c r="CKW69" s="1"/>
      <c r="CKX69" s="1"/>
      <c r="CKY69" s="1"/>
      <c r="CKZ69" s="1"/>
      <c r="CLA69" s="1"/>
      <c r="CLB69" s="1"/>
      <c r="CLC69" s="1"/>
      <c r="CLD69" s="1"/>
      <c r="CLE69" s="1"/>
      <c r="CLF69" s="1"/>
      <c r="CLG69" s="1"/>
      <c r="CLH69" s="1"/>
      <c r="CLI69" s="1"/>
      <c r="CLJ69" s="1"/>
      <c r="CLK69" s="1"/>
      <c r="CLL69" s="1"/>
      <c r="CLM69" s="1"/>
      <c r="CLN69" s="1"/>
      <c r="CLO69" s="1"/>
      <c r="CLP69" s="1"/>
      <c r="CLQ69" s="1"/>
      <c r="CLR69" s="1"/>
      <c r="CLS69" s="1"/>
      <c r="CLT69" s="1"/>
      <c r="CLU69" s="1"/>
      <c r="CLV69" s="1"/>
      <c r="CLW69" s="1"/>
      <c r="CLX69" s="1"/>
      <c r="CLY69" s="1"/>
      <c r="CLZ69" s="1"/>
      <c r="CMA69" s="1"/>
      <c r="CMB69" s="1"/>
      <c r="CMC69" s="1"/>
      <c r="CMD69" s="1"/>
      <c r="CME69" s="1"/>
      <c r="CMF69" s="1"/>
      <c r="CMG69" s="1"/>
      <c r="CMH69" s="1"/>
      <c r="CMI69" s="1"/>
      <c r="CMJ69" s="1"/>
      <c r="CMK69" s="1"/>
      <c r="CML69" s="1"/>
      <c r="CMM69" s="1"/>
      <c r="CMN69" s="1"/>
      <c r="CMO69" s="1"/>
      <c r="CMP69" s="1"/>
      <c r="CMQ69" s="1"/>
      <c r="CMR69" s="1"/>
      <c r="CMS69" s="1"/>
      <c r="CMT69" s="1"/>
      <c r="CMU69" s="1"/>
      <c r="CMV69" s="1"/>
      <c r="CMW69" s="1"/>
      <c r="CMX69" s="1"/>
      <c r="CMY69" s="1"/>
      <c r="CMZ69" s="1"/>
      <c r="CNA69" s="1"/>
      <c r="CNB69" s="1"/>
      <c r="CNC69" s="1"/>
      <c r="CND69" s="1"/>
      <c r="CNE69" s="1"/>
      <c r="CNF69" s="1"/>
      <c r="CNG69" s="1"/>
      <c r="CNH69" s="1"/>
      <c r="CNI69" s="1"/>
      <c r="CNJ69" s="1"/>
      <c r="CNK69" s="1"/>
      <c r="CNL69" s="1"/>
      <c r="CNM69" s="1"/>
      <c r="CNN69" s="1"/>
      <c r="CNO69" s="1"/>
      <c r="CNP69" s="1"/>
      <c r="CNQ69" s="1"/>
      <c r="CNR69" s="1"/>
      <c r="CNS69" s="1"/>
      <c r="CNT69" s="1"/>
      <c r="CNU69" s="1"/>
      <c r="CNV69" s="1"/>
      <c r="CNW69" s="1"/>
      <c r="CNX69" s="1"/>
      <c r="CNY69" s="1"/>
      <c r="CNZ69" s="1"/>
      <c r="COA69" s="1"/>
      <c r="COB69" s="1"/>
      <c r="COC69" s="1"/>
      <c r="COD69" s="1"/>
      <c r="COE69" s="1"/>
      <c r="COF69" s="1"/>
      <c r="COG69" s="1"/>
      <c r="COH69" s="1"/>
      <c r="COI69" s="1"/>
      <c r="COJ69" s="1"/>
      <c r="COK69" s="1"/>
      <c r="COL69" s="1"/>
      <c r="COM69" s="1"/>
      <c r="CON69" s="1"/>
      <c r="COO69" s="1"/>
      <c r="COP69" s="1"/>
      <c r="COQ69" s="1"/>
      <c r="COR69" s="1"/>
      <c r="COS69" s="1"/>
      <c r="COT69" s="1"/>
      <c r="COU69" s="1"/>
      <c r="COV69" s="1"/>
      <c r="COW69" s="1"/>
      <c r="COX69" s="1"/>
      <c r="COY69" s="1"/>
      <c r="COZ69" s="1"/>
      <c r="CPA69" s="1"/>
      <c r="CPB69" s="1"/>
      <c r="CPC69" s="1"/>
      <c r="CPD69" s="1"/>
      <c r="CPE69" s="1"/>
      <c r="CPF69" s="1"/>
      <c r="CPG69" s="1"/>
      <c r="CPH69" s="1"/>
      <c r="CPI69" s="1"/>
      <c r="CPJ69" s="1"/>
      <c r="CPK69" s="1"/>
      <c r="CPL69" s="1"/>
      <c r="CPM69" s="1"/>
      <c r="CPN69" s="1"/>
      <c r="CPO69" s="1"/>
      <c r="CPP69" s="1"/>
      <c r="CPQ69" s="1"/>
      <c r="CPR69" s="1"/>
      <c r="CPS69" s="1"/>
      <c r="CPT69" s="1"/>
      <c r="CPU69" s="1"/>
      <c r="CPV69" s="1"/>
      <c r="CPW69" s="1"/>
      <c r="CPX69" s="1"/>
      <c r="CPY69" s="1"/>
      <c r="CPZ69" s="1"/>
      <c r="CQA69" s="1"/>
      <c r="CQB69" s="1"/>
      <c r="CQC69" s="1"/>
      <c r="CQD69" s="1"/>
      <c r="CQE69" s="1"/>
      <c r="CQF69" s="1"/>
      <c r="CQG69" s="1"/>
      <c r="CQH69" s="1"/>
      <c r="CQI69" s="1"/>
      <c r="CQJ69" s="1"/>
      <c r="CQK69" s="1"/>
      <c r="CQL69" s="1"/>
      <c r="CQM69" s="1"/>
      <c r="CQN69" s="1"/>
      <c r="CQO69" s="1"/>
      <c r="CQP69" s="1"/>
      <c r="CQQ69" s="1"/>
      <c r="CQR69" s="1"/>
      <c r="CQS69" s="1"/>
      <c r="CQT69" s="1"/>
      <c r="CQU69" s="1"/>
      <c r="CQV69" s="1"/>
      <c r="CQW69" s="1"/>
      <c r="CQX69" s="1"/>
      <c r="CQY69" s="1"/>
      <c r="CQZ69" s="1"/>
      <c r="CRA69" s="1"/>
      <c r="CRB69" s="1"/>
      <c r="CRC69" s="1"/>
      <c r="CRD69" s="1"/>
      <c r="CRE69" s="1"/>
      <c r="CRF69" s="1"/>
      <c r="CRG69" s="1"/>
      <c r="CRH69" s="1"/>
      <c r="CRI69" s="1"/>
      <c r="CRJ69" s="1"/>
      <c r="CRK69" s="1"/>
      <c r="CRL69" s="1"/>
      <c r="CRM69" s="1"/>
      <c r="CRN69" s="1"/>
      <c r="CRO69" s="1"/>
      <c r="CRP69" s="1"/>
      <c r="CRQ69" s="1"/>
      <c r="CRR69" s="1"/>
      <c r="CRS69" s="1"/>
      <c r="CRT69" s="1"/>
      <c r="CRU69" s="1"/>
      <c r="CRV69" s="1"/>
      <c r="CRW69" s="1"/>
      <c r="CRX69" s="1"/>
      <c r="CRY69" s="1"/>
      <c r="CRZ69" s="1"/>
      <c r="CSA69" s="1"/>
      <c r="CSB69" s="1"/>
      <c r="CSC69" s="1"/>
      <c r="CSD69" s="1"/>
      <c r="CSE69" s="1"/>
      <c r="CSF69" s="1"/>
      <c r="CSG69" s="1"/>
      <c r="CSH69" s="1"/>
      <c r="CSI69" s="1"/>
      <c r="CSJ69" s="1"/>
      <c r="CSK69" s="1"/>
      <c r="CSL69" s="1"/>
      <c r="CSM69" s="1"/>
      <c r="CSN69" s="1"/>
      <c r="CSO69" s="1"/>
      <c r="CSP69" s="1"/>
      <c r="CSQ69" s="1"/>
      <c r="CSR69" s="1"/>
      <c r="CSS69" s="1"/>
      <c r="CST69" s="1"/>
      <c r="CSU69" s="1"/>
      <c r="CSV69" s="1"/>
      <c r="CSW69" s="1"/>
      <c r="CSX69" s="1"/>
      <c r="CSY69" s="1"/>
      <c r="CSZ69" s="1"/>
      <c r="CTA69" s="1"/>
      <c r="CTB69" s="1"/>
      <c r="CTC69" s="1"/>
      <c r="CTD69" s="1"/>
      <c r="CTE69" s="1"/>
      <c r="CTF69" s="1"/>
      <c r="CTG69" s="1"/>
      <c r="CTH69" s="1"/>
      <c r="CTI69" s="1"/>
      <c r="CTJ69" s="1"/>
      <c r="CTK69" s="1"/>
      <c r="CTL69" s="1"/>
      <c r="CTM69" s="1"/>
      <c r="CTN69" s="1"/>
      <c r="CTO69" s="1"/>
      <c r="CTP69" s="1"/>
      <c r="CTQ69" s="1"/>
      <c r="CTR69" s="1"/>
      <c r="CTS69" s="1"/>
      <c r="CTT69" s="1"/>
      <c r="CTU69" s="1"/>
      <c r="CTV69" s="1"/>
      <c r="CTW69" s="1"/>
      <c r="CTX69" s="1"/>
      <c r="CTY69" s="1"/>
      <c r="CTZ69" s="1"/>
      <c r="CUA69" s="1"/>
      <c r="CUB69" s="1"/>
      <c r="CUC69" s="1"/>
      <c r="CUD69" s="1"/>
      <c r="CUE69" s="1"/>
      <c r="CUF69" s="1"/>
      <c r="CUG69" s="1"/>
      <c r="CUH69" s="1"/>
      <c r="CUI69" s="1"/>
      <c r="CUJ69" s="1"/>
      <c r="CUK69" s="1"/>
      <c r="CUL69" s="1"/>
      <c r="CUM69" s="1"/>
      <c r="CUN69" s="1"/>
      <c r="CUO69" s="1"/>
      <c r="CUP69" s="1"/>
      <c r="CUQ69" s="1"/>
      <c r="CUR69" s="1"/>
      <c r="CUS69" s="1"/>
      <c r="CUT69" s="1"/>
      <c r="CUU69" s="1"/>
      <c r="CUV69" s="1"/>
      <c r="CUW69" s="1"/>
      <c r="CUX69" s="1"/>
      <c r="CUY69" s="1"/>
      <c r="CUZ69" s="1"/>
      <c r="CVA69" s="1"/>
      <c r="CVB69" s="1"/>
      <c r="CVC69" s="1"/>
      <c r="CVD69" s="1"/>
      <c r="CVE69" s="1"/>
      <c r="CVF69" s="1"/>
      <c r="CVG69" s="1"/>
      <c r="CVH69" s="1"/>
      <c r="CVI69" s="1"/>
      <c r="CVJ69" s="1"/>
      <c r="CVK69" s="1"/>
      <c r="CVL69" s="1"/>
      <c r="CVM69" s="1"/>
      <c r="CVN69" s="1"/>
      <c r="CVO69" s="1"/>
      <c r="CVP69" s="1"/>
      <c r="CVQ69" s="1"/>
      <c r="CVR69" s="1"/>
      <c r="CVS69" s="1"/>
      <c r="CVT69" s="1"/>
      <c r="CVU69" s="1"/>
      <c r="CVV69" s="1"/>
      <c r="CVW69" s="1"/>
      <c r="CVX69" s="1"/>
      <c r="CVY69" s="1"/>
      <c r="CVZ69" s="1"/>
      <c r="CWA69" s="1"/>
      <c r="CWB69" s="1"/>
      <c r="CWC69" s="1"/>
      <c r="CWD69" s="1"/>
      <c r="CWE69" s="1"/>
      <c r="CWF69" s="1"/>
      <c r="CWG69" s="1"/>
      <c r="CWH69" s="1"/>
      <c r="CWI69" s="1"/>
      <c r="CWJ69" s="1"/>
      <c r="CWK69" s="1"/>
      <c r="CWL69" s="1"/>
      <c r="CWM69" s="1"/>
      <c r="CWN69" s="1"/>
      <c r="CWO69" s="1"/>
      <c r="CWP69" s="1"/>
      <c r="CWQ69" s="1"/>
      <c r="CWR69" s="1"/>
      <c r="CWS69" s="1"/>
      <c r="CWT69" s="1"/>
      <c r="CWU69" s="1"/>
      <c r="CWV69" s="1"/>
      <c r="CWW69" s="1"/>
      <c r="CWX69" s="1"/>
      <c r="CWY69" s="1"/>
      <c r="CWZ69" s="1"/>
      <c r="CXA69" s="1"/>
      <c r="CXB69" s="1"/>
      <c r="CXC69" s="1"/>
      <c r="CXD69" s="1"/>
      <c r="CXE69" s="1"/>
      <c r="CXF69" s="1"/>
      <c r="CXG69" s="1"/>
      <c r="CXH69" s="1"/>
      <c r="CXI69" s="1"/>
      <c r="CXJ69" s="1"/>
      <c r="CXK69" s="1"/>
      <c r="CXL69" s="1"/>
      <c r="CXM69" s="1"/>
      <c r="CXN69" s="1"/>
      <c r="CXO69" s="1"/>
      <c r="CXP69" s="1"/>
      <c r="CXQ69" s="1"/>
      <c r="CXR69" s="1"/>
      <c r="CXS69" s="1"/>
      <c r="CXT69" s="1"/>
      <c r="CXU69" s="1"/>
      <c r="CXV69" s="1"/>
      <c r="CXW69" s="1"/>
      <c r="CXX69" s="1"/>
      <c r="CXY69" s="1"/>
      <c r="CXZ69" s="1"/>
      <c r="CYA69" s="1"/>
      <c r="CYB69" s="1"/>
      <c r="CYC69" s="1"/>
      <c r="CYD69" s="1"/>
      <c r="CYE69" s="1"/>
      <c r="CYF69" s="1"/>
      <c r="CYG69" s="1"/>
      <c r="CYH69" s="1"/>
      <c r="CYI69" s="1"/>
      <c r="CYJ69" s="1"/>
      <c r="CYK69" s="1"/>
      <c r="CYL69" s="1"/>
      <c r="CYM69" s="1"/>
      <c r="CYN69" s="1"/>
      <c r="CYO69" s="1"/>
      <c r="CYP69" s="1"/>
      <c r="CYQ69" s="1"/>
      <c r="CYR69" s="1"/>
      <c r="CYS69" s="1"/>
      <c r="CYT69" s="1"/>
      <c r="CYU69" s="1"/>
      <c r="CYV69" s="1"/>
      <c r="CYW69" s="1"/>
      <c r="CYX69" s="1"/>
      <c r="CYY69" s="1"/>
      <c r="CYZ69" s="1"/>
      <c r="CZA69" s="1"/>
      <c r="CZB69" s="1"/>
      <c r="CZC69" s="1"/>
      <c r="CZD69" s="1"/>
      <c r="CZE69" s="1"/>
      <c r="CZF69" s="1"/>
      <c r="CZG69" s="1"/>
      <c r="CZH69" s="1"/>
      <c r="CZI69" s="1"/>
      <c r="CZJ69" s="1"/>
      <c r="CZK69" s="1"/>
      <c r="CZL69" s="1"/>
      <c r="CZM69" s="1"/>
      <c r="CZN69" s="1"/>
      <c r="CZO69" s="1"/>
      <c r="CZP69" s="1"/>
      <c r="CZQ69" s="1"/>
      <c r="CZR69" s="1"/>
      <c r="CZS69" s="1"/>
      <c r="CZT69" s="1"/>
      <c r="CZU69" s="1"/>
      <c r="CZV69" s="1"/>
      <c r="CZW69" s="1"/>
      <c r="CZX69" s="1"/>
      <c r="CZY69" s="1"/>
      <c r="CZZ69" s="1"/>
      <c r="DAA69" s="1"/>
      <c r="DAB69" s="1"/>
      <c r="DAC69" s="1"/>
      <c r="DAD69" s="1"/>
      <c r="DAE69" s="1"/>
      <c r="DAF69" s="1"/>
      <c r="DAG69" s="1"/>
      <c r="DAH69" s="1"/>
      <c r="DAI69" s="1"/>
      <c r="DAJ69" s="1"/>
      <c r="DAK69" s="1"/>
      <c r="DAL69" s="1"/>
      <c r="DAM69" s="1"/>
      <c r="DAN69" s="1"/>
      <c r="DAO69" s="1"/>
      <c r="DAP69" s="1"/>
      <c r="DAQ69" s="1"/>
      <c r="DAR69" s="1"/>
      <c r="DAS69" s="1"/>
      <c r="DAT69" s="1"/>
      <c r="DAU69" s="1"/>
      <c r="DAV69" s="1"/>
      <c r="DAW69" s="1"/>
      <c r="DAX69" s="1"/>
      <c r="DAY69" s="1"/>
      <c r="DAZ69" s="1"/>
      <c r="DBA69" s="1"/>
      <c r="DBB69" s="1"/>
      <c r="DBC69" s="1"/>
      <c r="DBD69" s="1"/>
      <c r="DBE69" s="1"/>
      <c r="DBF69" s="1"/>
      <c r="DBG69" s="1"/>
      <c r="DBH69" s="1"/>
      <c r="DBI69" s="1"/>
      <c r="DBJ69" s="1"/>
      <c r="DBK69" s="1"/>
      <c r="DBL69" s="1"/>
      <c r="DBM69" s="1"/>
      <c r="DBN69" s="1"/>
      <c r="DBO69" s="1"/>
      <c r="DBP69" s="1"/>
      <c r="DBQ69" s="1"/>
      <c r="DBR69" s="1"/>
      <c r="DBS69" s="1"/>
      <c r="DBT69" s="1"/>
      <c r="DBU69" s="1"/>
      <c r="DBV69" s="1"/>
      <c r="DBW69" s="1"/>
      <c r="DBX69" s="1"/>
      <c r="DBY69" s="1"/>
      <c r="DBZ69" s="1"/>
      <c r="DCA69" s="1"/>
      <c r="DCB69" s="1"/>
      <c r="DCC69" s="1"/>
      <c r="DCD69" s="1"/>
      <c r="DCE69" s="1"/>
      <c r="DCF69" s="1"/>
      <c r="DCG69" s="1"/>
      <c r="DCH69" s="1"/>
      <c r="DCI69" s="1"/>
      <c r="DCJ69" s="1"/>
      <c r="DCK69" s="1"/>
      <c r="DCL69" s="1"/>
      <c r="DCM69" s="1"/>
      <c r="DCN69" s="1"/>
      <c r="DCO69" s="1"/>
      <c r="DCP69" s="1"/>
      <c r="DCQ69" s="1"/>
      <c r="DCR69" s="1"/>
      <c r="DCS69" s="1"/>
      <c r="DCT69" s="1"/>
      <c r="DCU69" s="1"/>
      <c r="DCV69" s="1"/>
      <c r="DCW69" s="1"/>
      <c r="DCX69" s="1"/>
      <c r="DCY69" s="1"/>
      <c r="DCZ69" s="1"/>
      <c r="DDA69" s="1"/>
      <c r="DDB69" s="1"/>
      <c r="DDC69" s="1"/>
      <c r="DDD69" s="1"/>
      <c r="DDE69" s="1"/>
      <c r="DDF69" s="1"/>
      <c r="DDG69" s="1"/>
      <c r="DDH69" s="1"/>
      <c r="DDI69" s="1"/>
      <c r="DDJ69" s="1"/>
      <c r="DDK69" s="1"/>
      <c r="DDL69" s="1"/>
      <c r="DDM69" s="1"/>
      <c r="DDN69" s="1"/>
      <c r="DDO69" s="1"/>
      <c r="DDP69" s="1"/>
      <c r="DDQ69" s="1"/>
      <c r="DDR69" s="1"/>
      <c r="DDS69" s="1"/>
      <c r="DDT69" s="1"/>
      <c r="DDU69" s="1"/>
      <c r="DDV69" s="1"/>
      <c r="DDW69" s="1"/>
      <c r="DDX69" s="1"/>
      <c r="DDY69" s="1"/>
      <c r="DDZ69" s="1"/>
      <c r="DEA69" s="1"/>
      <c r="DEB69" s="1"/>
      <c r="DEC69" s="1"/>
      <c r="DED69" s="1"/>
      <c r="DEE69" s="1"/>
      <c r="DEF69" s="1"/>
      <c r="DEG69" s="1"/>
      <c r="DEH69" s="1"/>
      <c r="DEI69" s="1"/>
      <c r="DEJ69" s="1"/>
      <c r="DEK69" s="1"/>
      <c r="DEL69" s="1"/>
      <c r="DEM69" s="1"/>
      <c r="DEN69" s="1"/>
      <c r="DEO69" s="1"/>
      <c r="DEP69" s="1"/>
      <c r="DEQ69" s="1"/>
      <c r="DER69" s="1"/>
      <c r="DES69" s="1"/>
      <c r="DET69" s="1"/>
      <c r="DEU69" s="1"/>
      <c r="DEV69" s="1"/>
      <c r="DEW69" s="1"/>
      <c r="DEX69" s="1"/>
      <c r="DEY69" s="1"/>
      <c r="DEZ69" s="1"/>
      <c r="DFA69" s="1"/>
      <c r="DFB69" s="1"/>
      <c r="DFC69" s="1"/>
      <c r="DFD69" s="1"/>
      <c r="DFE69" s="1"/>
      <c r="DFF69" s="1"/>
      <c r="DFG69" s="1"/>
      <c r="DFH69" s="1"/>
      <c r="DFI69" s="1"/>
      <c r="DFJ69" s="1"/>
      <c r="DFK69" s="1"/>
      <c r="DFL69" s="1"/>
      <c r="DFM69" s="1"/>
      <c r="DFN69" s="1"/>
      <c r="DFO69" s="1"/>
      <c r="DFP69" s="1"/>
      <c r="DFQ69" s="1"/>
      <c r="DFR69" s="1"/>
      <c r="DFS69" s="1"/>
      <c r="DFT69" s="1"/>
      <c r="DFU69" s="1"/>
      <c r="DFV69" s="1"/>
      <c r="DFW69" s="1"/>
      <c r="DFX69" s="1"/>
      <c r="DFY69" s="1"/>
      <c r="DFZ69" s="1"/>
      <c r="DGA69" s="1"/>
      <c r="DGB69" s="1"/>
      <c r="DGC69" s="1"/>
      <c r="DGD69" s="1"/>
      <c r="DGE69" s="1"/>
      <c r="DGF69" s="1"/>
      <c r="DGG69" s="1"/>
      <c r="DGH69" s="1"/>
      <c r="DGI69" s="1"/>
      <c r="DGJ69" s="1"/>
      <c r="DGK69" s="1"/>
      <c r="DGL69" s="1"/>
      <c r="DGM69" s="1"/>
      <c r="DGN69" s="1"/>
      <c r="DGO69" s="1"/>
      <c r="DGP69" s="1"/>
      <c r="DGQ69" s="1"/>
      <c r="DGR69" s="1"/>
      <c r="DGS69" s="1"/>
      <c r="DGT69" s="1"/>
      <c r="DGU69" s="1"/>
      <c r="DGV69" s="1"/>
      <c r="DGW69" s="1"/>
      <c r="DGX69" s="1"/>
      <c r="DGY69" s="1"/>
      <c r="DGZ69" s="1"/>
      <c r="DHA69" s="1"/>
      <c r="DHB69" s="1"/>
      <c r="DHC69" s="1"/>
      <c r="DHD69" s="1"/>
      <c r="DHE69" s="1"/>
      <c r="DHF69" s="1"/>
      <c r="DHG69" s="1"/>
      <c r="DHH69" s="1"/>
      <c r="DHI69" s="1"/>
      <c r="DHJ69" s="1"/>
      <c r="DHK69" s="1"/>
      <c r="DHL69" s="1"/>
      <c r="DHM69" s="1"/>
      <c r="DHN69" s="1"/>
      <c r="DHO69" s="1"/>
      <c r="DHP69" s="1"/>
      <c r="DHQ69" s="1"/>
      <c r="DHR69" s="1"/>
      <c r="DHS69" s="1"/>
      <c r="DHT69" s="1"/>
      <c r="DHU69" s="1"/>
      <c r="DHV69" s="1"/>
      <c r="DHW69" s="1"/>
      <c r="DHX69" s="1"/>
      <c r="DHY69" s="1"/>
      <c r="DHZ69" s="1"/>
      <c r="DIA69" s="1"/>
      <c r="DIB69" s="1"/>
      <c r="DIC69" s="1"/>
      <c r="DID69" s="1"/>
      <c r="DIE69" s="1"/>
      <c r="DIF69" s="1"/>
      <c r="DIG69" s="1"/>
      <c r="DIH69" s="1"/>
      <c r="DII69" s="1"/>
      <c r="DIJ69" s="1"/>
      <c r="DIK69" s="1"/>
      <c r="DIL69" s="1"/>
      <c r="DIM69" s="1"/>
      <c r="DIN69" s="1"/>
      <c r="DIO69" s="1"/>
      <c r="DIP69" s="1"/>
      <c r="DIQ69" s="1"/>
      <c r="DIR69" s="1"/>
      <c r="DIS69" s="1"/>
      <c r="DIT69" s="1"/>
      <c r="DIU69" s="1"/>
      <c r="DIV69" s="1"/>
      <c r="DIW69" s="1"/>
      <c r="DIX69" s="1"/>
      <c r="DIY69" s="1"/>
      <c r="DIZ69" s="1"/>
      <c r="DJA69" s="1"/>
      <c r="DJB69" s="1"/>
      <c r="DJC69" s="1"/>
      <c r="DJD69" s="1"/>
      <c r="DJE69" s="1"/>
      <c r="DJF69" s="1"/>
      <c r="DJG69" s="1"/>
      <c r="DJH69" s="1"/>
      <c r="DJI69" s="1"/>
      <c r="DJJ69" s="1"/>
      <c r="DJK69" s="1"/>
      <c r="DJL69" s="1"/>
      <c r="DJM69" s="1"/>
      <c r="DJN69" s="1"/>
      <c r="DJO69" s="1"/>
      <c r="DJP69" s="1"/>
      <c r="DJQ69" s="1"/>
      <c r="DJR69" s="1"/>
      <c r="DJS69" s="1"/>
      <c r="DJT69" s="1"/>
      <c r="DJU69" s="1"/>
      <c r="DJV69" s="1"/>
      <c r="DJW69" s="1"/>
      <c r="DJX69" s="1"/>
      <c r="DJY69" s="1"/>
      <c r="DJZ69" s="1"/>
      <c r="DKA69" s="1"/>
      <c r="DKB69" s="1"/>
      <c r="DKC69" s="1"/>
      <c r="DKD69" s="1"/>
      <c r="DKE69" s="1"/>
      <c r="DKF69" s="1"/>
      <c r="DKG69" s="1"/>
      <c r="DKH69" s="1"/>
      <c r="DKI69" s="1"/>
      <c r="DKJ69" s="1"/>
      <c r="DKK69" s="1"/>
      <c r="DKL69" s="1"/>
      <c r="DKM69" s="1"/>
      <c r="DKN69" s="1"/>
      <c r="DKO69" s="1"/>
      <c r="DKP69" s="1"/>
      <c r="DKQ69" s="1"/>
      <c r="DKR69" s="1"/>
      <c r="DKS69" s="1"/>
      <c r="DKT69" s="1"/>
      <c r="DKU69" s="1"/>
      <c r="DKV69" s="1"/>
      <c r="DKW69" s="1"/>
      <c r="DKX69" s="1"/>
      <c r="DKY69" s="1"/>
      <c r="DKZ69" s="1"/>
      <c r="DLA69" s="1"/>
      <c r="DLB69" s="1"/>
      <c r="DLC69" s="1"/>
      <c r="DLD69" s="1"/>
      <c r="DLE69" s="1"/>
      <c r="DLF69" s="1"/>
      <c r="DLG69" s="1"/>
      <c r="DLH69" s="1"/>
      <c r="DLI69" s="1"/>
      <c r="DLJ69" s="1"/>
      <c r="DLK69" s="1"/>
      <c r="DLL69" s="1"/>
      <c r="DLM69" s="1"/>
      <c r="DLN69" s="1"/>
      <c r="DLO69" s="1"/>
      <c r="DLP69" s="1"/>
      <c r="DLQ69" s="1"/>
      <c r="DLR69" s="1"/>
      <c r="DLS69" s="1"/>
      <c r="DLT69" s="1"/>
      <c r="DLU69" s="1"/>
      <c r="DLV69" s="1"/>
      <c r="DLW69" s="1"/>
      <c r="DLX69" s="1"/>
      <c r="DLY69" s="1"/>
      <c r="DLZ69" s="1"/>
      <c r="DMA69" s="1"/>
      <c r="DMB69" s="1"/>
      <c r="DMC69" s="1"/>
      <c r="DMD69" s="1"/>
      <c r="DME69" s="1"/>
      <c r="DMF69" s="1"/>
      <c r="DMG69" s="1"/>
      <c r="DMH69" s="1"/>
      <c r="DMI69" s="1"/>
      <c r="DMJ69" s="1"/>
      <c r="DMK69" s="1"/>
      <c r="DML69" s="1"/>
      <c r="DMM69" s="1"/>
      <c r="DMN69" s="1"/>
      <c r="DMO69" s="1"/>
      <c r="DMP69" s="1"/>
      <c r="DMQ69" s="1"/>
      <c r="DMR69" s="1"/>
      <c r="DMS69" s="1"/>
      <c r="DMT69" s="1"/>
      <c r="DMU69" s="1"/>
      <c r="DMV69" s="1"/>
      <c r="DMW69" s="1"/>
      <c r="DMX69" s="1"/>
      <c r="DMY69" s="1"/>
      <c r="DMZ69" s="1"/>
      <c r="DNA69" s="1"/>
      <c r="DNB69" s="1"/>
      <c r="DNC69" s="1"/>
      <c r="DND69" s="1"/>
      <c r="DNE69" s="1"/>
      <c r="DNF69" s="1"/>
      <c r="DNG69" s="1"/>
      <c r="DNH69" s="1"/>
      <c r="DNI69" s="1"/>
      <c r="DNJ69" s="1"/>
      <c r="DNK69" s="1"/>
      <c r="DNL69" s="1"/>
      <c r="DNM69" s="1"/>
      <c r="DNN69" s="1"/>
      <c r="DNO69" s="1"/>
      <c r="DNP69" s="1"/>
      <c r="DNQ69" s="1"/>
      <c r="DNR69" s="1"/>
      <c r="DNS69" s="1"/>
      <c r="DNT69" s="1"/>
      <c r="DNU69" s="1"/>
      <c r="DNV69" s="1"/>
      <c r="DNW69" s="1"/>
      <c r="DNX69" s="1"/>
      <c r="DNY69" s="1"/>
      <c r="DNZ69" s="1"/>
      <c r="DOA69" s="1"/>
      <c r="DOB69" s="1"/>
      <c r="DOC69" s="1"/>
      <c r="DOD69" s="1"/>
      <c r="DOE69" s="1"/>
      <c r="DOF69" s="1"/>
      <c r="DOG69" s="1"/>
      <c r="DOH69" s="1"/>
      <c r="DOI69" s="1"/>
      <c r="DOJ69" s="1"/>
      <c r="DOK69" s="1"/>
      <c r="DOL69" s="1"/>
      <c r="DOM69" s="1"/>
      <c r="DON69" s="1"/>
      <c r="DOO69" s="1"/>
      <c r="DOP69" s="1"/>
      <c r="DOQ69" s="1"/>
      <c r="DOR69" s="1"/>
      <c r="DOS69" s="1"/>
      <c r="DOT69" s="1"/>
      <c r="DOU69" s="1"/>
      <c r="DOV69" s="1"/>
      <c r="DOW69" s="1"/>
      <c r="DOX69" s="1"/>
      <c r="DOY69" s="1"/>
      <c r="DOZ69" s="1"/>
      <c r="DPA69" s="1"/>
      <c r="DPB69" s="1"/>
      <c r="DPC69" s="1"/>
      <c r="DPD69" s="1"/>
      <c r="DPE69" s="1"/>
      <c r="DPF69" s="1"/>
      <c r="DPG69" s="1"/>
      <c r="DPH69" s="1"/>
      <c r="DPI69" s="1"/>
      <c r="DPJ69" s="1"/>
      <c r="DPK69" s="1"/>
      <c r="DPL69" s="1"/>
      <c r="DPM69" s="1"/>
      <c r="DPN69" s="1"/>
      <c r="DPO69" s="1"/>
      <c r="DPP69" s="1"/>
      <c r="DPQ69" s="1"/>
      <c r="DPR69" s="1"/>
      <c r="DPS69" s="1"/>
      <c r="DPT69" s="1"/>
      <c r="DPU69" s="1"/>
      <c r="DPV69" s="1"/>
      <c r="DPW69" s="1"/>
      <c r="DPX69" s="1"/>
      <c r="DPY69" s="1"/>
      <c r="DPZ69" s="1"/>
      <c r="DQA69" s="1"/>
      <c r="DQB69" s="1"/>
      <c r="DQC69" s="1"/>
      <c r="DQD69" s="1"/>
      <c r="DQE69" s="1"/>
      <c r="DQF69" s="1"/>
      <c r="DQG69" s="1"/>
      <c r="DQH69" s="1"/>
      <c r="DQI69" s="1"/>
      <c r="DQJ69" s="1"/>
      <c r="DQK69" s="1"/>
      <c r="DQL69" s="1"/>
      <c r="DQM69" s="1"/>
      <c r="DQN69" s="1"/>
      <c r="DQO69" s="1"/>
      <c r="DQP69" s="1"/>
      <c r="DQQ69" s="1"/>
      <c r="DQR69" s="1"/>
      <c r="DQS69" s="1"/>
      <c r="DQT69" s="1"/>
      <c r="DQU69" s="1"/>
      <c r="DQV69" s="1"/>
      <c r="DQW69" s="1"/>
      <c r="DQX69" s="1"/>
      <c r="DQY69" s="1"/>
      <c r="DQZ69" s="1"/>
      <c r="DRA69" s="1"/>
      <c r="DRB69" s="1"/>
      <c r="DRC69" s="1"/>
      <c r="DRD69" s="1"/>
      <c r="DRE69" s="1"/>
      <c r="DRF69" s="1"/>
      <c r="DRG69" s="1"/>
      <c r="DRH69" s="1"/>
      <c r="DRI69" s="1"/>
      <c r="DRJ69" s="1"/>
      <c r="DRK69" s="1"/>
      <c r="DRL69" s="1"/>
      <c r="DRM69" s="1"/>
      <c r="DRN69" s="1"/>
      <c r="DRO69" s="1"/>
      <c r="DRP69" s="1"/>
      <c r="DRQ69" s="1"/>
      <c r="DRR69" s="1"/>
      <c r="DRS69" s="1"/>
      <c r="DRT69" s="1"/>
      <c r="DRU69" s="1"/>
      <c r="DRV69" s="1"/>
      <c r="DRW69" s="1"/>
      <c r="DRX69" s="1"/>
      <c r="DRY69" s="1"/>
      <c r="DRZ69" s="1"/>
      <c r="DSA69" s="1"/>
      <c r="DSB69" s="1"/>
      <c r="DSC69" s="1"/>
      <c r="DSD69" s="1"/>
      <c r="DSE69" s="1"/>
      <c r="DSF69" s="1"/>
      <c r="DSG69" s="1"/>
      <c r="DSH69" s="1"/>
      <c r="DSI69" s="1"/>
      <c r="DSJ69" s="1"/>
      <c r="DSK69" s="1"/>
      <c r="DSL69" s="1"/>
      <c r="DSM69" s="1"/>
      <c r="DSN69" s="1"/>
      <c r="DSO69" s="1"/>
      <c r="DSP69" s="1"/>
      <c r="DSQ69" s="1"/>
      <c r="DSR69" s="1"/>
      <c r="DSS69" s="1"/>
      <c r="DST69" s="1"/>
      <c r="DSU69" s="1"/>
      <c r="DSV69" s="1"/>
      <c r="DSW69" s="1"/>
      <c r="DSX69" s="1"/>
      <c r="DSY69" s="1"/>
      <c r="DSZ69" s="1"/>
      <c r="DTA69" s="1"/>
      <c r="DTB69" s="1"/>
      <c r="DTC69" s="1"/>
      <c r="DTD69" s="1"/>
      <c r="DTE69" s="1"/>
      <c r="DTF69" s="1"/>
      <c r="DTG69" s="1"/>
      <c r="DTH69" s="1"/>
      <c r="DTI69" s="1"/>
      <c r="DTJ69" s="1"/>
      <c r="DTK69" s="1"/>
      <c r="DTL69" s="1"/>
      <c r="DTM69" s="1"/>
      <c r="DTN69" s="1"/>
      <c r="DTO69" s="1"/>
      <c r="DTP69" s="1"/>
      <c r="DTQ69" s="1"/>
      <c r="DTR69" s="1"/>
      <c r="DTS69" s="1"/>
      <c r="DTT69" s="1"/>
      <c r="DTU69" s="1"/>
      <c r="DTV69" s="1"/>
      <c r="DTW69" s="1"/>
      <c r="DTX69" s="1"/>
      <c r="DTY69" s="1"/>
      <c r="DTZ69" s="1"/>
      <c r="DUA69" s="1"/>
      <c r="DUB69" s="1"/>
      <c r="DUC69" s="1"/>
      <c r="DUD69" s="1"/>
      <c r="DUE69" s="1"/>
      <c r="DUF69" s="1"/>
      <c r="DUG69" s="1"/>
      <c r="DUH69" s="1"/>
      <c r="DUI69" s="1"/>
      <c r="DUJ69" s="1"/>
      <c r="DUK69" s="1"/>
      <c r="DUL69" s="1"/>
      <c r="DUM69" s="1"/>
      <c r="DUN69" s="1"/>
      <c r="DUO69" s="1"/>
      <c r="DUP69" s="1"/>
      <c r="DUQ69" s="1"/>
      <c r="DUR69" s="1"/>
      <c r="DUS69" s="1"/>
      <c r="DUT69" s="1"/>
      <c r="DUU69" s="1"/>
      <c r="DUV69" s="1"/>
      <c r="DUW69" s="1"/>
      <c r="DUX69" s="1"/>
      <c r="DUY69" s="1"/>
      <c r="DUZ69" s="1"/>
      <c r="DVA69" s="1"/>
      <c r="DVB69" s="1"/>
      <c r="DVC69" s="1"/>
      <c r="DVD69" s="1"/>
      <c r="DVE69" s="1"/>
      <c r="DVF69" s="1"/>
      <c r="DVG69" s="1"/>
      <c r="DVH69" s="1"/>
      <c r="DVI69" s="1"/>
      <c r="DVJ69" s="1"/>
      <c r="DVK69" s="1"/>
      <c r="DVL69" s="1"/>
      <c r="DVM69" s="1"/>
      <c r="DVN69" s="1"/>
      <c r="DVO69" s="1"/>
      <c r="DVP69" s="1"/>
      <c r="DVQ69" s="1"/>
      <c r="DVR69" s="1"/>
      <c r="DVS69" s="1"/>
      <c r="DVT69" s="1"/>
      <c r="DVU69" s="1"/>
      <c r="DVV69" s="1"/>
      <c r="DVW69" s="1"/>
      <c r="DVX69" s="1"/>
      <c r="DVY69" s="1"/>
      <c r="DVZ69" s="1"/>
      <c r="DWA69" s="1"/>
      <c r="DWB69" s="1"/>
      <c r="DWC69" s="1"/>
      <c r="DWD69" s="1"/>
      <c r="DWE69" s="1"/>
      <c r="DWF69" s="1"/>
      <c r="DWG69" s="1"/>
      <c r="DWH69" s="1"/>
      <c r="DWI69" s="1"/>
      <c r="DWJ69" s="1"/>
      <c r="DWK69" s="1"/>
      <c r="DWL69" s="1"/>
      <c r="DWM69" s="1"/>
      <c r="DWN69" s="1"/>
      <c r="DWO69" s="1"/>
      <c r="DWP69" s="1"/>
      <c r="DWQ69" s="1"/>
      <c r="DWR69" s="1"/>
      <c r="DWS69" s="1"/>
      <c r="DWT69" s="1"/>
      <c r="DWU69" s="1"/>
      <c r="DWV69" s="1"/>
      <c r="DWW69" s="1"/>
      <c r="DWX69" s="1"/>
      <c r="DWY69" s="1"/>
      <c r="DWZ69" s="1"/>
      <c r="DXA69" s="1"/>
      <c r="DXB69" s="1"/>
      <c r="DXC69" s="1"/>
      <c r="DXD69" s="1"/>
      <c r="DXE69" s="1"/>
      <c r="DXF69" s="1"/>
      <c r="DXG69" s="1"/>
      <c r="DXH69" s="1"/>
      <c r="DXI69" s="1"/>
      <c r="DXJ69" s="1"/>
      <c r="DXK69" s="1"/>
      <c r="DXL69" s="1"/>
      <c r="DXM69" s="1"/>
      <c r="DXN69" s="1"/>
      <c r="DXO69" s="1"/>
      <c r="DXP69" s="1"/>
      <c r="DXQ69" s="1"/>
      <c r="DXR69" s="1"/>
      <c r="DXS69" s="1"/>
      <c r="DXT69" s="1"/>
      <c r="DXU69" s="1"/>
      <c r="DXV69" s="1"/>
      <c r="DXW69" s="1"/>
      <c r="DXX69" s="1"/>
      <c r="DXY69" s="1"/>
      <c r="DXZ69" s="1"/>
      <c r="DYA69" s="1"/>
      <c r="DYB69" s="1"/>
      <c r="DYC69" s="1"/>
      <c r="DYD69" s="1"/>
      <c r="DYE69" s="1"/>
      <c r="DYF69" s="1"/>
      <c r="DYG69" s="1"/>
      <c r="DYH69" s="1"/>
      <c r="DYI69" s="1"/>
      <c r="DYJ69" s="1"/>
      <c r="DYK69" s="1"/>
      <c r="DYL69" s="1"/>
      <c r="DYM69" s="1"/>
      <c r="DYN69" s="1"/>
      <c r="DYO69" s="1"/>
      <c r="DYP69" s="1"/>
      <c r="DYQ69" s="1"/>
      <c r="DYR69" s="1"/>
      <c r="DYS69" s="1"/>
      <c r="DYT69" s="1"/>
      <c r="DYU69" s="1"/>
      <c r="DYV69" s="1"/>
      <c r="DYW69" s="1"/>
      <c r="DYX69" s="1"/>
      <c r="DYY69" s="1"/>
      <c r="DYZ69" s="1"/>
      <c r="DZA69" s="1"/>
      <c r="DZB69" s="1"/>
      <c r="DZC69" s="1"/>
      <c r="DZD69" s="1"/>
      <c r="DZE69" s="1"/>
      <c r="DZF69" s="1"/>
      <c r="DZG69" s="1"/>
      <c r="DZH69" s="1"/>
      <c r="DZI69" s="1"/>
      <c r="DZJ69" s="1"/>
      <c r="DZK69" s="1"/>
      <c r="DZL69" s="1"/>
      <c r="DZM69" s="1"/>
      <c r="DZN69" s="1"/>
      <c r="DZO69" s="1"/>
      <c r="DZP69" s="1"/>
      <c r="DZQ69" s="1"/>
      <c r="DZR69" s="1"/>
      <c r="DZS69" s="1"/>
      <c r="DZT69" s="1"/>
      <c r="DZU69" s="1"/>
      <c r="DZV69" s="1"/>
      <c r="DZW69" s="1"/>
      <c r="DZX69" s="1"/>
      <c r="DZY69" s="1"/>
      <c r="DZZ69" s="1"/>
      <c r="EAA69" s="1"/>
      <c r="EAB69" s="1"/>
      <c r="EAC69" s="1"/>
      <c r="EAD69" s="1"/>
      <c r="EAE69" s="1"/>
      <c r="EAF69" s="1"/>
      <c r="EAG69" s="1"/>
      <c r="EAH69" s="1"/>
      <c r="EAI69" s="1"/>
      <c r="EAJ69" s="1"/>
      <c r="EAK69" s="1"/>
      <c r="EAL69" s="1"/>
      <c r="EAM69" s="1"/>
      <c r="EAN69" s="1"/>
      <c r="EAO69" s="1"/>
      <c r="EAP69" s="1"/>
      <c r="EAQ69" s="1"/>
      <c r="EAR69" s="1"/>
      <c r="EAS69" s="1"/>
      <c r="EAT69" s="1"/>
      <c r="EAU69" s="1"/>
      <c r="EAV69" s="1"/>
      <c r="EAW69" s="1"/>
      <c r="EAX69" s="1"/>
      <c r="EAY69" s="1"/>
      <c r="EAZ69" s="1"/>
      <c r="EBA69" s="1"/>
      <c r="EBB69" s="1"/>
      <c r="EBC69" s="1"/>
      <c r="EBD69" s="1"/>
      <c r="EBE69" s="1"/>
      <c r="EBF69" s="1"/>
      <c r="EBG69" s="1"/>
      <c r="EBH69" s="1"/>
      <c r="EBI69" s="1"/>
      <c r="EBJ69" s="1"/>
      <c r="EBK69" s="1"/>
      <c r="EBL69" s="1"/>
      <c r="EBM69" s="1"/>
      <c r="EBN69" s="1"/>
      <c r="EBO69" s="1"/>
      <c r="EBP69" s="1"/>
      <c r="EBQ69" s="1"/>
      <c r="EBR69" s="1"/>
      <c r="EBS69" s="1"/>
      <c r="EBT69" s="1"/>
      <c r="EBU69" s="1"/>
      <c r="EBV69" s="1"/>
      <c r="EBW69" s="1"/>
      <c r="EBX69" s="1"/>
      <c r="EBY69" s="1"/>
      <c r="EBZ69" s="1"/>
      <c r="ECA69" s="1"/>
      <c r="ECB69" s="1"/>
      <c r="ECC69" s="1"/>
      <c r="ECD69" s="1"/>
      <c r="ECE69" s="1"/>
      <c r="ECF69" s="1"/>
      <c r="ECG69" s="1"/>
      <c r="ECH69" s="1"/>
      <c r="ECI69" s="1"/>
      <c r="ECJ69" s="1"/>
      <c r="ECK69" s="1"/>
      <c r="ECL69" s="1"/>
      <c r="ECM69" s="1"/>
      <c r="ECN69" s="1"/>
      <c r="ECO69" s="1"/>
      <c r="ECP69" s="1"/>
      <c r="ECQ69" s="1"/>
      <c r="ECR69" s="1"/>
      <c r="ECS69" s="1"/>
      <c r="ECT69" s="1"/>
      <c r="ECU69" s="1"/>
      <c r="ECV69" s="1"/>
      <c r="ECW69" s="1"/>
      <c r="ECX69" s="1"/>
      <c r="ECY69" s="1"/>
      <c r="ECZ69" s="1"/>
      <c r="EDA69" s="1"/>
      <c r="EDB69" s="1"/>
      <c r="EDC69" s="1"/>
      <c r="EDD69" s="1"/>
      <c r="EDE69" s="1"/>
      <c r="EDF69" s="1"/>
      <c r="EDG69" s="1"/>
      <c r="EDH69" s="1"/>
      <c r="EDI69" s="1"/>
      <c r="EDJ69" s="1"/>
      <c r="EDK69" s="1"/>
      <c r="EDL69" s="1"/>
      <c r="EDM69" s="1"/>
      <c r="EDN69" s="1"/>
      <c r="EDO69" s="1"/>
      <c r="EDP69" s="1"/>
      <c r="EDQ69" s="1"/>
      <c r="EDR69" s="1"/>
      <c r="EDS69" s="1"/>
      <c r="EDT69" s="1"/>
      <c r="EDU69" s="1"/>
      <c r="EDV69" s="1"/>
      <c r="EDW69" s="1"/>
      <c r="EDX69" s="1"/>
      <c r="EDY69" s="1"/>
      <c r="EDZ69" s="1"/>
      <c r="EEA69" s="1"/>
      <c r="EEB69" s="1"/>
      <c r="EEC69" s="1"/>
      <c r="EED69" s="1"/>
      <c r="EEE69" s="1"/>
      <c r="EEF69" s="1"/>
      <c r="EEG69" s="1"/>
      <c r="EEH69" s="1"/>
      <c r="EEI69" s="1"/>
      <c r="EEJ69" s="1"/>
      <c r="EEK69" s="1"/>
      <c r="EEL69" s="1"/>
      <c r="EEM69" s="1"/>
      <c r="EEN69" s="1"/>
      <c r="EEO69" s="1"/>
      <c r="EEP69" s="1"/>
      <c r="EEQ69" s="1"/>
      <c r="EER69" s="1"/>
      <c r="EES69" s="1"/>
      <c r="EET69" s="1"/>
      <c r="EEU69" s="1"/>
      <c r="EEV69" s="1"/>
      <c r="EEW69" s="1"/>
      <c r="EEX69" s="1"/>
      <c r="EEY69" s="1"/>
      <c r="EEZ69" s="1"/>
      <c r="EFA69" s="1"/>
      <c r="EFB69" s="1"/>
      <c r="EFC69" s="1"/>
      <c r="EFD69" s="1"/>
      <c r="EFE69" s="1"/>
      <c r="EFF69" s="1"/>
      <c r="EFG69" s="1"/>
      <c r="EFH69" s="1"/>
      <c r="EFI69" s="1"/>
      <c r="EFJ69" s="1"/>
      <c r="EFK69" s="1"/>
      <c r="EFL69" s="1"/>
      <c r="EFM69" s="1"/>
      <c r="EFN69" s="1"/>
      <c r="EFO69" s="1"/>
      <c r="EFP69" s="1"/>
      <c r="EFQ69" s="1"/>
      <c r="EFR69" s="1"/>
      <c r="EFS69" s="1"/>
      <c r="EFT69" s="1"/>
      <c r="EFU69" s="1"/>
      <c r="EFV69" s="1"/>
      <c r="EFW69" s="1"/>
      <c r="EFX69" s="1"/>
      <c r="EFY69" s="1"/>
      <c r="EFZ69" s="1"/>
      <c r="EGA69" s="1"/>
      <c r="EGB69" s="1"/>
      <c r="EGC69" s="1"/>
      <c r="EGD69" s="1"/>
      <c r="EGE69" s="1"/>
      <c r="EGF69" s="1"/>
      <c r="EGG69" s="1"/>
      <c r="EGH69" s="1"/>
      <c r="EGI69" s="1"/>
      <c r="EGJ69" s="1"/>
      <c r="EGK69" s="1"/>
      <c r="EGL69" s="1"/>
      <c r="EGM69" s="1"/>
      <c r="EGN69" s="1"/>
      <c r="EGO69" s="1"/>
      <c r="EGP69" s="1"/>
      <c r="EGQ69" s="1"/>
      <c r="EGR69" s="1"/>
      <c r="EGS69" s="1"/>
      <c r="EGT69" s="1"/>
      <c r="EGU69" s="1"/>
      <c r="EGV69" s="1"/>
      <c r="EGW69" s="1"/>
      <c r="EGX69" s="1"/>
      <c r="EGY69" s="1"/>
      <c r="EGZ69" s="1"/>
      <c r="EHA69" s="1"/>
      <c r="EHB69" s="1"/>
      <c r="EHC69" s="1"/>
      <c r="EHD69" s="1"/>
      <c r="EHE69" s="1"/>
      <c r="EHF69" s="1"/>
      <c r="EHG69" s="1"/>
      <c r="EHH69" s="1"/>
      <c r="EHI69" s="1"/>
      <c r="EHJ69" s="1"/>
      <c r="EHK69" s="1"/>
      <c r="EHL69" s="1"/>
      <c r="EHM69" s="1"/>
      <c r="EHN69" s="1"/>
      <c r="EHO69" s="1"/>
      <c r="EHP69" s="1"/>
      <c r="EHQ69" s="1"/>
      <c r="EHR69" s="1"/>
      <c r="EHS69" s="1"/>
      <c r="EHT69" s="1"/>
      <c r="EHU69" s="1"/>
      <c r="EHV69" s="1"/>
      <c r="EHW69" s="1"/>
      <c r="EHX69" s="1"/>
      <c r="EHY69" s="1"/>
      <c r="EHZ69" s="1"/>
      <c r="EIA69" s="1"/>
      <c r="EIB69" s="1"/>
      <c r="EIC69" s="1"/>
      <c r="EID69" s="1"/>
      <c r="EIE69" s="1"/>
      <c r="EIF69" s="1"/>
      <c r="EIG69" s="1"/>
      <c r="EIH69" s="1"/>
      <c r="EII69" s="1"/>
      <c r="EIJ69" s="1"/>
      <c r="EIK69" s="1"/>
      <c r="EIL69" s="1"/>
      <c r="EIM69" s="1"/>
      <c r="EIN69" s="1"/>
      <c r="EIO69" s="1"/>
      <c r="EIP69" s="1"/>
      <c r="EIQ69" s="1"/>
      <c r="EIR69" s="1"/>
      <c r="EIS69" s="1"/>
      <c r="EIT69" s="1"/>
      <c r="EIU69" s="1"/>
      <c r="EIV69" s="1"/>
      <c r="EIW69" s="1"/>
      <c r="EIX69" s="1"/>
      <c r="EIY69" s="1"/>
      <c r="EIZ69" s="1"/>
      <c r="EJA69" s="1"/>
      <c r="EJB69" s="1"/>
      <c r="EJC69" s="1"/>
      <c r="EJD69" s="1"/>
      <c r="EJE69" s="1"/>
      <c r="EJF69" s="1"/>
      <c r="EJG69" s="1"/>
      <c r="EJH69" s="1"/>
      <c r="EJI69" s="1"/>
      <c r="EJJ69" s="1"/>
      <c r="EJK69" s="1"/>
      <c r="EJL69" s="1"/>
      <c r="EJM69" s="1"/>
      <c r="EJN69" s="1"/>
      <c r="EJO69" s="1"/>
      <c r="EJP69" s="1"/>
      <c r="EJQ69" s="1"/>
      <c r="EJR69" s="1"/>
      <c r="EJS69" s="1"/>
      <c r="EJT69" s="1"/>
      <c r="EJU69" s="1"/>
      <c r="EJV69" s="1"/>
      <c r="EJW69" s="1"/>
      <c r="EJX69" s="1"/>
      <c r="EJY69" s="1"/>
      <c r="EJZ69" s="1"/>
      <c r="EKA69" s="1"/>
      <c r="EKB69" s="1"/>
      <c r="EKC69" s="1"/>
      <c r="EKD69" s="1"/>
      <c r="EKE69" s="1"/>
      <c r="EKF69" s="1"/>
      <c r="EKG69" s="1"/>
      <c r="EKH69" s="1"/>
      <c r="EKI69" s="1"/>
      <c r="EKJ69" s="1"/>
      <c r="EKK69" s="1"/>
      <c r="EKL69" s="1"/>
      <c r="EKM69" s="1"/>
      <c r="EKN69" s="1"/>
      <c r="EKO69" s="1"/>
      <c r="EKP69" s="1"/>
      <c r="EKQ69" s="1"/>
      <c r="EKR69" s="1"/>
      <c r="EKS69" s="1"/>
      <c r="EKT69" s="1"/>
      <c r="EKU69" s="1"/>
      <c r="EKV69" s="1"/>
      <c r="EKW69" s="1"/>
      <c r="EKX69" s="1"/>
      <c r="EKY69" s="1"/>
      <c r="EKZ69" s="1"/>
      <c r="ELA69" s="1"/>
      <c r="ELB69" s="1"/>
      <c r="ELC69" s="1"/>
      <c r="ELD69" s="1"/>
      <c r="ELE69" s="1"/>
      <c r="ELF69" s="1"/>
      <c r="ELG69" s="1"/>
      <c r="ELH69" s="1"/>
      <c r="ELI69" s="1"/>
      <c r="ELJ69" s="1"/>
      <c r="ELK69" s="1"/>
      <c r="ELL69" s="1"/>
      <c r="ELM69" s="1"/>
      <c r="ELN69" s="1"/>
      <c r="ELO69" s="1"/>
      <c r="ELP69" s="1"/>
      <c r="ELQ69" s="1"/>
      <c r="ELR69" s="1"/>
      <c r="ELS69" s="1"/>
      <c r="ELT69" s="1"/>
      <c r="ELU69" s="1"/>
      <c r="ELV69" s="1"/>
      <c r="ELW69" s="1"/>
      <c r="ELX69" s="1"/>
      <c r="ELY69" s="1"/>
      <c r="ELZ69" s="1"/>
      <c r="EMA69" s="1"/>
      <c r="EMB69" s="1"/>
      <c r="EMC69" s="1"/>
      <c r="EMD69" s="1"/>
      <c r="EME69" s="1"/>
      <c r="EMF69" s="1"/>
      <c r="EMG69" s="1"/>
      <c r="EMH69" s="1"/>
      <c r="EMI69" s="1"/>
      <c r="EMJ69" s="1"/>
      <c r="EMK69" s="1"/>
      <c r="EML69" s="1"/>
      <c r="EMM69" s="1"/>
      <c r="EMN69" s="1"/>
      <c r="EMO69" s="1"/>
      <c r="EMP69" s="1"/>
      <c r="EMQ69" s="1"/>
      <c r="EMR69" s="1"/>
      <c r="EMS69" s="1"/>
      <c r="EMT69" s="1"/>
      <c r="EMU69" s="1"/>
      <c r="EMV69" s="1"/>
      <c r="EMW69" s="1"/>
      <c r="EMX69" s="1"/>
      <c r="EMY69" s="1"/>
      <c r="EMZ69" s="1"/>
      <c r="ENA69" s="1"/>
      <c r="ENB69" s="1"/>
      <c r="ENC69" s="1"/>
      <c r="END69" s="1"/>
      <c r="ENE69" s="1"/>
      <c r="ENF69" s="1"/>
      <c r="ENG69" s="1"/>
      <c r="ENH69" s="1"/>
      <c r="ENI69" s="1"/>
      <c r="ENJ69" s="1"/>
      <c r="ENK69" s="1"/>
      <c r="ENL69" s="1"/>
      <c r="ENM69" s="1"/>
      <c r="ENN69" s="1"/>
      <c r="ENO69" s="1"/>
      <c r="ENP69" s="1"/>
      <c r="ENQ69" s="1"/>
      <c r="ENR69" s="1"/>
      <c r="ENS69" s="1"/>
      <c r="ENT69" s="1"/>
      <c r="ENU69" s="1"/>
      <c r="ENV69" s="1"/>
      <c r="ENW69" s="1"/>
      <c r="ENX69" s="1"/>
      <c r="ENY69" s="1"/>
      <c r="ENZ69" s="1"/>
      <c r="EOA69" s="1"/>
      <c r="EOB69" s="1"/>
      <c r="EOC69" s="1"/>
      <c r="EOD69" s="1"/>
      <c r="EOE69" s="1"/>
      <c r="EOF69" s="1"/>
      <c r="EOG69" s="1"/>
      <c r="EOH69" s="1"/>
      <c r="EOI69" s="1"/>
      <c r="EOJ69" s="1"/>
      <c r="EOK69" s="1"/>
      <c r="EOL69" s="1"/>
      <c r="EOM69" s="1"/>
      <c r="EON69" s="1"/>
      <c r="EOO69" s="1"/>
      <c r="EOP69" s="1"/>
      <c r="EOQ69" s="1"/>
      <c r="EOR69" s="1"/>
      <c r="EOS69" s="1"/>
      <c r="EOT69" s="1"/>
      <c r="EOU69" s="1"/>
      <c r="EOV69" s="1"/>
      <c r="EOW69" s="1"/>
      <c r="EOX69" s="1"/>
      <c r="EOY69" s="1"/>
      <c r="EOZ69" s="1"/>
      <c r="EPA69" s="1"/>
      <c r="EPB69" s="1"/>
      <c r="EPC69" s="1"/>
      <c r="EPD69" s="1"/>
      <c r="EPE69" s="1"/>
      <c r="EPF69" s="1"/>
      <c r="EPG69" s="1"/>
      <c r="EPH69" s="1"/>
      <c r="EPI69" s="1"/>
      <c r="EPJ69" s="1"/>
      <c r="EPK69" s="1"/>
      <c r="EPL69" s="1"/>
      <c r="EPM69" s="1"/>
      <c r="EPN69" s="1"/>
      <c r="EPO69" s="1"/>
      <c r="EPP69" s="1"/>
      <c r="EPQ69" s="1"/>
      <c r="EPR69" s="1"/>
      <c r="EPS69" s="1"/>
      <c r="EPT69" s="1"/>
      <c r="EPU69" s="1"/>
      <c r="EPV69" s="1"/>
      <c r="EPW69" s="1"/>
      <c r="EPX69" s="1"/>
      <c r="EPY69" s="1"/>
      <c r="EPZ69" s="1"/>
      <c r="EQA69" s="1"/>
      <c r="EQB69" s="1"/>
      <c r="EQC69" s="1"/>
      <c r="EQD69" s="1"/>
      <c r="EQE69" s="1"/>
      <c r="EQF69" s="1"/>
      <c r="EQG69" s="1"/>
      <c r="EQH69" s="1"/>
      <c r="EQI69" s="1"/>
      <c r="EQJ69" s="1"/>
      <c r="EQK69" s="1"/>
      <c r="EQL69" s="1"/>
      <c r="EQM69" s="1"/>
      <c r="EQN69" s="1"/>
      <c r="EQO69" s="1"/>
      <c r="EQP69" s="1"/>
      <c r="EQQ69" s="1"/>
      <c r="EQR69" s="1"/>
      <c r="EQS69" s="1"/>
      <c r="EQT69" s="1"/>
      <c r="EQU69" s="1"/>
      <c r="EQV69" s="1"/>
      <c r="EQW69" s="1"/>
      <c r="EQX69" s="1"/>
      <c r="EQY69" s="1"/>
      <c r="EQZ69" s="1"/>
      <c r="ERA69" s="1"/>
      <c r="ERB69" s="1"/>
      <c r="ERC69" s="1"/>
      <c r="ERD69" s="1"/>
      <c r="ERE69" s="1"/>
      <c r="ERF69" s="1"/>
      <c r="ERG69" s="1"/>
      <c r="ERH69" s="1"/>
      <c r="ERI69" s="1"/>
      <c r="ERJ69" s="1"/>
      <c r="ERK69" s="1"/>
      <c r="ERL69" s="1"/>
      <c r="ERM69" s="1"/>
      <c r="ERN69" s="1"/>
      <c r="ERO69" s="1"/>
      <c r="ERP69" s="1"/>
      <c r="ERQ69" s="1"/>
      <c r="ERR69" s="1"/>
      <c r="ERS69" s="1"/>
      <c r="ERT69" s="1"/>
      <c r="ERU69" s="1"/>
      <c r="ERV69" s="1"/>
      <c r="ERW69" s="1"/>
      <c r="ERX69" s="1"/>
      <c r="ERY69" s="1"/>
      <c r="ERZ69" s="1"/>
      <c r="ESA69" s="1"/>
      <c r="ESB69" s="1"/>
      <c r="ESC69" s="1"/>
      <c r="ESD69" s="1"/>
      <c r="ESE69" s="1"/>
      <c r="ESF69" s="1"/>
      <c r="ESG69" s="1"/>
      <c r="ESH69" s="1"/>
      <c r="ESI69" s="1"/>
      <c r="ESJ69" s="1"/>
      <c r="ESK69" s="1"/>
      <c r="ESL69" s="1"/>
      <c r="ESM69" s="1"/>
      <c r="ESN69" s="1"/>
      <c r="ESO69" s="1"/>
      <c r="ESP69" s="1"/>
      <c r="ESQ69" s="1"/>
      <c r="ESR69" s="1"/>
      <c r="ESS69" s="1"/>
      <c r="EST69" s="1"/>
      <c r="ESU69" s="1"/>
      <c r="ESV69" s="1"/>
      <c r="ESW69" s="1"/>
      <c r="ESX69" s="1"/>
      <c r="ESY69" s="1"/>
      <c r="ESZ69" s="1"/>
      <c r="ETA69" s="1"/>
      <c r="ETB69" s="1"/>
      <c r="ETC69" s="1"/>
      <c r="ETD69" s="1"/>
      <c r="ETE69" s="1"/>
      <c r="ETF69" s="1"/>
      <c r="ETG69" s="1"/>
      <c r="ETH69" s="1"/>
      <c r="ETI69" s="1"/>
      <c r="ETJ69" s="1"/>
      <c r="ETK69" s="1"/>
      <c r="ETL69" s="1"/>
      <c r="ETM69" s="1"/>
      <c r="ETN69" s="1"/>
      <c r="ETO69" s="1"/>
      <c r="ETP69" s="1"/>
      <c r="ETQ69" s="1"/>
      <c r="ETR69" s="1"/>
      <c r="ETS69" s="1"/>
      <c r="ETT69" s="1"/>
      <c r="ETU69" s="1"/>
      <c r="ETV69" s="1"/>
      <c r="ETW69" s="1"/>
      <c r="ETX69" s="1"/>
      <c r="ETY69" s="1"/>
      <c r="ETZ69" s="1"/>
      <c r="EUA69" s="1"/>
      <c r="EUB69" s="1"/>
      <c r="EUC69" s="1"/>
      <c r="EUD69" s="1"/>
      <c r="EUE69" s="1"/>
      <c r="EUF69" s="1"/>
      <c r="EUG69" s="1"/>
      <c r="EUH69" s="1"/>
      <c r="EUI69" s="1"/>
      <c r="EUJ69" s="1"/>
      <c r="EUK69" s="1"/>
      <c r="EUL69" s="1"/>
      <c r="EUM69" s="1"/>
      <c r="EUN69" s="1"/>
      <c r="EUO69" s="1"/>
      <c r="EUP69" s="1"/>
      <c r="EUQ69" s="1"/>
      <c r="EUR69" s="1"/>
      <c r="EUS69" s="1"/>
      <c r="EUT69" s="1"/>
      <c r="EUU69" s="1"/>
      <c r="EUV69" s="1"/>
      <c r="EUW69" s="1"/>
      <c r="EUX69" s="1"/>
      <c r="EUY69" s="1"/>
      <c r="EUZ69" s="1"/>
      <c r="EVA69" s="1"/>
      <c r="EVB69" s="1"/>
      <c r="EVC69" s="1"/>
      <c r="EVD69" s="1"/>
      <c r="EVE69" s="1"/>
      <c r="EVF69" s="1"/>
      <c r="EVG69" s="1"/>
      <c r="EVH69" s="1"/>
      <c r="EVI69" s="1"/>
      <c r="EVJ69" s="1"/>
      <c r="EVK69" s="1"/>
      <c r="EVL69" s="1"/>
      <c r="EVM69" s="1"/>
      <c r="EVN69" s="1"/>
      <c r="EVO69" s="1"/>
      <c r="EVP69" s="1"/>
      <c r="EVQ69" s="1"/>
      <c r="EVR69" s="1"/>
      <c r="EVS69" s="1"/>
      <c r="EVT69" s="1"/>
      <c r="EVU69" s="1"/>
      <c r="EVV69" s="1"/>
      <c r="EVW69" s="1"/>
      <c r="EVX69" s="1"/>
      <c r="EVY69" s="1"/>
      <c r="EVZ69" s="1"/>
      <c r="EWA69" s="1"/>
      <c r="EWB69" s="1"/>
      <c r="EWC69" s="1"/>
      <c r="EWD69" s="1"/>
      <c r="EWE69" s="1"/>
      <c r="EWF69" s="1"/>
      <c r="EWG69" s="1"/>
      <c r="EWH69" s="1"/>
      <c r="EWI69" s="1"/>
      <c r="EWJ69" s="1"/>
      <c r="EWK69" s="1"/>
      <c r="EWL69" s="1"/>
      <c r="EWM69" s="1"/>
      <c r="EWN69" s="1"/>
      <c r="EWO69" s="1"/>
      <c r="EWP69" s="1"/>
      <c r="EWQ69" s="1"/>
      <c r="EWR69" s="1"/>
      <c r="EWS69" s="1"/>
      <c r="EWT69" s="1"/>
      <c r="EWU69" s="1"/>
      <c r="EWV69" s="1"/>
      <c r="EWW69" s="1"/>
      <c r="EWX69" s="1"/>
      <c r="EWY69" s="1"/>
      <c r="EWZ69" s="1"/>
      <c r="EXA69" s="1"/>
      <c r="EXB69" s="1"/>
      <c r="EXC69" s="1"/>
      <c r="EXD69" s="1"/>
      <c r="EXE69" s="1"/>
      <c r="EXF69" s="1"/>
      <c r="EXG69" s="1"/>
      <c r="EXH69" s="1"/>
      <c r="EXI69" s="1"/>
      <c r="EXJ69" s="1"/>
      <c r="EXK69" s="1"/>
      <c r="EXL69" s="1"/>
      <c r="EXM69" s="1"/>
      <c r="EXN69" s="1"/>
      <c r="EXO69" s="1"/>
      <c r="EXP69" s="1"/>
      <c r="EXQ69" s="1"/>
      <c r="EXR69" s="1"/>
      <c r="EXS69" s="1"/>
      <c r="EXT69" s="1"/>
      <c r="EXU69" s="1"/>
      <c r="EXV69" s="1"/>
      <c r="EXW69" s="1"/>
      <c r="EXX69" s="1"/>
      <c r="EXY69" s="1"/>
      <c r="EXZ69" s="1"/>
      <c r="EYA69" s="1"/>
      <c r="EYB69" s="1"/>
      <c r="EYC69" s="1"/>
      <c r="EYD69" s="1"/>
      <c r="EYE69" s="1"/>
      <c r="EYF69" s="1"/>
      <c r="EYG69" s="1"/>
      <c r="EYH69" s="1"/>
      <c r="EYI69" s="1"/>
      <c r="EYJ69" s="1"/>
      <c r="EYK69" s="1"/>
      <c r="EYL69" s="1"/>
      <c r="EYM69" s="1"/>
      <c r="EYN69" s="1"/>
      <c r="EYO69" s="1"/>
      <c r="EYP69" s="1"/>
      <c r="EYQ69" s="1"/>
      <c r="EYR69" s="1"/>
      <c r="EYS69" s="1"/>
      <c r="EYT69" s="1"/>
      <c r="EYU69" s="1"/>
      <c r="EYV69" s="1"/>
      <c r="EYW69" s="1"/>
      <c r="EYX69" s="1"/>
      <c r="EYY69" s="1"/>
      <c r="EYZ69" s="1"/>
      <c r="EZA69" s="1"/>
      <c r="EZB69" s="1"/>
      <c r="EZC69" s="1"/>
      <c r="EZD69" s="1"/>
      <c r="EZE69" s="1"/>
      <c r="EZF69" s="1"/>
      <c r="EZG69" s="1"/>
      <c r="EZH69" s="1"/>
      <c r="EZI69" s="1"/>
      <c r="EZJ69" s="1"/>
      <c r="EZK69" s="1"/>
      <c r="EZL69" s="1"/>
      <c r="EZM69" s="1"/>
      <c r="EZN69" s="1"/>
      <c r="EZO69" s="1"/>
      <c r="EZP69" s="1"/>
      <c r="EZQ69" s="1"/>
      <c r="EZR69" s="1"/>
      <c r="EZS69" s="1"/>
      <c r="EZT69" s="1"/>
      <c r="EZU69" s="1"/>
      <c r="EZV69" s="1"/>
      <c r="EZW69" s="1"/>
      <c r="EZX69" s="1"/>
      <c r="EZY69" s="1"/>
      <c r="EZZ69" s="1"/>
      <c r="FAA69" s="1"/>
      <c r="FAB69" s="1"/>
      <c r="FAC69" s="1"/>
      <c r="FAD69" s="1"/>
      <c r="FAE69" s="1"/>
      <c r="FAF69" s="1"/>
      <c r="FAG69" s="1"/>
      <c r="FAH69" s="1"/>
      <c r="FAI69" s="1"/>
      <c r="FAJ69" s="1"/>
      <c r="FAK69" s="1"/>
      <c r="FAL69" s="1"/>
      <c r="FAM69" s="1"/>
      <c r="FAN69" s="1"/>
      <c r="FAO69" s="1"/>
      <c r="FAP69" s="1"/>
      <c r="FAQ69" s="1"/>
      <c r="FAR69" s="1"/>
      <c r="FAS69" s="1"/>
      <c r="FAT69" s="1"/>
      <c r="FAU69" s="1"/>
      <c r="FAV69" s="1"/>
      <c r="FAW69" s="1"/>
      <c r="FAX69" s="1"/>
      <c r="FAY69" s="1"/>
      <c r="FAZ69" s="1"/>
      <c r="FBA69" s="1"/>
      <c r="FBB69" s="1"/>
      <c r="FBC69" s="1"/>
      <c r="FBD69" s="1"/>
      <c r="FBE69" s="1"/>
      <c r="FBF69" s="1"/>
      <c r="FBG69" s="1"/>
      <c r="FBH69" s="1"/>
      <c r="FBI69" s="1"/>
      <c r="FBJ69" s="1"/>
      <c r="FBK69" s="1"/>
      <c r="FBL69" s="1"/>
      <c r="FBM69" s="1"/>
      <c r="FBN69" s="1"/>
      <c r="FBO69" s="1"/>
      <c r="FBP69" s="1"/>
      <c r="FBQ69" s="1"/>
      <c r="FBR69" s="1"/>
      <c r="FBS69" s="1"/>
      <c r="FBT69" s="1"/>
      <c r="FBU69" s="1"/>
      <c r="FBV69" s="1"/>
      <c r="FBW69" s="1"/>
      <c r="FBX69" s="1"/>
      <c r="FBY69" s="1"/>
      <c r="FBZ69" s="1"/>
      <c r="FCA69" s="1"/>
      <c r="FCB69" s="1"/>
      <c r="FCC69" s="1"/>
      <c r="FCD69" s="1"/>
      <c r="FCE69" s="1"/>
      <c r="FCF69" s="1"/>
      <c r="FCG69" s="1"/>
      <c r="FCH69" s="1"/>
      <c r="FCI69" s="1"/>
      <c r="FCJ69" s="1"/>
      <c r="FCK69" s="1"/>
      <c r="FCL69" s="1"/>
      <c r="FCM69" s="1"/>
      <c r="FCN69" s="1"/>
      <c r="FCO69" s="1"/>
      <c r="FCP69" s="1"/>
      <c r="FCQ69" s="1"/>
      <c r="FCR69" s="1"/>
      <c r="FCS69" s="1"/>
      <c r="FCT69" s="1"/>
      <c r="FCU69" s="1"/>
      <c r="FCV69" s="1"/>
      <c r="FCW69" s="1"/>
      <c r="FCX69" s="1"/>
      <c r="FCY69" s="1"/>
      <c r="FCZ69" s="1"/>
      <c r="FDA69" s="1"/>
      <c r="FDB69" s="1"/>
      <c r="FDC69" s="1"/>
      <c r="FDD69" s="1"/>
      <c r="FDE69" s="1"/>
      <c r="FDF69" s="1"/>
      <c r="FDG69" s="1"/>
      <c r="FDH69" s="1"/>
      <c r="FDI69" s="1"/>
      <c r="FDJ69" s="1"/>
      <c r="FDK69" s="1"/>
      <c r="FDL69" s="1"/>
      <c r="FDM69" s="1"/>
      <c r="FDN69" s="1"/>
      <c r="FDO69" s="1"/>
      <c r="FDP69" s="1"/>
      <c r="FDQ69" s="1"/>
      <c r="FDR69" s="1"/>
      <c r="FDS69" s="1"/>
      <c r="FDT69" s="1"/>
      <c r="FDU69" s="1"/>
      <c r="FDV69" s="1"/>
      <c r="FDW69" s="1"/>
      <c r="FDX69" s="1"/>
      <c r="FDY69" s="1"/>
      <c r="FDZ69" s="1"/>
      <c r="FEA69" s="1"/>
      <c r="FEB69" s="1"/>
      <c r="FEC69" s="1"/>
      <c r="FED69" s="1"/>
      <c r="FEE69" s="1"/>
      <c r="FEF69" s="1"/>
      <c r="FEG69" s="1"/>
      <c r="FEH69" s="1"/>
      <c r="FEI69" s="1"/>
      <c r="FEJ69" s="1"/>
      <c r="FEK69" s="1"/>
      <c r="FEL69" s="1"/>
      <c r="FEM69" s="1"/>
      <c r="FEN69" s="1"/>
      <c r="FEO69" s="1"/>
      <c r="FEP69" s="1"/>
      <c r="FEQ69" s="1"/>
      <c r="FER69" s="1"/>
      <c r="FES69" s="1"/>
      <c r="FET69" s="1"/>
      <c r="FEU69" s="1"/>
      <c r="FEV69" s="1"/>
      <c r="FEW69" s="1"/>
      <c r="FEX69" s="1"/>
      <c r="FEY69" s="1"/>
      <c r="FEZ69" s="1"/>
      <c r="FFA69" s="1"/>
      <c r="FFB69" s="1"/>
      <c r="FFC69" s="1"/>
      <c r="FFD69" s="1"/>
      <c r="FFE69" s="1"/>
      <c r="FFF69" s="1"/>
      <c r="FFG69" s="1"/>
      <c r="FFH69" s="1"/>
      <c r="FFI69" s="1"/>
      <c r="FFJ69" s="1"/>
      <c r="FFK69" s="1"/>
      <c r="FFL69" s="1"/>
      <c r="FFM69" s="1"/>
      <c r="FFN69" s="1"/>
      <c r="FFO69" s="1"/>
      <c r="FFP69" s="1"/>
      <c r="FFQ69" s="1"/>
      <c r="FFR69" s="1"/>
      <c r="FFS69" s="1"/>
      <c r="FFT69" s="1"/>
      <c r="FFU69" s="1"/>
      <c r="FFV69" s="1"/>
      <c r="FFW69" s="1"/>
      <c r="FFX69" s="1"/>
      <c r="FFY69" s="1"/>
      <c r="FFZ69" s="1"/>
      <c r="FGA69" s="1"/>
      <c r="FGB69" s="1"/>
      <c r="FGC69" s="1"/>
      <c r="FGD69" s="1"/>
      <c r="FGE69" s="1"/>
      <c r="FGF69" s="1"/>
      <c r="FGG69" s="1"/>
      <c r="FGH69" s="1"/>
      <c r="FGI69" s="1"/>
      <c r="FGJ69" s="1"/>
      <c r="FGK69" s="1"/>
      <c r="FGL69" s="1"/>
      <c r="FGM69" s="1"/>
      <c r="FGN69" s="1"/>
      <c r="FGO69" s="1"/>
      <c r="FGP69" s="1"/>
      <c r="FGQ69" s="1"/>
      <c r="FGR69" s="1"/>
      <c r="FGS69" s="1"/>
      <c r="FGT69" s="1"/>
      <c r="FGU69" s="1"/>
      <c r="FGV69" s="1"/>
      <c r="FGW69" s="1"/>
      <c r="FGX69" s="1"/>
      <c r="FGY69" s="1"/>
      <c r="FGZ69" s="1"/>
      <c r="FHA69" s="1"/>
      <c r="FHB69" s="1"/>
      <c r="FHC69" s="1"/>
      <c r="FHD69" s="1"/>
      <c r="FHE69" s="1"/>
      <c r="FHF69" s="1"/>
      <c r="FHG69" s="1"/>
      <c r="FHH69" s="1"/>
      <c r="FHI69" s="1"/>
      <c r="FHJ69" s="1"/>
      <c r="FHK69" s="1"/>
      <c r="FHL69" s="1"/>
      <c r="FHM69" s="1"/>
      <c r="FHN69" s="1"/>
      <c r="FHO69" s="1"/>
      <c r="FHP69" s="1"/>
      <c r="FHQ69" s="1"/>
      <c r="FHR69" s="1"/>
      <c r="FHS69" s="1"/>
      <c r="FHT69" s="1"/>
      <c r="FHU69" s="1"/>
      <c r="FHV69" s="1"/>
      <c r="FHW69" s="1"/>
      <c r="FHX69" s="1"/>
      <c r="FHY69" s="1"/>
      <c r="FHZ69" s="1"/>
      <c r="FIA69" s="1"/>
      <c r="FIB69" s="1"/>
      <c r="FIC69" s="1"/>
      <c r="FID69" s="1"/>
      <c r="FIE69" s="1"/>
      <c r="FIF69" s="1"/>
      <c r="FIG69" s="1"/>
      <c r="FIH69" s="1"/>
      <c r="FII69" s="1"/>
      <c r="FIJ69" s="1"/>
      <c r="FIK69" s="1"/>
      <c r="FIL69" s="1"/>
      <c r="FIM69" s="1"/>
      <c r="FIN69" s="1"/>
      <c r="FIO69" s="1"/>
      <c r="FIP69" s="1"/>
      <c r="FIQ69" s="1"/>
      <c r="FIR69" s="1"/>
      <c r="FIS69" s="1"/>
      <c r="FIT69" s="1"/>
      <c r="FIU69" s="1"/>
      <c r="FIV69" s="1"/>
      <c r="FIW69" s="1"/>
      <c r="FIX69" s="1"/>
      <c r="FIY69" s="1"/>
      <c r="FIZ69" s="1"/>
      <c r="FJA69" s="1"/>
      <c r="FJB69" s="1"/>
      <c r="FJC69" s="1"/>
      <c r="FJD69" s="1"/>
      <c r="FJE69" s="1"/>
      <c r="FJF69" s="1"/>
      <c r="FJG69" s="1"/>
      <c r="FJH69" s="1"/>
      <c r="FJI69" s="1"/>
      <c r="FJJ69" s="1"/>
      <c r="FJK69" s="1"/>
      <c r="FJL69" s="1"/>
      <c r="FJM69" s="1"/>
      <c r="FJN69" s="1"/>
      <c r="FJO69" s="1"/>
      <c r="FJP69" s="1"/>
      <c r="FJQ69" s="1"/>
      <c r="FJR69" s="1"/>
      <c r="FJS69" s="1"/>
      <c r="FJT69" s="1"/>
      <c r="FJU69" s="1"/>
      <c r="FJV69" s="1"/>
      <c r="FJW69" s="1"/>
      <c r="FJX69" s="1"/>
      <c r="FJY69" s="1"/>
      <c r="FJZ69" s="1"/>
      <c r="FKA69" s="1"/>
      <c r="FKB69" s="1"/>
      <c r="FKC69" s="1"/>
      <c r="FKD69" s="1"/>
      <c r="FKE69" s="1"/>
      <c r="FKF69" s="1"/>
      <c r="FKG69" s="1"/>
      <c r="FKH69" s="1"/>
      <c r="FKI69" s="1"/>
      <c r="FKJ69" s="1"/>
      <c r="FKK69" s="1"/>
      <c r="FKL69" s="1"/>
      <c r="FKM69" s="1"/>
      <c r="FKN69" s="1"/>
      <c r="FKO69" s="1"/>
      <c r="FKP69" s="1"/>
      <c r="FKQ69" s="1"/>
      <c r="FKR69" s="1"/>
      <c r="FKS69" s="1"/>
      <c r="FKT69" s="1"/>
      <c r="FKU69" s="1"/>
      <c r="FKV69" s="1"/>
      <c r="FKW69" s="1"/>
      <c r="FKX69" s="1"/>
      <c r="FKY69" s="1"/>
      <c r="FKZ69" s="1"/>
      <c r="FLA69" s="1"/>
      <c r="FLB69" s="1"/>
      <c r="FLC69" s="1"/>
      <c r="FLD69" s="1"/>
      <c r="FLE69" s="1"/>
      <c r="FLF69" s="1"/>
      <c r="FLG69" s="1"/>
      <c r="FLH69" s="1"/>
      <c r="FLI69" s="1"/>
      <c r="FLJ69" s="1"/>
      <c r="FLK69" s="1"/>
      <c r="FLL69" s="1"/>
      <c r="FLM69" s="1"/>
      <c r="FLN69" s="1"/>
      <c r="FLO69" s="1"/>
      <c r="FLP69" s="1"/>
      <c r="FLQ69" s="1"/>
      <c r="FLR69" s="1"/>
      <c r="FLS69" s="1"/>
      <c r="FLT69" s="1"/>
      <c r="FLU69" s="1"/>
      <c r="FLV69" s="1"/>
      <c r="FLW69" s="1"/>
      <c r="FLX69" s="1"/>
      <c r="FLY69" s="1"/>
      <c r="FLZ69" s="1"/>
      <c r="FMA69" s="1"/>
      <c r="FMB69" s="1"/>
      <c r="FMC69" s="1"/>
      <c r="FMD69" s="1"/>
      <c r="FME69" s="1"/>
      <c r="FMF69" s="1"/>
      <c r="FMG69" s="1"/>
      <c r="FMH69" s="1"/>
      <c r="FMI69" s="1"/>
      <c r="FMJ69" s="1"/>
      <c r="FMK69" s="1"/>
      <c r="FML69" s="1"/>
      <c r="FMM69" s="1"/>
      <c r="FMN69" s="1"/>
      <c r="FMO69" s="1"/>
      <c r="FMP69" s="1"/>
      <c r="FMQ69" s="1"/>
      <c r="FMR69" s="1"/>
      <c r="FMS69" s="1"/>
      <c r="FMT69" s="1"/>
      <c r="FMU69" s="1"/>
      <c r="FMV69" s="1"/>
      <c r="FMW69" s="1"/>
      <c r="FMX69" s="1"/>
      <c r="FMY69" s="1"/>
      <c r="FMZ69" s="1"/>
      <c r="FNA69" s="1"/>
      <c r="FNB69" s="1"/>
      <c r="FNC69" s="1"/>
      <c r="FND69" s="1"/>
      <c r="FNE69" s="1"/>
      <c r="FNF69" s="1"/>
      <c r="FNG69" s="1"/>
      <c r="FNH69" s="1"/>
      <c r="FNI69" s="1"/>
      <c r="FNJ69" s="1"/>
      <c r="FNK69" s="1"/>
      <c r="FNL69" s="1"/>
      <c r="FNM69" s="1"/>
      <c r="FNN69" s="1"/>
      <c r="FNO69" s="1"/>
      <c r="FNP69" s="1"/>
      <c r="FNQ69" s="1"/>
      <c r="FNR69" s="1"/>
      <c r="FNS69" s="1"/>
      <c r="FNT69" s="1"/>
      <c r="FNU69" s="1"/>
      <c r="FNV69" s="1"/>
      <c r="FNW69" s="1"/>
      <c r="FNX69" s="1"/>
      <c r="FNY69" s="1"/>
      <c r="FNZ69" s="1"/>
      <c r="FOA69" s="1"/>
      <c r="FOB69" s="1"/>
      <c r="FOC69" s="1"/>
      <c r="FOD69" s="1"/>
      <c r="FOE69" s="1"/>
      <c r="FOF69" s="1"/>
      <c r="FOG69" s="1"/>
      <c r="FOH69" s="1"/>
      <c r="FOI69" s="1"/>
      <c r="FOJ69" s="1"/>
      <c r="FOK69" s="1"/>
      <c r="FOL69" s="1"/>
      <c r="FOM69" s="1"/>
      <c r="FON69" s="1"/>
      <c r="FOO69" s="1"/>
      <c r="FOP69" s="1"/>
      <c r="FOQ69" s="1"/>
      <c r="FOR69" s="1"/>
      <c r="FOS69" s="1"/>
      <c r="FOT69" s="1"/>
      <c r="FOU69" s="1"/>
      <c r="FOV69" s="1"/>
      <c r="FOW69" s="1"/>
      <c r="FOX69" s="1"/>
      <c r="FOY69" s="1"/>
      <c r="FOZ69" s="1"/>
      <c r="FPA69" s="1"/>
      <c r="FPB69" s="1"/>
      <c r="FPC69" s="1"/>
      <c r="FPD69" s="1"/>
      <c r="FPE69" s="1"/>
      <c r="FPF69" s="1"/>
      <c r="FPG69" s="1"/>
      <c r="FPH69" s="1"/>
      <c r="FPI69" s="1"/>
      <c r="FPJ69" s="1"/>
      <c r="FPK69" s="1"/>
      <c r="FPL69" s="1"/>
      <c r="FPM69" s="1"/>
      <c r="FPN69" s="1"/>
      <c r="FPO69" s="1"/>
      <c r="FPP69" s="1"/>
      <c r="FPQ69" s="1"/>
      <c r="FPR69" s="1"/>
      <c r="FPS69" s="1"/>
      <c r="FPT69" s="1"/>
      <c r="FPU69" s="1"/>
      <c r="FPV69" s="1"/>
      <c r="FPW69" s="1"/>
      <c r="FPX69" s="1"/>
      <c r="FPY69" s="1"/>
      <c r="FPZ69" s="1"/>
      <c r="FQA69" s="1"/>
      <c r="FQB69" s="1"/>
      <c r="FQC69" s="1"/>
      <c r="FQD69" s="1"/>
      <c r="FQE69" s="1"/>
      <c r="FQF69" s="1"/>
      <c r="FQG69" s="1"/>
      <c r="FQH69" s="1"/>
      <c r="FQI69" s="1"/>
      <c r="FQJ69" s="1"/>
      <c r="FQK69" s="1"/>
      <c r="FQL69" s="1"/>
      <c r="FQM69" s="1"/>
      <c r="FQN69" s="1"/>
      <c r="FQO69" s="1"/>
      <c r="FQP69" s="1"/>
      <c r="FQQ69" s="1"/>
      <c r="FQR69" s="1"/>
      <c r="FQS69" s="1"/>
      <c r="FQT69" s="1"/>
      <c r="FQU69" s="1"/>
      <c r="FQV69" s="1"/>
      <c r="FQW69" s="1"/>
      <c r="FQX69" s="1"/>
      <c r="FQY69" s="1"/>
      <c r="FQZ69" s="1"/>
      <c r="FRA69" s="1"/>
      <c r="FRB69" s="1"/>
      <c r="FRC69" s="1"/>
      <c r="FRD69" s="1"/>
      <c r="FRE69" s="1"/>
      <c r="FRF69" s="1"/>
      <c r="FRG69" s="1"/>
      <c r="FRH69" s="1"/>
      <c r="FRI69" s="1"/>
      <c r="FRJ69" s="1"/>
      <c r="FRK69" s="1"/>
      <c r="FRL69" s="1"/>
      <c r="FRM69" s="1"/>
      <c r="FRN69" s="1"/>
      <c r="FRO69" s="1"/>
      <c r="FRP69" s="1"/>
      <c r="FRQ69" s="1"/>
      <c r="FRR69" s="1"/>
      <c r="FRS69" s="1"/>
      <c r="FRT69" s="1"/>
      <c r="FRU69" s="1"/>
      <c r="FRV69" s="1"/>
      <c r="FRW69" s="1"/>
      <c r="FRX69" s="1"/>
      <c r="FRY69" s="1"/>
      <c r="FRZ69" s="1"/>
      <c r="FSA69" s="1"/>
      <c r="FSB69" s="1"/>
      <c r="FSC69" s="1"/>
      <c r="FSD69" s="1"/>
      <c r="FSE69" s="1"/>
      <c r="FSF69" s="1"/>
      <c r="FSG69" s="1"/>
      <c r="FSH69" s="1"/>
      <c r="FSI69" s="1"/>
      <c r="FSJ69" s="1"/>
      <c r="FSK69" s="1"/>
      <c r="FSL69" s="1"/>
      <c r="FSM69" s="1"/>
      <c r="FSN69" s="1"/>
      <c r="FSO69" s="1"/>
      <c r="FSP69" s="1"/>
      <c r="FSQ69" s="1"/>
      <c r="FSR69" s="1"/>
      <c r="FSS69" s="1"/>
      <c r="FST69" s="1"/>
      <c r="FSU69" s="1"/>
      <c r="FSV69" s="1"/>
      <c r="FSW69" s="1"/>
      <c r="FSX69" s="1"/>
      <c r="FSY69" s="1"/>
      <c r="FSZ69" s="1"/>
      <c r="FTA69" s="1"/>
      <c r="FTB69" s="1"/>
      <c r="FTC69" s="1"/>
      <c r="FTD69" s="1"/>
      <c r="FTE69" s="1"/>
      <c r="FTF69" s="1"/>
      <c r="FTG69" s="1"/>
      <c r="FTH69" s="1"/>
      <c r="FTI69" s="1"/>
      <c r="FTJ69" s="1"/>
      <c r="FTK69" s="1"/>
      <c r="FTL69" s="1"/>
      <c r="FTM69" s="1"/>
      <c r="FTN69" s="1"/>
      <c r="FTO69" s="1"/>
      <c r="FTP69" s="1"/>
      <c r="FTQ69" s="1"/>
      <c r="FTR69" s="1"/>
      <c r="FTS69" s="1"/>
      <c r="FTT69" s="1"/>
      <c r="FTU69" s="1"/>
      <c r="FTV69" s="1"/>
      <c r="FTW69" s="1"/>
      <c r="FTX69" s="1"/>
      <c r="FTY69" s="1"/>
      <c r="FTZ69" s="1"/>
      <c r="FUA69" s="1"/>
      <c r="FUB69" s="1"/>
      <c r="FUC69" s="1"/>
      <c r="FUD69" s="1"/>
      <c r="FUE69" s="1"/>
      <c r="FUF69" s="1"/>
      <c r="FUG69" s="1"/>
      <c r="FUH69" s="1"/>
      <c r="FUI69" s="1"/>
      <c r="FUJ69" s="1"/>
      <c r="FUK69" s="1"/>
      <c r="FUL69" s="1"/>
      <c r="FUM69" s="1"/>
      <c r="FUN69" s="1"/>
      <c r="FUO69" s="1"/>
      <c r="FUP69" s="1"/>
      <c r="FUQ69" s="1"/>
      <c r="FUR69" s="1"/>
      <c r="FUS69" s="1"/>
      <c r="FUT69" s="1"/>
      <c r="FUU69" s="1"/>
      <c r="FUV69" s="1"/>
      <c r="FUW69" s="1"/>
      <c r="FUX69" s="1"/>
      <c r="FUY69" s="1"/>
      <c r="FUZ69" s="1"/>
      <c r="FVA69" s="1"/>
      <c r="FVB69" s="1"/>
      <c r="FVC69" s="1"/>
      <c r="FVD69" s="1"/>
      <c r="FVE69" s="1"/>
      <c r="FVF69" s="1"/>
      <c r="FVG69" s="1"/>
      <c r="FVH69" s="1"/>
      <c r="FVI69" s="1"/>
      <c r="FVJ69" s="1"/>
      <c r="FVK69" s="1"/>
      <c r="FVL69" s="1"/>
      <c r="FVM69" s="1"/>
      <c r="FVN69" s="1"/>
      <c r="FVO69" s="1"/>
      <c r="FVP69" s="1"/>
      <c r="FVQ69" s="1"/>
      <c r="FVR69" s="1"/>
      <c r="FVS69" s="1"/>
      <c r="FVT69" s="1"/>
      <c r="FVU69" s="1"/>
      <c r="FVV69" s="1"/>
      <c r="FVW69" s="1"/>
      <c r="FVX69" s="1"/>
      <c r="FVY69" s="1"/>
      <c r="FVZ69" s="1"/>
      <c r="FWA69" s="1"/>
      <c r="FWB69" s="1"/>
      <c r="FWC69" s="1"/>
      <c r="FWD69" s="1"/>
      <c r="FWE69" s="1"/>
      <c r="FWF69" s="1"/>
      <c r="FWG69" s="1"/>
      <c r="FWH69" s="1"/>
      <c r="FWI69" s="1"/>
      <c r="FWJ69" s="1"/>
      <c r="FWK69" s="1"/>
      <c r="FWL69" s="1"/>
      <c r="FWM69" s="1"/>
      <c r="FWN69" s="1"/>
      <c r="FWO69" s="1"/>
      <c r="FWP69" s="1"/>
      <c r="FWQ69" s="1"/>
      <c r="FWR69" s="1"/>
      <c r="FWS69" s="1"/>
      <c r="FWT69" s="1"/>
      <c r="FWU69" s="1"/>
      <c r="FWV69" s="1"/>
      <c r="FWW69" s="1"/>
      <c r="FWX69" s="1"/>
      <c r="FWY69" s="1"/>
      <c r="FWZ69" s="1"/>
      <c r="FXA69" s="1"/>
      <c r="FXB69" s="1"/>
      <c r="FXC69" s="1"/>
      <c r="FXD69" s="1"/>
      <c r="FXE69" s="1"/>
      <c r="FXF69" s="1"/>
      <c r="FXG69" s="1"/>
      <c r="FXH69" s="1"/>
      <c r="FXI69" s="1"/>
      <c r="FXJ69" s="1"/>
      <c r="FXK69" s="1"/>
      <c r="FXL69" s="1"/>
      <c r="FXM69" s="1"/>
      <c r="FXN69" s="1"/>
      <c r="FXO69" s="1"/>
      <c r="FXP69" s="1"/>
      <c r="FXQ69" s="1"/>
      <c r="FXR69" s="1"/>
      <c r="FXS69" s="1"/>
      <c r="FXT69" s="1"/>
      <c r="FXU69" s="1"/>
      <c r="FXV69" s="1"/>
      <c r="FXW69" s="1"/>
      <c r="FXX69" s="1"/>
      <c r="FXY69" s="1"/>
      <c r="FXZ69" s="1"/>
      <c r="FYA69" s="1"/>
      <c r="FYB69" s="1"/>
      <c r="FYC69" s="1"/>
      <c r="FYD69" s="1"/>
      <c r="FYE69" s="1"/>
      <c r="FYF69" s="1"/>
      <c r="FYG69" s="1"/>
      <c r="FYH69" s="1"/>
      <c r="FYI69" s="1"/>
      <c r="FYJ69" s="1"/>
      <c r="FYK69" s="1"/>
      <c r="FYL69" s="1"/>
      <c r="FYM69" s="1"/>
      <c r="FYN69" s="1"/>
      <c r="FYO69" s="1"/>
      <c r="FYP69" s="1"/>
      <c r="FYQ69" s="1"/>
      <c r="FYR69" s="1"/>
      <c r="FYS69" s="1"/>
      <c r="FYT69" s="1"/>
      <c r="FYU69" s="1"/>
      <c r="FYV69" s="1"/>
      <c r="FYW69" s="1"/>
      <c r="FYX69" s="1"/>
      <c r="FYY69" s="1"/>
      <c r="FYZ69" s="1"/>
      <c r="FZA69" s="1"/>
      <c r="FZB69" s="1"/>
      <c r="FZC69" s="1"/>
      <c r="FZD69" s="1"/>
      <c r="FZE69" s="1"/>
      <c r="FZF69" s="1"/>
      <c r="FZG69" s="1"/>
      <c r="FZH69" s="1"/>
      <c r="FZI69" s="1"/>
      <c r="FZJ69" s="1"/>
      <c r="FZK69" s="1"/>
      <c r="FZL69" s="1"/>
      <c r="FZM69" s="1"/>
      <c r="FZN69" s="1"/>
      <c r="FZO69" s="1"/>
      <c r="FZP69" s="1"/>
      <c r="FZQ69" s="1"/>
      <c r="FZR69" s="1"/>
      <c r="FZS69" s="1"/>
      <c r="FZT69" s="1"/>
      <c r="FZU69" s="1"/>
      <c r="FZV69" s="1"/>
      <c r="FZW69" s="1"/>
      <c r="FZX69" s="1"/>
      <c r="FZY69" s="1"/>
      <c r="FZZ69" s="1"/>
      <c r="GAA69" s="1"/>
      <c r="GAB69" s="1"/>
      <c r="GAC69" s="1"/>
      <c r="GAD69" s="1"/>
      <c r="GAE69" s="1"/>
      <c r="GAF69" s="1"/>
      <c r="GAG69" s="1"/>
      <c r="GAH69" s="1"/>
      <c r="GAI69" s="1"/>
      <c r="GAJ69" s="1"/>
      <c r="GAK69" s="1"/>
      <c r="GAL69" s="1"/>
      <c r="GAM69" s="1"/>
      <c r="GAN69" s="1"/>
      <c r="GAO69" s="1"/>
      <c r="GAP69" s="1"/>
      <c r="GAQ69" s="1"/>
      <c r="GAR69" s="1"/>
      <c r="GAS69" s="1"/>
      <c r="GAT69" s="1"/>
      <c r="GAU69" s="1"/>
      <c r="GAV69" s="1"/>
      <c r="GAW69" s="1"/>
      <c r="GAX69" s="1"/>
      <c r="GAY69" s="1"/>
      <c r="GAZ69" s="1"/>
      <c r="GBA69" s="1"/>
      <c r="GBB69" s="1"/>
      <c r="GBC69" s="1"/>
      <c r="GBD69" s="1"/>
      <c r="GBE69" s="1"/>
      <c r="GBF69" s="1"/>
      <c r="GBG69" s="1"/>
      <c r="GBH69" s="1"/>
      <c r="GBI69" s="1"/>
      <c r="GBJ69" s="1"/>
      <c r="GBK69" s="1"/>
      <c r="GBL69" s="1"/>
      <c r="GBM69" s="1"/>
      <c r="GBN69" s="1"/>
      <c r="GBO69" s="1"/>
      <c r="GBP69" s="1"/>
      <c r="GBQ69" s="1"/>
      <c r="GBR69" s="1"/>
      <c r="GBS69" s="1"/>
      <c r="GBT69" s="1"/>
      <c r="GBU69" s="1"/>
      <c r="GBV69" s="1"/>
      <c r="GBW69" s="1"/>
      <c r="GBX69" s="1"/>
      <c r="GBY69" s="1"/>
      <c r="GBZ69" s="1"/>
      <c r="GCA69" s="1"/>
      <c r="GCB69" s="1"/>
      <c r="GCC69" s="1"/>
      <c r="GCD69" s="1"/>
      <c r="GCE69" s="1"/>
      <c r="GCF69" s="1"/>
      <c r="GCG69" s="1"/>
      <c r="GCH69" s="1"/>
      <c r="GCI69" s="1"/>
      <c r="GCJ69" s="1"/>
      <c r="GCK69" s="1"/>
      <c r="GCL69" s="1"/>
      <c r="GCM69" s="1"/>
      <c r="GCN69" s="1"/>
      <c r="GCO69" s="1"/>
      <c r="GCP69" s="1"/>
      <c r="GCQ69" s="1"/>
      <c r="GCR69" s="1"/>
      <c r="GCS69" s="1"/>
      <c r="GCT69" s="1"/>
      <c r="GCU69" s="1"/>
      <c r="GCV69" s="1"/>
      <c r="GCW69" s="1"/>
      <c r="GCX69" s="1"/>
      <c r="GCY69" s="1"/>
      <c r="GCZ69" s="1"/>
      <c r="GDA69" s="1"/>
      <c r="GDB69" s="1"/>
      <c r="GDC69" s="1"/>
      <c r="GDD69" s="1"/>
      <c r="GDE69" s="1"/>
      <c r="GDF69" s="1"/>
      <c r="GDG69" s="1"/>
      <c r="GDH69" s="1"/>
      <c r="GDI69" s="1"/>
      <c r="GDJ69" s="1"/>
      <c r="GDK69" s="1"/>
      <c r="GDL69" s="1"/>
      <c r="GDM69" s="1"/>
      <c r="GDN69" s="1"/>
      <c r="GDO69" s="1"/>
      <c r="GDP69" s="1"/>
      <c r="GDQ69" s="1"/>
      <c r="GDR69" s="1"/>
      <c r="GDS69" s="1"/>
      <c r="GDT69" s="1"/>
      <c r="GDU69" s="1"/>
      <c r="GDV69" s="1"/>
      <c r="GDW69" s="1"/>
      <c r="GDX69" s="1"/>
      <c r="GDY69" s="1"/>
      <c r="GDZ69" s="1"/>
      <c r="GEA69" s="1"/>
      <c r="GEB69" s="1"/>
      <c r="GEC69" s="1"/>
      <c r="GED69" s="1"/>
      <c r="GEE69" s="1"/>
      <c r="GEF69" s="1"/>
      <c r="GEG69" s="1"/>
      <c r="GEH69" s="1"/>
      <c r="GEI69" s="1"/>
      <c r="GEJ69" s="1"/>
      <c r="GEK69" s="1"/>
      <c r="GEL69" s="1"/>
      <c r="GEM69" s="1"/>
      <c r="GEN69" s="1"/>
      <c r="GEO69" s="1"/>
      <c r="GEP69" s="1"/>
      <c r="GEQ69" s="1"/>
      <c r="GER69" s="1"/>
      <c r="GES69" s="1"/>
      <c r="GET69" s="1"/>
      <c r="GEU69" s="1"/>
      <c r="GEV69" s="1"/>
      <c r="GEW69" s="1"/>
      <c r="GEX69" s="1"/>
      <c r="GEY69" s="1"/>
      <c r="GEZ69" s="1"/>
      <c r="GFA69" s="1"/>
      <c r="GFB69" s="1"/>
      <c r="GFC69" s="1"/>
      <c r="GFD69" s="1"/>
      <c r="GFE69" s="1"/>
      <c r="GFF69" s="1"/>
      <c r="GFG69" s="1"/>
      <c r="GFH69" s="1"/>
      <c r="GFI69" s="1"/>
      <c r="GFJ69" s="1"/>
      <c r="GFK69" s="1"/>
      <c r="GFL69" s="1"/>
      <c r="GFM69" s="1"/>
      <c r="GFN69" s="1"/>
      <c r="GFO69" s="1"/>
      <c r="GFP69" s="1"/>
      <c r="GFQ69" s="1"/>
      <c r="GFR69" s="1"/>
      <c r="GFS69" s="1"/>
      <c r="GFT69" s="1"/>
      <c r="GFU69" s="1"/>
      <c r="GFV69" s="1"/>
      <c r="GFW69" s="1"/>
      <c r="GFX69" s="1"/>
      <c r="GFY69" s="1"/>
      <c r="GFZ69" s="1"/>
      <c r="GGA69" s="1"/>
      <c r="GGB69" s="1"/>
      <c r="GGC69" s="1"/>
      <c r="GGD69" s="1"/>
      <c r="GGE69" s="1"/>
      <c r="GGF69" s="1"/>
      <c r="GGG69" s="1"/>
      <c r="GGH69" s="1"/>
      <c r="GGI69" s="1"/>
      <c r="GGJ69" s="1"/>
      <c r="GGK69" s="1"/>
      <c r="GGL69" s="1"/>
      <c r="GGM69" s="1"/>
      <c r="GGN69" s="1"/>
      <c r="GGO69" s="1"/>
      <c r="GGP69" s="1"/>
      <c r="GGQ69" s="1"/>
      <c r="GGR69" s="1"/>
      <c r="GGS69" s="1"/>
      <c r="GGT69" s="1"/>
      <c r="GGU69" s="1"/>
      <c r="GGV69" s="1"/>
      <c r="GGW69" s="1"/>
      <c r="GGX69" s="1"/>
      <c r="GGY69" s="1"/>
      <c r="GGZ69" s="1"/>
      <c r="GHA69" s="1"/>
      <c r="GHB69" s="1"/>
      <c r="GHC69" s="1"/>
      <c r="GHD69" s="1"/>
      <c r="GHE69" s="1"/>
      <c r="GHF69" s="1"/>
      <c r="GHG69" s="1"/>
      <c r="GHH69" s="1"/>
      <c r="GHI69" s="1"/>
      <c r="GHJ69" s="1"/>
      <c r="GHK69" s="1"/>
      <c r="GHL69" s="1"/>
      <c r="GHM69" s="1"/>
      <c r="GHN69" s="1"/>
      <c r="GHO69" s="1"/>
      <c r="GHP69" s="1"/>
      <c r="GHQ69" s="1"/>
      <c r="GHR69" s="1"/>
      <c r="GHS69" s="1"/>
      <c r="GHT69" s="1"/>
      <c r="GHU69" s="1"/>
      <c r="GHV69" s="1"/>
      <c r="GHW69" s="1"/>
      <c r="GHX69" s="1"/>
      <c r="GHY69" s="1"/>
      <c r="GHZ69" s="1"/>
      <c r="GIA69" s="1"/>
      <c r="GIB69" s="1"/>
      <c r="GIC69" s="1"/>
      <c r="GID69" s="1"/>
      <c r="GIE69" s="1"/>
      <c r="GIF69" s="1"/>
      <c r="GIG69" s="1"/>
      <c r="GIH69" s="1"/>
      <c r="GII69" s="1"/>
      <c r="GIJ69" s="1"/>
      <c r="GIK69" s="1"/>
      <c r="GIL69" s="1"/>
      <c r="GIM69" s="1"/>
      <c r="GIN69" s="1"/>
      <c r="GIO69" s="1"/>
      <c r="GIP69" s="1"/>
      <c r="GIQ69" s="1"/>
      <c r="GIR69" s="1"/>
      <c r="GIS69" s="1"/>
      <c r="GIT69" s="1"/>
      <c r="GIU69" s="1"/>
      <c r="GIV69" s="1"/>
      <c r="GIW69" s="1"/>
      <c r="GIX69" s="1"/>
      <c r="GIY69" s="1"/>
      <c r="GIZ69" s="1"/>
      <c r="GJA69" s="1"/>
      <c r="GJB69" s="1"/>
      <c r="GJC69" s="1"/>
      <c r="GJD69" s="1"/>
      <c r="GJE69" s="1"/>
      <c r="GJF69" s="1"/>
      <c r="GJG69" s="1"/>
      <c r="GJH69" s="1"/>
      <c r="GJI69" s="1"/>
      <c r="GJJ69" s="1"/>
      <c r="GJK69" s="1"/>
      <c r="GJL69" s="1"/>
      <c r="GJM69" s="1"/>
      <c r="GJN69" s="1"/>
      <c r="GJO69" s="1"/>
      <c r="GJP69" s="1"/>
      <c r="GJQ69" s="1"/>
      <c r="GJR69" s="1"/>
      <c r="GJS69" s="1"/>
      <c r="GJT69" s="1"/>
      <c r="GJU69" s="1"/>
      <c r="GJV69" s="1"/>
      <c r="GJW69" s="1"/>
      <c r="GJX69" s="1"/>
      <c r="GJY69" s="1"/>
      <c r="GJZ69" s="1"/>
      <c r="GKA69" s="1"/>
      <c r="GKB69" s="1"/>
      <c r="GKC69" s="1"/>
      <c r="GKD69" s="1"/>
      <c r="GKE69" s="1"/>
      <c r="GKF69" s="1"/>
      <c r="GKG69" s="1"/>
      <c r="GKH69" s="1"/>
      <c r="GKI69" s="1"/>
      <c r="GKJ69" s="1"/>
      <c r="GKK69" s="1"/>
      <c r="GKL69" s="1"/>
      <c r="GKM69" s="1"/>
      <c r="GKN69" s="1"/>
      <c r="GKO69" s="1"/>
      <c r="GKP69" s="1"/>
      <c r="GKQ69" s="1"/>
      <c r="GKR69" s="1"/>
      <c r="GKS69" s="1"/>
      <c r="GKT69" s="1"/>
      <c r="GKU69" s="1"/>
      <c r="GKV69" s="1"/>
      <c r="GKW69" s="1"/>
      <c r="GKX69" s="1"/>
      <c r="GKY69" s="1"/>
      <c r="GKZ69" s="1"/>
      <c r="GLA69" s="1"/>
      <c r="GLB69" s="1"/>
      <c r="GLC69" s="1"/>
      <c r="GLD69" s="1"/>
      <c r="GLE69" s="1"/>
      <c r="GLF69" s="1"/>
      <c r="GLG69" s="1"/>
      <c r="GLH69" s="1"/>
      <c r="GLI69" s="1"/>
      <c r="GLJ69" s="1"/>
      <c r="GLK69" s="1"/>
      <c r="GLL69" s="1"/>
      <c r="GLM69" s="1"/>
      <c r="GLN69" s="1"/>
      <c r="GLO69" s="1"/>
      <c r="GLP69" s="1"/>
      <c r="GLQ69" s="1"/>
      <c r="GLR69" s="1"/>
      <c r="GLS69" s="1"/>
      <c r="GLT69" s="1"/>
      <c r="GLU69" s="1"/>
      <c r="GLV69" s="1"/>
      <c r="GLW69" s="1"/>
      <c r="GLX69" s="1"/>
      <c r="GLY69" s="1"/>
      <c r="GLZ69" s="1"/>
      <c r="GMA69" s="1"/>
      <c r="GMB69" s="1"/>
      <c r="GMC69" s="1"/>
      <c r="GMD69" s="1"/>
      <c r="GME69" s="1"/>
      <c r="GMF69" s="1"/>
      <c r="GMG69" s="1"/>
      <c r="GMH69" s="1"/>
      <c r="GMI69" s="1"/>
      <c r="GMJ69" s="1"/>
      <c r="GMK69" s="1"/>
      <c r="GML69" s="1"/>
      <c r="GMM69" s="1"/>
      <c r="GMN69" s="1"/>
      <c r="GMO69" s="1"/>
      <c r="GMP69" s="1"/>
      <c r="GMQ69" s="1"/>
      <c r="GMR69" s="1"/>
      <c r="GMS69" s="1"/>
      <c r="GMT69" s="1"/>
      <c r="GMU69" s="1"/>
      <c r="GMV69" s="1"/>
      <c r="GMW69" s="1"/>
      <c r="GMX69" s="1"/>
      <c r="GMY69" s="1"/>
      <c r="GMZ69" s="1"/>
      <c r="GNA69" s="1"/>
      <c r="GNB69" s="1"/>
      <c r="GNC69" s="1"/>
      <c r="GND69" s="1"/>
      <c r="GNE69" s="1"/>
      <c r="GNF69" s="1"/>
      <c r="GNG69" s="1"/>
      <c r="GNH69" s="1"/>
      <c r="GNI69" s="1"/>
      <c r="GNJ69" s="1"/>
      <c r="GNK69" s="1"/>
      <c r="GNL69" s="1"/>
      <c r="GNM69" s="1"/>
      <c r="GNN69" s="1"/>
      <c r="GNO69" s="1"/>
      <c r="GNP69" s="1"/>
      <c r="GNQ69" s="1"/>
      <c r="GNR69" s="1"/>
      <c r="GNS69" s="1"/>
      <c r="GNT69" s="1"/>
      <c r="GNU69" s="1"/>
      <c r="GNV69" s="1"/>
      <c r="GNW69" s="1"/>
      <c r="GNX69" s="1"/>
      <c r="GNY69" s="1"/>
      <c r="GNZ69" s="1"/>
      <c r="GOA69" s="1"/>
      <c r="GOB69" s="1"/>
      <c r="GOC69" s="1"/>
      <c r="GOD69" s="1"/>
      <c r="GOE69" s="1"/>
      <c r="GOF69" s="1"/>
      <c r="GOG69" s="1"/>
      <c r="GOH69" s="1"/>
      <c r="GOI69" s="1"/>
      <c r="GOJ69" s="1"/>
      <c r="GOK69" s="1"/>
      <c r="GOL69" s="1"/>
      <c r="GOM69" s="1"/>
      <c r="GON69" s="1"/>
      <c r="GOO69" s="1"/>
      <c r="GOP69" s="1"/>
      <c r="GOQ69" s="1"/>
      <c r="GOR69" s="1"/>
      <c r="GOS69" s="1"/>
      <c r="GOT69" s="1"/>
      <c r="GOU69" s="1"/>
      <c r="GOV69" s="1"/>
      <c r="GOW69" s="1"/>
      <c r="GOX69" s="1"/>
      <c r="GOY69" s="1"/>
      <c r="GOZ69" s="1"/>
      <c r="GPA69" s="1"/>
      <c r="GPB69" s="1"/>
      <c r="GPC69" s="1"/>
      <c r="GPD69" s="1"/>
      <c r="GPE69" s="1"/>
      <c r="GPF69" s="1"/>
      <c r="GPG69" s="1"/>
      <c r="GPH69" s="1"/>
      <c r="GPI69" s="1"/>
      <c r="GPJ69" s="1"/>
      <c r="GPK69" s="1"/>
      <c r="GPL69" s="1"/>
      <c r="GPM69" s="1"/>
      <c r="GPN69" s="1"/>
      <c r="GPO69" s="1"/>
      <c r="GPP69" s="1"/>
      <c r="GPQ69" s="1"/>
      <c r="GPR69" s="1"/>
      <c r="GPS69" s="1"/>
      <c r="GPT69" s="1"/>
      <c r="GPU69" s="1"/>
      <c r="GPV69" s="1"/>
      <c r="GPW69" s="1"/>
      <c r="GPX69" s="1"/>
      <c r="GPY69" s="1"/>
      <c r="GPZ69" s="1"/>
      <c r="GQA69" s="1"/>
      <c r="GQB69" s="1"/>
      <c r="GQC69" s="1"/>
      <c r="GQD69" s="1"/>
      <c r="GQE69" s="1"/>
      <c r="GQF69" s="1"/>
      <c r="GQG69" s="1"/>
      <c r="GQH69" s="1"/>
      <c r="GQI69" s="1"/>
      <c r="GQJ69" s="1"/>
      <c r="GQK69" s="1"/>
      <c r="GQL69" s="1"/>
      <c r="GQM69" s="1"/>
      <c r="GQN69" s="1"/>
      <c r="GQO69" s="1"/>
      <c r="GQP69" s="1"/>
      <c r="GQQ69" s="1"/>
      <c r="GQR69" s="1"/>
      <c r="GQS69" s="1"/>
      <c r="GQT69" s="1"/>
      <c r="GQU69" s="1"/>
      <c r="GQV69" s="1"/>
      <c r="GQW69" s="1"/>
      <c r="GQX69" s="1"/>
      <c r="GQY69" s="1"/>
      <c r="GQZ69" s="1"/>
      <c r="GRA69" s="1"/>
      <c r="GRB69" s="1"/>
      <c r="GRC69" s="1"/>
      <c r="GRD69" s="1"/>
      <c r="GRE69" s="1"/>
      <c r="GRF69" s="1"/>
      <c r="GRG69" s="1"/>
      <c r="GRH69" s="1"/>
      <c r="GRI69" s="1"/>
      <c r="GRJ69" s="1"/>
      <c r="GRK69" s="1"/>
      <c r="GRL69" s="1"/>
      <c r="GRM69" s="1"/>
      <c r="GRN69" s="1"/>
      <c r="GRO69" s="1"/>
      <c r="GRP69" s="1"/>
      <c r="GRQ69" s="1"/>
      <c r="GRR69" s="1"/>
      <c r="GRS69" s="1"/>
      <c r="GRT69" s="1"/>
      <c r="GRU69" s="1"/>
      <c r="GRV69" s="1"/>
      <c r="GRW69" s="1"/>
      <c r="GRX69" s="1"/>
      <c r="GRY69" s="1"/>
      <c r="GRZ69" s="1"/>
      <c r="GSA69" s="1"/>
      <c r="GSB69" s="1"/>
      <c r="GSC69" s="1"/>
      <c r="GSD69" s="1"/>
      <c r="GSE69" s="1"/>
      <c r="GSF69" s="1"/>
      <c r="GSG69" s="1"/>
      <c r="GSH69" s="1"/>
      <c r="GSI69" s="1"/>
      <c r="GSJ69" s="1"/>
      <c r="GSK69" s="1"/>
      <c r="GSL69" s="1"/>
      <c r="GSM69" s="1"/>
      <c r="GSN69" s="1"/>
      <c r="GSO69" s="1"/>
      <c r="GSP69" s="1"/>
      <c r="GSQ69" s="1"/>
      <c r="GSR69" s="1"/>
      <c r="GSS69" s="1"/>
      <c r="GST69" s="1"/>
      <c r="GSU69" s="1"/>
      <c r="GSV69" s="1"/>
      <c r="GSW69" s="1"/>
      <c r="GSX69" s="1"/>
      <c r="GSY69" s="1"/>
      <c r="GSZ69" s="1"/>
      <c r="GTA69" s="1"/>
      <c r="GTB69" s="1"/>
      <c r="GTC69" s="1"/>
      <c r="GTD69" s="1"/>
      <c r="GTE69" s="1"/>
      <c r="GTF69" s="1"/>
      <c r="GTG69" s="1"/>
      <c r="GTH69" s="1"/>
      <c r="GTI69" s="1"/>
      <c r="GTJ69" s="1"/>
      <c r="GTK69" s="1"/>
      <c r="GTL69" s="1"/>
      <c r="GTM69" s="1"/>
      <c r="GTN69" s="1"/>
      <c r="GTO69" s="1"/>
      <c r="GTP69" s="1"/>
      <c r="GTQ69" s="1"/>
      <c r="GTR69" s="1"/>
      <c r="GTS69" s="1"/>
      <c r="GTT69" s="1"/>
      <c r="GTU69" s="1"/>
      <c r="GTV69" s="1"/>
      <c r="GTW69" s="1"/>
      <c r="GTX69" s="1"/>
      <c r="GTY69" s="1"/>
      <c r="GTZ69" s="1"/>
      <c r="GUA69" s="1"/>
      <c r="GUB69" s="1"/>
      <c r="GUC69" s="1"/>
      <c r="GUD69" s="1"/>
      <c r="GUE69" s="1"/>
      <c r="GUF69" s="1"/>
      <c r="GUG69" s="1"/>
      <c r="GUH69" s="1"/>
      <c r="GUI69" s="1"/>
      <c r="GUJ69" s="1"/>
      <c r="GUK69" s="1"/>
      <c r="GUL69" s="1"/>
      <c r="GUM69" s="1"/>
      <c r="GUN69" s="1"/>
      <c r="GUO69" s="1"/>
      <c r="GUP69" s="1"/>
      <c r="GUQ69" s="1"/>
      <c r="GUR69" s="1"/>
      <c r="GUS69" s="1"/>
      <c r="GUT69" s="1"/>
      <c r="GUU69" s="1"/>
      <c r="GUV69" s="1"/>
      <c r="GUW69" s="1"/>
      <c r="GUX69" s="1"/>
      <c r="GUY69" s="1"/>
      <c r="GUZ69" s="1"/>
      <c r="GVA69" s="1"/>
      <c r="GVB69" s="1"/>
      <c r="GVC69" s="1"/>
      <c r="GVD69" s="1"/>
      <c r="GVE69" s="1"/>
      <c r="GVF69" s="1"/>
      <c r="GVG69" s="1"/>
      <c r="GVH69" s="1"/>
      <c r="GVI69" s="1"/>
      <c r="GVJ69" s="1"/>
      <c r="GVK69" s="1"/>
      <c r="GVL69" s="1"/>
      <c r="GVM69" s="1"/>
      <c r="GVN69" s="1"/>
      <c r="GVO69" s="1"/>
      <c r="GVP69" s="1"/>
      <c r="GVQ69" s="1"/>
      <c r="GVR69" s="1"/>
      <c r="GVS69" s="1"/>
      <c r="GVT69" s="1"/>
      <c r="GVU69" s="1"/>
      <c r="GVV69" s="1"/>
      <c r="GVW69" s="1"/>
      <c r="GVX69" s="1"/>
      <c r="GVY69" s="1"/>
      <c r="GVZ69" s="1"/>
      <c r="GWA69" s="1"/>
      <c r="GWB69" s="1"/>
      <c r="GWC69" s="1"/>
      <c r="GWD69" s="1"/>
      <c r="GWE69" s="1"/>
      <c r="GWF69" s="1"/>
      <c r="GWG69" s="1"/>
      <c r="GWH69" s="1"/>
      <c r="GWI69" s="1"/>
      <c r="GWJ69" s="1"/>
      <c r="GWK69" s="1"/>
      <c r="GWL69" s="1"/>
      <c r="GWM69" s="1"/>
      <c r="GWN69" s="1"/>
      <c r="GWO69" s="1"/>
      <c r="GWP69" s="1"/>
      <c r="GWQ69" s="1"/>
      <c r="GWR69" s="1"/>
      <c r="GWS69" s="1"/>
      <c r="GWT69" s="1"/>
      <c r="GWU69" s="1"/>
      <c r="GWV69" s="1"/>
      <c r="GWW69" s="1"/>
      <c r="GWX69" s="1"/>
      <c r="GWY69" s="1"/>
      <c r="GWZ69" s="1"/>
      <c r="GXA69" s="1"/>
      <c r="GXB69" s="1"/>
      <c r="GXC69" s="1"/>
      <c r="GXD69" s="1"/>
      <c r="GXE69" s="1"/>
      <c r="GXF69" s="1"/>
      <c r="GXG69" s="1"/>
      <c r="GXH69" s="1"/>
      <c r="GXI69" s="1"/>
      <c r="GXJ69" s="1"/>
      <c r="GXK69" s="1"/>
      <c r="GXL69" s="1"/>
      <c r="GXM69" s="1"/>
      <c r="GXN69" s="1"/>
      <c r="GXO69" s="1"/>
      <c r="GXP69" s="1"/>
      <c r="GXQ69" s="1"/>
      <c r="GXR69" s="1"/>
      <c r="GXS69" s="1"/>
      <c r="GXT69" s="1"/>
      <c r="GXU69" s="1"/>
      <c r="GXV69" s="1"/>
      <c r="GXW69" s="1"/>
      <c r="GXX69" s="1"/>
      <c r="GXY69" s="1"/>
      <c r="GXZ69" s="1"/>
      <c r="GYA69" s="1"/>
      <c r="GYB69" s="1"/>
      <c r="GYC69" s="1"/>
      <c r="GYD69" s="1"/>
      <c r="GYE69" s="1"/>
      <c r="GYF69" s="1"/>
      <c r="GYG69" s="1"/>
      <c r="GYH69" s="1"/>
      <c r="GYI69" s="1"/>
      <c r="GYJ69" s="1"/>
      <c r="GYK69" s="1"/>
      <c r="GYL69" s="1"/>
      <c r="GYM69" s="1"/>
      <c r="GYN69" s="1"/>
      <c r="GYO69" s="1"/>
      <c r="GYP69" s="1"/>
      <c r="GYQ69" s="1"/>
      <c r="GYR69" s="1"/>
      <c r="GYS69" s="1"/>
      <c r="GYT69" s="1"/>
      <c r="GYU69" s="1"/>
      <c r="GYV69" s="1"/>
      <c r="GYW69" s="1"/>
      <c r="GYX69" s="1"/>
      <c r="GYY69" s="1"/>
      <c r="GYZ69" s="1"/>
      <c r="GZA69" s="1"/>
      <c r="GZB69" s="1"/>
      <c r="GZC69" s="1"/>
      <c r="GZD69" s="1"/>
      <c r="GZE69" s="1"/>
      <c r="GZF69" s="1"/>
      <c r="GZG69" s="1"/>
      <c r="GZH69" s="1"/>
      <c r="GZI69" s="1"/>
      <c r="GZJ69" s="1"/>
      <c r="GZK69" s="1"/>
      <c r="GZL69" s="1"/>
      <c r="GZM69" s="1"/>
      <c r="GZN69" s="1"/>
      <c r="GZO69" s="1"/>
      <c r="GZP69" s="1"/>
      <c r="GZQ69" s="1"/>
      <c r="GZR69" s="1"/>
      <c r="GZS69" s="1"/>
      <c r="GZT69" s="1"/>
      <c r="GZU69" s="1"/>
      <c r="GZV69" s="1"/>
      <c r="GZW69" s="1"/>
      <c r="GZX69" s="1"/>
      <c r="GZY69" s="1"/>
      <c r="GZZ69" s="1"/>
      <c r="HAA69" s="1"/>
      <c r="HAB69" s="1"/>
      <c r="HAC69" s="1"/>
      <c r="HAD69" s="1"/>
      <c r="HAE69" s="1"/>
      <c r="HAF69" s="1"/>
      <c r="HAG69" s="1"/>
      <c r="HAH69" s="1"/>
      <c r="HAI69" s="1"/>
      <c r="HAJ69" s="1"/>
      <c r="HAK69" s="1"/>
      <c r="HAL69" s="1"/>
      <c r="HAM69" s="1"/>
      <c r="HAN69" s="1"/>
      <c r="HAO69" s="1"/>
      <c r="HAP69" s="1"/>
      <c r="HAQ69" s="1"/>
      <c r="HAR69" s="1"/>
      <c r="HAS69" s="1"/>
      <c r="HAT69" s="1"/>
      <c r="HAU69" s="1"/>
      <c r="HAV69" s="1"/>
      <c r="HAW69" s="1"/>
      <c r="HAX69" s="1"/>
      <c r="HAY69" s="1"/>
      <c r="HAZ69" s="1"/>
      <c r="HBA69" s="1"/>
      <c r="HBB69" s="1"/>
      <c r="HBC69" s="1"/>
      <c r="HBD69" s="1"/>
      <c r="HBE69" s="1"/>
      <c r="HBF69" s="1"/>
      <c r="HBG69" s="1"/>
      <c r="HBH69" s="1"/>
      <c r="HBI69" s="1"/>
      <c r="HBJ69" s="1"/>
      <c r="HBK69" s="1"/>
      <c r="HBL69" s="1"/>
      <c r="HBM69" s="1"/>
      <c r="HBN69" s="1"/>
      <c r="HBO69" s="1"/>
      <c r="HBP69" s="1"/>
      <c r="HBQ69" s="1"/>
      <c r="HBR69" s="1"/>
      <c r="HBS69" s="1"/>
      <c r="HBT69" s="1"/>
      <c r="HBU69" s="1"/>
      <c r="HBV69" s="1"/>
      <c r="HBW69" s="1"/>
      <c r="HBX69" s="1"/>
      <c r="HBY69" s="1"/>
      <c r="HBZ69" s="1"/>
      <c r="HCA69" s="1"/>
      <c r="HCB69" s="1"/>
      <c r="HCC69" s="1"/>
      <c r="HCD69" s="1"/>
      <c r="HCE69" s="1"/>
      <c r="HCF69" s="1"/>
      <c r="HCG69" s="1"/>
      <c r="HCH69" s="1"/>
      <c r="HCI69" s="1"/>
      <c r="HCJ69" s="1"/>
      <c r="HCK69" s="1"/>
      <c r="HCL69" s="1"/>
      <c r="HCM69" s="1"/>
      <c r="HCN69" s="1"/>
      <c r="HCO69" s="1"/>
      <c r="HCP69" s="1"/>
      <c r="HCQ69" s="1"/>
      <c r="HCR69" s="1"/>
      <c r="HCS69" s="1"/>
      <c r="HCT69" s="1"/>
      <c r="HCU69" s="1"/>
      <c r="HCV69" s="1"/>
      <c r="HCW69" s="1"/>
      <c r="HCX69" s="1"/>
      <c r="HCY69" s="1"/>
      <c r="HCZ69" s="1"/>
      <c r="HDA69" s="1"/>
      <c r="HDB69" s="1"/>
      <c r="HDC69" s="1"/>
      <c r="HDD69" s="1"/>
      <c r="HDE69" s="1"/>
      <c r="HDF69" s="1"/>
      <c r="HDG69" s="1"/>
      <c r="HDH69" s="1"/>
      <c r="HDI69" s="1"/>
      <c r="HDJ69" s="1"/>
      <c r="HDK69" s="1"/>
      <c r="HDL69" s="1"/>
      <c r="HDM69" s="1"/>
      <c r="HDN69" s="1"/>
      <c r="HDO69" s="1"/>
      <c r="HDP69" s="1"/>
      <c r="HDQ69" s="1"/>
      <c r="HDR69" s="1"/>
      <c r="HDS69" s="1"/>
      <c r="HDT69" s="1"/>
      <c r="HDU69" s="1"/>
      <c r="HDV69" s="1"/>
      <c r="HDW69" s="1"/>
      <c r="HDX69" s="1"/>
      <c r="HDY69" s="1"/>
      <c r="HDZ69" s="1"/>
      <c r="HEA69" s="1"/>
      <c r="HEB69" s="1"/>
      <c r="HEC69" s="1"/>
      <c r="HED69" s="1"/>
      <c r="HEE69" s="1"/>
      <c r="HEF69" s="1"/>
      <c r="HEG69" s="1"/>
      <c r="HEH69" s="1"/>
      <c r="HEI69" s="1"/>
      <c r="HEJ69" s="1"/>
      <c r="HEK69" s="1"/>
      <c r="HEL69" s="1"/>
      <c r="HEM69" s="1"/>
      <c r="HEN69" s="1"/>
      <c r="HEO69" s="1"/>
      <c r="HEP69" s="1"/>
      <c r="HEQ69" s="1"/>
      <c r="HER69" s="1"/>
      <c r="HES69" s="1"/>
      <c r="HET69" s="1"/>
      <c r="HEU69" s="1"/>
      <c r="HEV69" s="1"/>
      <c r="HEW69" s="1"/>
      <c r="HEX69" s="1"/>
      <c r="HEY69" s="1"/>
      <c r="HEZ69" s="1"/>
      <c r="HFA69" s="1"/>
      <c r="HFB69" s="1"/>
      <c r="HFC69" s="1"/>
      <c r="HFD69" s="1"/>
      <c r="HFE69" s="1"/>
      <c r="HFF69" s="1"/>
      <c r="HFG69" s="1"/>
      <c r="HFH69" s="1"/>
      <c r="HFI69" s="1"/>
      <c r="HFJ69" s="1"/>
      <c r="HFK69" s="1"/>
      <c r="HFL69" s="1"/>
      <c r="HFM69" s="1"/>
      <c r="HFN69" s="1"/>
      <c r="HFO69" s="1"/>
      <c r="HFP69" s="1"/>
      <c r="HFQ69" s="1"/>
      <c r="HFR69" s="1"/>
      <c r="HFS69" s="1"/>
      <c r="HFT69" s="1"/>
      <c r="HFU69" s="1"/>
      <c r="HFV69" s="1"/>
      <c r="HFW69" s="1"/>
      <c r="HFX69" s="1"/>
      <c r="HFY69" s="1"/>
      <c r="HFZ69" s="1"/>
      <c r="HGA69" s="1"/>
      <c r="HGB69" s="1"/>
      <c r="HGC69" s="1"/>
      <c r="HGD69" s="1"/>
      <c r="HGE69" s="1"/>
      <c r="HGF69" s="1"/>
      <c r="HGG69" s="1"/>
      <c r="HGH69" s="1"/>
      <c r="HGI69" s="1"/>
      <c r="HGJ69" s="1"/>
      <c r="HGK69" s="1"/>
      <c r="HGL69" s="1"/>
      <c r="HGM69" s="1"/>
      <c r="HGN69" s="1"/>
      <c r="HGO69" s="1"/>
      <c r="HGP69" s="1"/>
      <c r="HGQ69" s="1"/>
      <c r="HGR69" s="1"/>
      <c r="HGS69" s="1"/>
      <c r="HGT69" s="1"/>
      <c r="HGU69" s="1"/>
      <c r="HGV69" s="1"/>
      <c r="HGW69" s="1"/>
      <c r="HGX69" s="1"/>
      <c r="HGY69" s="1"/>
      <c r="HGZ69" s="1"/>
      <c r="HHA69" s="1"/>
      <c r="HHB69" s="1"/>
      <c r="HHC69" s="1"/>
      <c r="HHD69" s="1"/>
      <c r="HHE69" s="1"/>
      <c r="HHF69" s="1"/>
      <c r="HHG69" s="1"/>
      <c r="HHH69" s="1"/>
      <c r="HHI69" s="1"/>
      <c r="HHJ69" s="1"/>
      <c r="HHK69" s="1"/>
      <c r="HHL69" s="1"/>
      <c r="HHM69" s="1"/>
      <c r="HHN69" s="1"/>
      <c r="HHO69" s="1"/>
      <c r="HHP69" s="1"/>
      <c r="HHQ69" s="1"/>
      <c r="HHR69" s="1"/>
      <c r="HHS69" s="1"/>
      <c r="HHT69" s="1"/>
      <c r="HHU69" s="1"/>
      <c r="HHV69" s="1"/>
      <c r="HHW69" s="1"/>
      <c r="HHX69" s="1"/>
      <c r="HHY69" s="1"/>
      <c r="HHZ69" s="1"/>
      <c r="HIA69" s="1"/>
      <c r="HIB69" s="1"/>
      <c r="HIC69" s="1"/>
      <c r="HID69" s="1"/>
      <c r="HIE69" s="1"/>
      <c r="HIF69" s="1"/>
      <c r="HIG69" s="1"/>
      <c r="HIH69" s="1"/>
      <c r="HII69" s="1"/>
      <c r="HIJ69" s="1"/>
      <c r="HIK69" s="1"/>
      <c r="HIL69" s="1"/>
      <c r="HIM69" s="1"/>
      <c r="HIN69" s="1"/>
      <c r="HIO69" s="1"/>
      <c r="HIP69" s="1"/>
      <c r="HIQ69" s="1"/>
      <c r="HIR69" s="1"/>
      <c r="HIS69" s="1"/>
      <c r="HIT69" s="1"/>
      <c r="HIU69" s="1"/>
      <c r="HIV69" s="1"/>
      <c r="HIW69" s="1"/>
      <c r="HIX69" s="1"/>
      <c r="HIY69" s="1"/>
      <c r="HIZ69" s="1"/>
      <c r="HJA69" s="1"/>
      <c r="HJB69" s="1"/>
      <c r="HJC69" s="1"/>
      <c r="HJD69" s="1"/>
      <c r="HJE69" s="1"/>
      <c r="HJF69" s="1"/>
      <c r="HJG69" s="1"/>
      <c r="HJH69" s="1"/>
      <c r="HJI69" s="1"/>
      <c r="HJJ69" s="1"/>
      <c r="HJK69" s="1"/>
      <c r="HJL69" s="1"/>
      <c r="HJM69" s="1"/>
      <c r="HJN69" s="1"/>
      <c r="HJO69" s="1"/>
      <c r="HJP69" s="1"/>
      <c r="HJQ69" s="1"/>
      <c r="HJR69" s="1"/>
      <c r="HJS69" s="1"/>
      <c r="HJT69" s="1"/>
      <c r="HJU69" s="1"/>
      <c r="HJV69" s="1"/>
      <c r="HJW69" s="1"/>
      <c r="HJX69" s="1"/>
      <c r="HJY69" s="1"/>
      <c r="HJZ69" s="1"/>
      <c r="HKA69" s="1"/>
      <c r="HKB69" s="1"/>
      <c r="HKC69" s="1"/>
      <c r="HKD69" s="1"/>
      <c r="HKE69" s="1"/>
      <c r="HKF69" s="1"/>
      <c r="HKG69" s="1"/>
      <c r="HKH69" s="1"/>
      <c r="HKI69" s="1"/>
      <c r="HKJ69" s="1"/>
      <c r="HKK69" s="1"/>
      <c r="HKL69" s="1"/>
      <c r="HKM69" s="1"/>
      <c r="HKN69" s="1"/>
      <c r="HKO69" s="1"/>
      <c r="HKP69" s="1"/>
      <c r="HKQ69" s="1"/>
      <c r="HKR69" s="1"/>
      <c r="HKS69" s="1"/>
      <c r="HKT69" s="1"/>
      <c r="HKU69" s="1"/>
      <c r="HKV69" s="1"/>
      <c r="HKW69" s="1"/>
      <c r="HKX69" s="1"/>
      <c r="HKY69" s="1"/>
      <c r="HKZ69" s="1"/>
      <c r="HLA69" s="1"/>
      <c r="HLB69" s="1"/>
      <c r="HLC69" s="1"/>
      <c r="HLD69" s="1"/>
      <c r="HLE69" s="1"/>
      <c r="HLF69" s="1"/>
      <c r="HLG69" s="1"/>
      <c r="HLH69" s="1"/>
      <c r="HLI69" s="1"/>
      <c r="HLJ69" s="1"/>
      <c r="HLK69" s="1"/>
      <c r="HLL69" s="1"/>
      <c r="HLM69" s="1"/>
      <c r="HLN69" s="1"/>
      <c r="HLO69" s="1"/>
      <c r="HLP69" s="1"/>
      <c r="HLQ69" s="1"/>
      <c r="HLR69" s="1"/>
      <c r="HLS69" s="1"/>
      <c r="HLT69" s="1"/>
      <c r="HLU69" s="1"/>
      <c r="HLV69" s="1"/>
      <c r="HLW69" s="1"/>
      <c r="HLX69" s="1"/>
      <c r="HLY69" s="1"/>
      <c r="HLZ69" s="1"/>
      <c r="HMA69" s="1"/>
      <c r="HMB69" s="1"/>
      <c r="HMC69" s="1"/>
      <c r="HMD69" s="1"/>
      <c r="HME69" s="1"/>
      <c r="HMF69" s="1"/>
      <c r="HMG69" s="1"/>
      <c r="HMH69" s="1"/>
      <c r="HMI69" s="1"/>
      <c r="HMJ69" s="1"/>
      <c r="HMK69" s="1"/>
      <c r="HML69" s="1"/>
      <c r="HMM69" s="1"/>
      <c r="HMN69" s="1"/>
      <c r="HMO69" s="1"/>
      <c r="HMP69" s="1"/>
      <c r="HMQ69" s="1"/>
      <c r="HMR69" s="1"/>
      <c r="HMS69" s="1"/>
      <c r="HMT69" s="1"/>
      <c r="HMU69" s="1"/>
      <c r="HMV69" s="1"/>
      <c r="HMW69" s="1"/>
      <c r="HMX69" s="1"/>
      <c r="HMY69" s="1"/>
      <c r="HMZ69" s="1"/>
      <c r="HNA69" s="1"/>
      <c r="HNB69" s="1"/>
      <c r="HNC69" s="1"/>
      <c r="HND69" s="1"/>
      <c r="HNE69" s="1"/>
      <c r="HNF69" s="1"/>
      <c r="HNG69" s="1"/>
      <c r="HNH69" s="1"/>
      <c r="HNI69" s="1"/>
      <c r="HNJ69" s="1"/>
      <c r="HNK69" s="1"/>
      <c r="HNL69" s="1"/>
      <c r="HNM69" s="1"/>
      <c r="HNN69" s="1"/>
      <c r="HNO69" s="1"/>
      <c r="HNP69" s="1"/>
      <c r="HNQ69" s="1"/>
      <c r="HNR69" s="1"/>
      <c r="HNS69" s="1"/>
      <c r="HNT69" s="1"/>
      <c r="HNU69" s="1"/>
      <c r="HNV69" s="1"/>
      <c r="HNW69" s="1"/>
      <c r="HNX69" s="1"/>
      <c r="HNY69" s="1"/>
      <c r="HNZ69" s="1"/>
      <c r="HOA69" s="1"/>
      <c r="HOB69" s="1"/>
      <c r="HOC69" s="1"/>
      <c r="HOD69" s="1"/>
      <c r="HOE69" s="1"/>
      <c r="HOF69" s="1"/>
      <c r="HOG69" s="1"/>
      <c r="HOH69" s="1"/>
      <c r="HOI69" s="1"/>
      <c r="HOJ69" s="1"/>
      <c r="HOK69" s="1"/>
      <c r="HOL69" s="1"/>
      <c r="HOM69" s="1"/>
      <c r="HON69" s="1"/>
      <c r="HOO69" s="1"/>
      <c r="HOP69" s="1"/>
      <c r="HOQ69" s="1"/>
      <c r="HOR69" s="1"/>
      <c r="HOS69" s="1"/>
      <c r="HOT69" s="1"/>
      <c r="HOU69" s="1"/>
      <c r="HOV69" s="1"/>
      <c r="HOW69" s="1"/>
      <c r="HOX69" s="1"/>
      <c r="HOY69" s="1"/>
      <c r="HOZ69" s="1"/>
      <c r="HPA69" s="1"/>
      <c r="HPB69" s="1"/>
      <c r="HPC69" s="1"/>
      <c r="HPD69" s="1"/>
      <c r="HPE69" s="1"/>
      <c r="HPF69" s="1"/>
      <c r="HPG69" s="1"/>
      <c r="HPH69" s="1"/>
      <c r="HPI69" s="1"/>
      <c r="HPJ69" s="1"/>
      <c r="HPK69" s="1"/>
      <c r="HPL69" s="1"/>
      <c r="HPM69" s="1"/>
      <c r="HPN69" s="1"/>
      <c r="HPO69" s="1"/>
      <c r="HPP69" s="1"/>
      <c r="HPQ69" s="1"/>
      <c r="HPR69" s="1"/>
      <c r="HPS69" s="1"/>
      <c r="HPT69" s="1"/>
      <c r="HPU69" s="1"/>
      <c r="HPV69" s="1"/>
      <c r="HPW69" s="1"/>
      <c r="HPX69" s="1"/>
      <c r="HPY69" s="1"/>
      <c r="HPZ69" s="1"/>
      <c r="HQA69" s="1"/>
      <c r="HQB69" s="1"/>
      <c r="HQC69" s="1"/>
      <c r="HQD69" s="1"/>
      <c r="HQE69" s="1"/>
      <c r="HQF69" s="1"/>
      <c r="HQG69" s="1"/>
      <c r="HQH69" s="1"/>
      <c r="HQI69" s="1"/>
      <c r="HQJ69" s="1"/>
      <c r="HQK69" s="1"/>
      <c r="HQL69" s="1"/>
      <c r="HQM69" s="1"/>
      <c r="HQN69" s="1"/>
      <c r="HQO69" s="1"/>
      <c r="HQP69" s="1"/>
      <c r="HQQ69" s="1"/>
      <c r="HQR69" s="1"/>
      <c r="HQS69" s="1"/>
      <c r="HQT69" s="1"/>
      <c r="HQU69" s="1"/>
      <c r="HQV69" s="1"/>
      <c r="HQW69" s="1"/>
      <c r="HQX69" s="1"/>
      <c r="HQY69" s="1"/>
      <c r="HQZ69" s="1"/>
      <c r="HRA69" s="1"/>
      <c r="HRB69" s="1"/>
      <c r="HRC69" s="1"/>
      <c r="HRD69" s="1"/>
      <c r="HRE69" s="1"/>
      <c r="HRF69" s="1"/>
      <c r="HRG69" s="1"/>
      <c r="HRH69" s="1"/>
      <c r="HRI69" s="1"/>
      <c r="HRJ69" s="1"/>
      <c r="HRK69" s="1"/>
      <c r="HRL69" s="1"/>
      <c r="HRM69" s="1"/>
      <c r="HRN69" s="1"/>
      <c r="HRO69" s="1"/>
      <c r="HRP69" s="1"/>
      <c r="HRQ69" s="1"/>
      <c r="HRR69" s="1"/>
      <c r="HRS69" s="1"/>
      <c r="HRT69" s="1"/>
      <c r="HRU69" s="1"/>
      <c r="HRV69" s="1"/>
      <c r="HRW69" s="1"/>
      <c r="HRX69" s="1"/>
      <c r="HRY69" s="1"/>
      <c r="HRZ69" s="1"/>
      <c r="HSA69" s="1"/>
      <c r="HSB69" s="1"/>
      <c r="HSC69" s="1"/>
      <c r="HSD69" s="1"/>
      <c r="HSE69" s="1"/>
      <c r="HSF69" s="1"/>
      <c r="HSG69" s="1"/>
      <c r="HSH69" s="1"/>
      <c r="HSI69" s="1"/>
      <c r="HSJ69" s="1"/>
      <c r="HSK69" s="1"/>
      <c r="HSL69" s="1"/>
      <c r="HSM69" s="1"/>
      <c r="HSN69" s="1"/>
      <c r="HSO69" s="1"/>
      <c r="HSP69" s="1"/>
      <c r="HSQ69" s="1"/>
      <c r="HSR69" s="1"/>
      <c r="HSS69" s="1"/>
      <c r="HST69" s="1"/>
      <c r="HSU69" s="1"/>
      <c r="HSV69" s="1"/>
      <c r="HSW69" s="1"/>
      <c r="HSX69" s="1"/>
      <c r="HSY69" s="1"/>
      <c r="HSZ69" s="1"/>
      <c r="HTA69" s="1"/>
      <c r="HTB69" s="1"/>
      <c r="HTC69" s="1"/>
      <c r="HTD69" s="1"/>
      <c r="HTE69" s="1"/>
      <c r="HTF69" s="1"/>
      <c r="HTG69" s="1"/>
      <c r="HTH69" s="1"/>
      <c r="HTI69" s="1"/>
      <c r="HTJ69" s="1"/>
      <c r="HTK69" s="1"/>
      <c r="HTL69" s="1"/>
      <c r="HTM69" s="1"/>
      <c r="HTN69" s="1"/>
      <c r="HTO69" s="1"/>
      <c r="HTP69" s="1"/>
      <c r="HTQ69" s="1"/>
      <c r="HTR69" s="1"/>
      <c r="HTS69" s="1"/>
      <c r="HTT69" s="1"/>
      <c r="HTU69" s="1"/>
      <c r="HTV69" s="1"/>
      <c r="HTW69" s="1"/>
      <c r="HTX69" s="1"/>
      <c r="HTY69" s="1"/>
      <c r="HTZ69" s="1"/>
      <c r="HUA69" s="1"/>
      <c r="HUB69" s="1"/>
      <c r="HUC69" s="1"/>
      <c r="HUD69" s="1"/>
      <c r="HUE69" s="1"/>
      <c r="HUF69" s="1"/>
      <c r="HUG69" s="1"/>
      <c r="HUH69" s="1"/>
      <c r="HUI69" s="1"/>
      <c r="HUJ69" s="1"/>
      <c r="HUK69" s="1"/>
      <c r="HUL69" s="1"/>
      <c r="HUM69" s="1"/>
      <c r="HUN69" s="1"/>
      <c r="HUO69" s="1"/>
      <c r="HUP69" s="1"/>
      <c r="HUQ69" s="1"/>
      <c r="HUR69" s="1"/>
      <c r="HUS69" s="1"/>
      <c r="HUT69" s="1"/>
      <c r="HUU69" s="1"/>
      <c r="HUV69" s="1"/>
      <c r="HUW69" s="1"/>
      <c r="HUX69" s="1"/>
      <c r="HUY69" s="1"/>
      <c r="HUZ69" s="1"/>
      <c r="HVA69" s="1"/>
      <c r="HVB69" s="1"/>
      <c r="HVC69" s="1"/>
      <c r="HVD69" s="1"/>
      <c r="HVE69" s="1"/>
      <c r="HVF69" s="1"/>
      <c r="HVG69" s="1"/>
      <c r="HVH69" s="1"/>
      <c r="HVI69" s="1"/>
      <c r="HVJ69" s="1"/>
      <c r="HVK69" s="1"/>
      <c r="HVL69" s="1"/>
      <c r="HVM69" s="1"/>
      <c r="HVN69" s="1"/>
      <c r="HVO69" s="1"/>
      <c r="HVP69" s="1"/>
      <c r="HVQ69" s="1"/>
      <c r="HVR69" s="1"/>
      <c r="HVS69" s="1"/>
      <c r="HVT69" s="1"/>
      <c r="HVU69" s="1"/>
      <c r="HVV69" s="1"/>
      <c r="HVW69" s="1"/>
      <c r="HVX69" s="1"/>
      <c r="HVY69" s="1"/>
      <c r="HVZ69" s="1"/>
      <c r="HWA69" s="1"/>
      <c r="HWB69" s="1"/>
      <c r="HWC69" s="1"/>
      <c r="HWD69" s="1"/>
      <c r="HWE69" s="1"/>
      <c r="HWF69" s="1"/>
      <c r="HWG69" s="1"/>
      <c r="HWH69" s="1"/>
      <c r="HWI69" s="1"/>
      <c r="HWJ69" s="1"/>
      <c r="HWK69" s="1"/>
      <c r="HWL69" s="1"/>
      <c r="HWM69" s="1"/>
      <c r="HWN69" s="1"/>
      <c r="HWO69" s="1"/>
      <c r="HWP69" s="1"/>
      <c r="HWQ69" s="1"/>
      <c r="HWR69" s="1"/>
      <c r="HWS69" s="1"/>
      <c r="HWT69" s="1"/>
      <c r="HWU69" s="1"/>
      <c r="HWV69" s="1"/>
      <c r="HWW69" s="1"/>
      <c r="HWX69" s="1"/>
      <c r="HWY69" s="1"/>
      <c r="HWZ69" s="1"/>
      <c r="HXA69" s="1"/>
      <c r="HXB69" s="1"/>
      <c r="HXC69" s="1"/>
      <c r="HXD69" s="1"/>
      <c r="HXE69" s="1"/>
      <c r="HXF69" s="1"/>
      <c r="HXG69" s="1"/>
      <c r="HXH69" s="1"/>
      <c r="HXI69" s="1"/>
      <c r="HXJ69" s="1"/>
      <c r="HXK69" s="1"/>
      <c r="HXL69" s="1"/>
      <c r="HXM69" s="1"/>
      <c r="HXN69" s="1"/>
      <c r="HXO69" s="1"/>
      <c r="HXP69" s="1"/>
      <c r="HXQ69" s="1"/>
      <c r="HXR69" s="1"/>
      <c r="HXS69" s="1"/>
      <c r="HXT69" s="1"/>
      <c r="HXU69" s="1"/>
      <c r="HXV69" s="1"/>
      <c r="HXW69" s="1"/>
      <c r="HXX69" s="1"/>
      <c r="HXY69" s="1"/>
      <c r="HXZ69" s="1"/>
      <c r="HYA69" s="1"/>
      <c r="HYB69" s="1"/>
      <c r="HYC69" s="1"/>
      <c r="HYD69" s="1"/>
      <c r="HYE69" s="1"/>
      <c r="HYF69" s="1"/>
      <c r="HYG69" s="1"/>
      <c r="HYH69" s="1"/>
      <c r="HYI69" s="1"/>
      <c r="HYJ69" s="1"/>
      <c r="HYK69" s="1"/>
      <c r="HYL69" s="1"/>
      <c r="HYM69" s="1"/>
      <c r="HYN69" s="1"/>
      <c r="HYO69" s="1"/>
      <c r="HYP69" s="1"/>
      <c r="HYQ69" s="1"/>
      <c r="HYR69" s="1"/>
      <c r="HYS69" s="1"/>
      <c r="HYT69" s="1"/>
      <c r="HYU69" s="1"/>
      <c r="HYV69" s="1"/>
      <c r="HYW69" s="1"/>
      <c r="HYX69" s="1"/>
      <c r="HYY69" s="1"/>
      <c r="HYZ69" s="1"/>
      <c r="HZA69" s="1"/>
      <c r="HZB69" s="1"/>
      <c r="HZC69" s="1"/>
      <c r="HZD69" s="1"/>
      <c r="HZE69" s="1"/>
      <c r="HZF69" s="1"/>
      <c r="HZG69" s="1"/>
      <c r="HZH69" s="1"/>
      <c r="HZI69" s="1"/>
      <c r="HZJ69" s="1"/>
      <c r="HZK69" s="1"/>
      <c r="HZL69" s="1"/>
      <c r="HZM69" s="1"/>
      <c r="HZN69" s="1"/>
      <c r="HZO69" s="1"/>
      <c r="HZP69" s="1"/>
      <c r="HZQ69" s="1"/>
      <c r="HZR69" s="1"/>
      <c r="HZS69" s="1"/>
      <c r="HZT69" s="1"/>
      <c r="HZU69" s="1"/>
      <c r="HZV69" s="1"/>
      <c r="HZW69" s="1"/>
      <c r="HZX69" s="1"/>
      <c r="HZY69" s="1"/>
      <c r="HZZ69" s="1"/>
      <c r="IAA69" s="1"/>
      <c r="IAB69" s="1"/>
      <c r="IAC69" s="1"/>
      <c r="IAD69" s="1"/>
      <c r="IAE69" s="1"/>
      <c r="IAF69" s="1"/>
      <c r="IAG69" s="1"/>
      <c r="IAH69" s="1"/>
      <c r="IAI69" s="1"/>
      <c r="IAJ69" s="1"/>
      <c r="IAK69" s="1"/>
      <c r="IAL69" s="1"/>
      <c r="IAM69" s="1"/>
      <c r="IAN69" s="1"/>
      <c r="IAO69" s="1"/>
      <c r="IAP69" s="1"/>
      <c r="IAQ69" s="1"/>
      <c r="IAR69" s="1"/>
      <c r="IAS69" s="1"/>
      <c r="IAT69" s="1"/>
      <c r="IAU69" s="1"/>
      <c r="IAV69" s="1"/>
      <c r="IAW69" s="1"/>
      <c r="IAX69" s="1"/>
      <c r="IAY69" s="1"/>
      <c r="IAZ69" s="1"/>
      <c r="IBA69" s="1"/>
      <c r="IBB69" s="1"/>
      <c r="IBC69" s="1"/>
      <c r="IBD69" s="1"/>
      <c r="IBE69" s="1"/>
      <c r="IBF69" s="1"/>
      <c r="IBG69" s="1"/>
      <c r="IBH69" s="1"/>
      <c r="IBI69" s="1"/>
      <c r="IBJ69" s="1"/>
      <c r="IBK69" s="1"/>
      <c r="IBL69" s="1"/>
      <c r="IBM69" s="1"/>
      <c r="IBN69" s="1"/>
      <c r="IBO69" s="1"/>
      <c r="IBP69" s="1"/>
      <c r="IBQ69" s="1"/>
      <c r="IBR69" s="1"/>
      <c r="IBS69" s="1"/>
      <c r="IBT69" s="1"/>
      <c r="IBU69" s="1"/>
      <c r="IBV69" s="1"/>
      <c r="IBW69" s="1"/>
      <c r="IBX69" s="1"/>
      <c r="IBY69" s="1"/>
      <c r="IBZ69" s="1"/>
      <c r="ICA69" s="1"/>
      <c r="ICB69" s="1"/>
      <c r="ICC69" s="1"/>
      <c r="ICD69" s="1"/>
      <c r="ICE69" s="1"/>
      <c r="ICF69" s="1"/>
      <c r="ICG69" s="1"/>
      <c r="ICH69" s="1"/>
      <c r="ICI69" s="1"/>
      <c r="ICJ69" s="1"/>
      <c r="ICK69" s="1"/>
      <c r="ICL69" s="1"/>
      <c r="ICM69" s="1"/>
      <c r="ICN69" s="1"/>
      <c r="ICO69" s="1"/>
      <c r="ICP69" s="1"/>
      <c r="ICQ69" s="1"/>
      <c r="ICR69" s="1"/>
      <c r="ICS69" s="1"/>
      <c r="ICT69" s="1"/>
      <c r="ICU69" s="1"/>
      <c r="ICV69" s="1"/>
      <c r="ICW69" s="1"/>
      <c r="ICX69" s="1"/>
      <c r="ICY69" s="1"/>
      <c r="ICZ69" s="1"/>
      <c r="IDA69" s="1"/>
      <c r="IDB69" s="1"/>
      <c r="IDC69" s="1"/>
      <c r="IDD69" s="1"/>
      <c r="IDE69" s="1"/>
      <c r="IDF69" s="1"/>
      <c r="IDG69" s="1"/>
      <c r="IDH69" s="1"/>
      <c r="IDI69" s="1"/>
      <c r="IDJ69" s="1"/>
      <c r="IDK69" s="1"/>
      <c r="IDL69" s="1"/>
      <c r="IDM69" s="1"/>
      <c r="IDN69" s="1"/>
      <c r="IDO69" s="1"/>
      <c r="IDP69" s="1"/>
      <c r="IDQ69" s="1"/>
      <c r="IDR69" s="1"/>
      <c r="IDS69" s="1"/>
      <c r="IDT69" s="1"/>
      <c r="IDU69" s="1"/>
      <c r="IDV69" s="1"/>
      <c r="IDW69" s="1"/>
      <c r="IDX69" s="1"/>
      <c r="IDY69" s="1"/>
      <c r="IDZ69" s="1"/>
      <c r="IEA69" s="1"/>
      <c r="IEB69" s="1"/>
      <c r="IEC69" s="1"/>
      <c r="IED69" s="1"/>
      <c r="IEE69" s="1"/>
      <c r="IEF69" s="1"/>
      <c r="IEG69" s="1"/>
      <c r="IEH69" s="1"/>
      <c r="IEI69" s="1"/>
      <c r="IEJ69" s="1"/>
      <c r="IEK69" s="1"/>
      <c r="IEL69" s="1"/>
      <c r="IEM69" s="1"/>
      <c r="IEN69" s="1"/>
      <c r="IEO69" s="1"/>
      <c r="IEP69" s="1"/>
      <c r="IEQ69" s="1"/>
      <c r="IER69" s="1"/>
      <c r="IES69" s="1"/>
      <c r="IET69" s="1"/>
      <c r="IEU69" s="1"/>
      <c r="IEV69" s="1"/>
      <c r="IEW69" s="1"/>
      <c r="IEX69" s="1"/>
      <c r="IEY69" s="1"/>
      <c r="IEZ69" s="1"/>
      <c r="IFA69" s="1"/>
      <c r="IFB69" s="1"/>
      <c r="IFC69" s="1"/>
      <c r="IFD69" s="1"/>
      <c r="IFE69" s="1"/>
      <c r="IFF69" s="1"/>
      <c r="IFG69" s="1"/>
      <c r="IFH69" s="1"/>
      <c r="IFI69" s="1"/>
      <c r="IFJ69" s="1"/>
      <c r="IFK69" s="1"/>
      <c r="IFL69" s="1"/>
      <c r="IFM69" s="1"/>
      <c r="IFN69" s="1"/>
      <c r="IFO69" s="1"/>
      <c r="IFP69" s="1"/>
      <c r="IFQ69" s="1"/>
      <c r="IFR69" s="1"/>
      <c r="IFS69" s="1"/>
      <c r="IFT69" s="1"/>
      <c r="IFU69" s="1"/>
      <c r="IFV69" s="1"/>
      <c r="IFW69" s="1"/>
      <c r="IFX69" s="1"/>
      <c r="IFY69" s="1"/>
      <c r="IFZ69" s="1"/>
      <c r="IGA69" s="1"/>
      <c r="IGB69" s="1"/>
      <c r="IGC69" s="1"/>
      <c r="IGD69" s="1"/>
      <c r="IGE69" s="1"/>
      <c r="IGF69" s="1"/>
      <c r="IGG69" s="1"/>
      <c r="IGH69" s="1"/>
      <c r="IGI69" s="1"/>
      <c r="IGJ69" s="1"/>
      <c r="IGK69" s="1"/>
      <c r="IGL69" s="1"/>
      <c r="IGM69" s="1"/>
      <c r="IGN69" s="1"/>
      <c r="IGO69" s="1"/>
      <c r="IGP69" s="1"/>
      <c r="IGQ69" s="1"/>
      <c r="IGR69" s="1"/>
      <c r="IGS69" s="1"/>
      <c r="IGT69" s="1"/>
      <c r="IGU69" s="1"/>
      <c r="IGV69" s="1"/>
      <c r="IGW69" s="1"/>
      <c r="IGX69" s="1"/>
      <c r="IGY69" s="1"/>
      <c r="IGZ69" s="1"/>
      <c r="IHA69" s="1"/>
      <c r="IHB69" s="1"/>
      <c r="IHC69" s="1"/>
      <c r="IHD69" s="1"/>
      <c r="IHE69" s="1"/>
      <c r="IHF69" s="1"/>
      <c r="IHG69" s="1"/>
      <c r="IHH69" s="1"/>
      <c r="IHI69" s="1"/>
      <c r="IHJ69" s="1"/>
      <c r="IHK69" s="1"/>
      <c r="IHL69" s="1"/>
      <c r="IHM69" s="1"/>
      <c r="IHN69" s="1"/>
      <c r="IHO69" s="1"/>
      <c r="IHP69" s="1"/>
      <c r="IHQ69" s="1"/>
      <c r="IHR69" s="1"/>
      <c r="IHS69" s="1"/>
      <c r="IHT69" s="1"/>
      <c r="IHU69" s="1"/>
      <c r="IHV69" s="1"/>
      <c r="IHW69" s="1"/>
      <c r="IHX69" s="1"/>
      <c r="IHY69" s="1"/>
      <c r="IHZ69" s="1"/>
      <c r="IIA69" s="1"/>
      <c r="IIB69" s="1"/>
      <c r="IIC69" s="1"/>
      <c r="IID69" s="1"/>
      <c r="IIE69" s="1"/>
      <c r="IIF69" s="1"/>
      <c r="IIG69" s="1"/>
      <c r="IIH69" s="1"/>
      <c r="III69" s="1"/>
      <c r="IIJ69" s="1"/>
      <c r="IIK69" s="1"/>
      <c r="IIL69" s="1"/>
      <c r="IIM69" s="1"/>
      <c r="IIN69" s="1"/>
      <c r="IIO69" s="1"/>
      <c r="IIP69" s="1"/>
      <c r="IIQ69" s="1"/>
      <c r="IIR69" s="1"/>
      <c r="IIS69" s="1"/>
      <c r="IIT69" s="1"/>
      <c r="IIU69" s="1"/>
      <c r="IIV69" s="1"/>
      <c r="IIW69" s="1"/>
      <c r="IIX69" s="1"/>
      <c r="IIY69" s="1"/>
      <c r="IIZ69" s="1"/>
      <c r="IJA69" s="1"/>
      <c r="IJB69" s="1"/>
      <c r="IJC69" s="1"/>
      <c r="IJD69" s="1"/>
      <c r="IJE69" s="1"/>
      <c r="IJF69" s="1"/>
      <c r="IJG69" s="1"/>
      <c r="IJH69" s="1"/>
      <c r="IJI69" s="1"/>
      <c r="IJJ69" s="1"/>
      <c r="IJK69" s="1"/>
      <c r="IJL69" s="1"/>
      <c r="IJM69" s="1"/>
      <c r="IJN69" s="1"/>
      <c r="IJO69" s="1"/>
      <c r="IJP69" s="1"/>
      <c r="IJQ69" s="1"/>
      <c r="IJR69" s="1"/>
      <c r="IJS69" s="1"/>
      <c r="IJT69" s="1"/>
      <c r="IJU69" s="1"/>
      <c r="IJV69" s="1"/>
      <c r="IJW69" s="1"/>
      <c r="IJX69" s="1"/>
      <c r="IJY69" s="1"/>
      <c r="IJZ69" s="1"/>
      <c r="IKA69" s="1"/>
      <c r="IKB69" s="1"/>
      <c r="IKC69" s="1"/>
      <c r="IKD69" s="1"/>
      <c r="IKE69" s="1"/>
      <c r="IKF69" s="1"/>
      <c r="IKG69" s="1"/>
      <c r="IKH69" s="1"/>
      <c r="IKI69" s="1"/>
      <c r="IKJ69" s="1"/>
      <c r="IKK69" s="1"/>
      <c r="IKL69" s="1"/>
      <c r="IKM69" s="1"/>
      <c r="IKN69" s="1"/>
      <c r="IKO69" s="1"/>
      <c r="IKP69" s="1"/>
      <c r="IKQ69" s="1"/>
      <c r="IKR69" s="1"/>
      <c r="IKS69" s="1"/>
      <c r="IKT69" s="1"/>
      <c r="IKU69" s="1"/>
      <c r="IKV69" s="1"/>
      <c r="IKW69" s="1"/>
      <c r="IKX69" s="1"/>
      <c r="IKY69" s="1"/>
      <c r="IKZ69" s="1"/>
      <c r="ILA69" s="1"/>
      <c r="ILB69" s="1"/>
      <c r="ILC69" s="1"/>
      <c r="ILD69" s="1"/>
      <c r="ILE69" s="1"/>
      <c r="ILF69" s="1"/>
      <c r="ILG69" s="1"/>
      <c r="ILH69" s="1"/>
      <c r="ILI69" s="1"/>
      <c r="ILJ69" s="1"/>
      <c r="ILK69" s="1"/>
      <c r="ILL69" s="1"/>
      <c r="ILM69" s="1"/>
      <c r="ILN69" s="1"/>
      <c r="ILO69" s="1"/>
      <c r="ILP69" s="1"/>
      <c r="ILQ69" s="1"/>
      <c r="ILR69" s="1"/>
      <c r="ILS69" s="1"/>
      <c r="ILT69" s="1"/>
      <c r="ILU69" s="1"/>
      <c r="ILV69" s="1"/>
      <c r="ILW69" s="1"/>
      <c r="ILX69" s="1"/>
      <c r="ILY69" s="1"/>
      <c r="ILZ69" s="1"/>
      <c r="IMA69" s="1"/>
      <c r="IMB69" s="1"/>
      <c r="IMC69" s="1"/>
      <c r="IMD69" s="1"/>
      <c r="IME69" s="1"/>
      <c r="IMF69" s="1"/>
      <c r="IMG69" s="1"/>
      <c r="IMH69" s="1"/>
      <c r="IMI69" s="1"/>
      <c r="IMJ69" s="1"/>
      <c r="IMK69" s="1"/>
      <c r="IML69" s="1"/>
      <c r="IMM69" s="1"/>
      <c r="IMN69" s="1"/>
      <c r="IMO69" s="1"/>
      <c r="IMP69" s="1"/>
      <c r="IMQ69" s="1"/>
      <c r="IMR69" s="1"/>
      <c r="IMS69" s="1"/>
      <c r="IMT69" s="1"/>
      <c r="IMU69" s="1"/>
      <c r="IMV69" s="1"/>
      <c r="IMW69" s="1"/>
      <c r="IMX69" s="1"/>
      <c r="IMY69" s="1"/>
      <c r="IMZ69" s="1"/>
      <c r="INA69" s="1"/>
      <c r="INB69" s="1"/>
      <c r="INC69" s="1"/>
      <c r="IND69" s="1"/>
      <c r="INE69" s="1"/>
      <c r="INF69" s="1"/>
      <c r="ING69" s="1"/>
      <c r="INH69" s="1"/>
      <c r="INI69" s="1"/>
      <c r="INJ69" s="1"/>
      <c r="INK69" s="1"/>
      <c r="INL69" s="1"/>
      <c r="INM69" s="1"/>
      <c r="INN69" s="1"/>
      <c r="INO69" s="1"/>
      <c r="INP69" s="1"/>
      <c r="INQ69" s="1"/>
      <c r="INR69" s="1"/>
      <c r="INS69" s="1"/>
      <c r="INT69" s="1"/>
      <c r="INU69" s="1"/>
      <c r="INV69" s="1"/>
      <c r="INW69" s="1"/>
      <c r="INX69" s="1"/>
      <c r="INY69" s="1"/>
      <c r="INZ69" s="1"/>
      <c r="IOA69" s="1"/>
      <c r="IOB69" s="1"/>
      <c r="IOC69" s="1"/>
      <c r="IOD69" s="1"/>
      <c r="IOE69" s="1"/>
      <c r="IOF69" s="1"/>
      <c r="IOG69" s="1"/>
      <c r="IOH69" s="1"/>
      <c r="IOI69" s="1"/>
      <c r="IOJ69" s="1"/>
      <c r="IOK69" s="1"/>
      <c r="IOL69" s="1"/>
      <c r="IOM69" s="1"/>
      <c r="ION69" s="1"/>
      <c r="IOO69" s="1"/>
      <c r="IOP69" s="1"/>
      <c r="IOQ69" s="1"/>
      <c r="IOR69" s="1"/>
      <c r="IOS69" s="1"/>
      <c r="IOT69" s="1"/>
      <c r="IOU69" s="1"/>
      <c r="IOV69" s="1"/>
      <c r="IOW69" s="1"/>
      <c r="IOX69" s="1"/>
      <c r="IOY69" s="1"/>
      <c r="IOZ69" s="1"/>
      <c r="IPA69" s="1"/>
      <c r="IPB69" s="1"/>
      <c r="IPC69" s="1"/>
      <c r="IPD69" s="1"/>
      <c r="IPE69" s="1"/>
      <c r="IPF69" s="1"/>
      <c r="IPG69" s="1"/>
      <c r="IPH69" s="1"/>
      <c r="IPI69" s="1"/>
      <c r="IPJ69" s="1"/>
      <c r="IPK69" s="1"/>
      <c r="IPL69" s="1"/>
      <c r="IPM69" s="1"/>
      <c r="IPN69" s="1"/>
      <c r="IPO69" s="1"/>
      <c r="IPP69" s="1"/>
      <c r="IPQ69" s="1"/>
      <c r="IPR69" s="1"/>
      <c r="IPS69" s="1"/>
      <c r="IPT69" s="1"/>
      <c r="IPU69" s="1"/>
      <c r="IPV69" s="1"/>
      <c r="IPW69" s="1"/>
      <c r="IPX69" s="1"/>
      <c r="IPY69" s="1"/>
      <c r="IPZ69" s="1"/>
      <c r="IQA69" s="1"/>
      <c r="IQB69" s="1"/>
      <c r="IQC69" s="1"/>
      <c r="IQD69" s="1"/>
      <c r="IQE69" s="1"/>
      <c r="IQF69" s="1"/>
      <c r="IQG69" s="1"/>
      <c r="IQH69" s="1"/>
      <c r="IQI69" s="1"/>
      <c r="IQJ69" s="1"/>
      <c r="IQK69" s="1"/>
      <c r="IQL69" s="1"/>
      <c r="IQM69" s="1"/>
      <c r="IQN69" s="1"/>
      <c r="IQO69" s="1"/>
      <c r="IQP69" s="1"/>
      <c r="IQQ69" s="1"/>
      <c r="IQR69" s="1"/>
      <c r="IQS69" s="1"/>
      <c r="IQT69" s="1"/>
      <c r="IQU69" s="1"/>
      <c r="IQV69" s="1"/>
      <c r="IQW69" s="1"/>
      <c r="IQX69" s="1"/>
      <c r="IQY69" s="1"/>
      <c r="IQZ69" s="1"/>
      <c r="IRA69" s="1"/>
      <c r="IRB69" s="1"/>
      <c r="IRC69" s="1"/>
      <c r="IRD69" s="1"/>
      <c r="IRE69" s="1"/>
      <c r="IRF69" s="1"/>
      <c r="IRG69" s="1"/>
      <c r="IRH69" s="1"/>
      <c r="IRI69" s="1"/>
      <c r="IRJ69" s="1"/>
      <c r="IRK69" s="1"/>
      <c r="IRL69" s="1"/>
      <c r="IRM69" s="1"/>
      <c r="IRN69" s="1"/>
      <c r="IRO69" s="1"/>
      <c r="IRP69" s="1"/>
      <c r="IRQ69" s="1"/>
      <c r="IRR69" s="1"/>
      <c r="IRS69" s="1"/>
      <c r="IRT69" s="1"/>
      <c r="IRU69" s="1"/>
      <c r="IRV69" s="1"/>
      <c r="IRW69" s="1"/>
      <c r="IRX69" s="1"/>
      <c r="IRY69" s="1"/>
      <c r="IRZ69" s="1"/>
      <c r="ISA69" s="1"/>
      <c r="ISB69" s="1"/>
      <c r="ISC69" s="1"/>
      <c r="ISD69" s="1"/>
      <c r="ISE69" s="1"/>
      <c r="ISF69" s="1"/>
      <c r="ISG69" s="1"/>
      <c r="ISH69" s="1"/>
      <c r="ISI69" s="1"/>
      <c r="ISJ69" s="1"/>
      <c r="ISK69" s="1"/>
      <c r="ISL69" s="1"/>
      <c r="ISM69" s="1"/>
      <c r="ISN69" s="1"/>
      <c r="ISO69" s="1"/>
      <c r="ISP69" s="1"/>
      <c r="ISQ69" s="1"/>
      <c r="ISR69" s="1"/>
      <c r="ISS69" s="1"/>
      <c r="IST69" s="1"/>
      <c r="ISU69" s="1"/>
      <c r="ISV69" s="1"/>
      <c r="ISW69" s="1"/>
      <c r="ISX69" s="1"/>
      <c r="ISY69" s="1"/>
      <c r="ISZ69" s="1"/>
      <c r="ITA69" s="1"/>
      <c r="ITB69" s="1"/>
      <c r="ITC69" s="1"/>
      <c r="ITD69" s="1"/>
      <c r="ITE69" s="1"/>
      <c r="ITF69" s="1"/>
      <c r="ITG69" s="1"/>
      <c r="ITH69" s="1"/>
      <c r="ITI69" s="1"/>
      <c r="ITJ69" s="1"/>
      <c r="ITK69" s="1"/>
      <c r="ITL69" s="1"/>
      <c r="ITM69" s="1"/>
      <c r="ITN69" s="1"/>
      <c r="ITO69" s="1"/>
      <c r="ITP69" s="1"/>
      <c r="ITQ69" s="1"/>
      <c r="ITR69" s="1"/>
      <c r="ITS69" s="1"/>
      <c r="ITT69" s="1"/>
      <c r="ITU69" s="1"/>
      <c r="ITV69" s="1"/>
      <c r="ITW69" s="1"/>
      <c r="ITX69" s="1"/>
      <c r="ITY69" s="1"/>
      <c r="ITZ69" s="1"/>
      <c r="IUA69" s="1"/>
      <c r="IUB69" s="1"/>
      <c r="IUC69" s="1"/>
      <c r="IUD69" s="1"/>
      <c r="IUE69" s="1"/>
      <c r="IUF69" s="1"/>
      <c r="IUG69" s="1"/>
      <c r="IUH69" s="1"/>
      <c r="IUI69" s="1"/>
      <c r="IUJ69" s="1"/>
      <c r="IUK69" s="1"/>
      <c r="IUL69" s="1"/>
      <c r="IUM69" s="1"/>
      <c r="IUN69" s="1"/>
      <c r="IUO69" s="1"/>
      <c r="IUP69" s="1"/>
      <c r="IUQ69" s="1"/>
      <c r="IUR69" s="1"/>
      <c r="IUS69" s="1"/>
      <c r="IUT69" s="1"/>
      <c r="IUU69" s="1"/>
      <c r="IUV69" s="1"/>
      <c r="IUW69" s="1"/>
      <c r="IUX69" s="1"/>
      <c r="IUY69" s="1"/>
      <c r="IUZ69" s="1"/>
      <c r="IVA69" s="1"/>
      <c r="IVB69" s="1"/>
      <c r="IVC69" s="1"/>
      <c r="IVD69" s="1"/>
      <c r="IVE69" s="1"/>
      <c r="IVF69" s="1"/>
      <c r="IVG69" s="1"/>
      <c r="IVH69" s="1"/>
      <c r="IVI69" s="1"/>
      <c r="IVJ69" s="1"/>
      <c r="IVK69" s="1"/>
      <c r="IVL69" s="1"/>
      <c r="IVM69" s="1"/>
      <c r="IVN69" s="1"/>
      <c r="IVO69" s="1"/>
      <c r="IVP69" s="1"/>
      <c r="IVQ69" s="1"/>
      <c r="IVR69" s="1"/>
      <c r="IVS69" s="1"/>
      <c r="IVT69" s="1"/>
      <c r="IVU69" s="1"/>
      <c r="IVV69" s="1"/>
      <c r="IVW69" s="1"/>
      <c r="IVX69" s="1"/>
      <c r="IVY69" s="1"/>
      <c r="IVZ69" s="1"/>
      <c r="IWA69" s="1"/>
      <c r="IWB69" s="1"/>
      <c r="IWC69" s="1"/>
      <c r="IWD69" s="1"/>
      <c r="IWE69" s="1"/>
      <c r="IWF69" s="1"/>
      <c r="IWG69" s="1"/>
      <c r="IWH69" s="1"/>
      <c r="IWI69" s="1"/>
      <c r="IWJ69" s="1"/>
      <c r="IWK69" s="1"/>
      <c r="IWL69" s="1"/>
      <c r="IWM69" s="1"/>
      <c r="IWN69" s="1"/>
      <c r="IWO69" s="1"/>
      <c r="IWP69" s="1"/>
      <c r="IWQ69" s="1"/>
      <c r="IWR69" s="1"/>
      <c r="IWS69" s="1"/>
      <c r="IWT69" s="1"/>
      <c r="IWU69" s="1"/>
      <c r="IWV69" s="1"/>
      <c r="IWW69" s="1"/>
      <c r="IWX69" s="1"/>
      <c r="IWY69" s="1"/>
      <c r="IWZ69" s="1"/>
      <c r="IXA69" s="1"/>
      <c r="IXB69" s="1"/>
      <c r="IXC69" s="1"/>
      <c r="IXD69" s="1"/>
      <c r="IXE69" s="1"/>
      <c r="IXF69" s="1"/>
      <c r="IXG69" s="1"/>
      <c r="IXH69" s="1"/>
      <c r="IXI69" s="1"/>
      <c r="IXJ69" s="1"/>
      <c r="IXK69" s="1"/>
      <c r="IXL69" s="1"/>
      <c r="IXM69" s="1"/>
      <c r="IXN69" s="1"/>
      <c r="IXO69" s="1"/>
      <c r="IXP69" s="1"/>
      <c r="IXQ69" s="1"/>
      <c r="IXR69" s="1"/>
      <c r="IXS69" s="1"/>
      <c r="IXT69" s="1"/>
      <c r="IXU69" s="1"/>
      <c r="IXV69" s="1"/>
      <c r="IXW69" s="1"/>
      <c r="IXX69" s="1"/>
      <c r="IXY69" s="1"/>
      <c r="IXZ69" s="1"/>
      <c r="IYA69" s="1"/>
      <c r="IYB69" s="1"/>
      <c r="IYC69" s="1"/>
      <c r="IYD69" s="1"/>
      <c r="IYE69" s="1"/>
      <c r="IYF69" s="1"/>
      <c r="IYG69" s="1"/>
      <c r="IYH69" s="1"/>
      <c r="IYI69" s="1"/>
      <c r="IYJ69" s="1"/>
      <c r="IYK69" s="1"/>
      <c r="IYL69" s="1"/>
      <c r="IYM69" s="1"/>
      <c r="IYN69" s="1"/>
      <c r="IYO69" s="1"/>
      <c r="IYP69" s="1"/>
      <c r="IYQ69" s="1"/>
      <c r="IYR69" s="1"/>
      <c r="IYS69" s="1"/>
      <c r="IYT69" s="1"/>
      <c r="IYU69" s="1"/>
      <c r="IYV69" s="1"/>
      <c r="IYW69" s="1"/>
      <c r="IYX69" s="1"/>
      <c r="IYY69" s="1"/>
      <c r="IYZ69" s="1"/>
      <c r="IZA69" s="1"/>
      <c r="IZB69" s="1"/>
      <c r="IZC69" s="1"/>
      <c r="IZD69" s="1"/>
      <c r="IZE69" s="1"/>
      <c r="IZF69" s="1"/>
      <c r="IZG69" s="1"/>
      <c r="IZH69" s="1"/>
      <c r="IZI69" s="1"/>
      <c r="IZJ69" s="1"/>
      <c r="IZK69" s="1"/>
      <c r="IZL69" s="1"/>
      <c r="IZM69" s="1"/>
      <c r="IZN69" s="1"/>
      <c r="IZO69" s="1"/>
      <c r="IZP69" s="1"/>
      <c r="IZQ69" s="1"/>
      <c r="IZR69" s="1"/>
      <c r="IZS69" s="1"/>
      <c r="IZT69" s="1"/>
      <c r="IZU69" s="1"/>
      <c r="IZV69" s="1"/>
      <c r="IZW69" s="1"/>
      <c r="IZX69" s="1"/>
      <c r="IZY69" s="1"/>
      <c r="IZZ69" s="1"/>
      <c r="JAA69" s="1"/>
      <c r="JAB69" s="1"/>
      <c r="JAC69" s="1"/>
      <c r="JAD69" s="1"/>
      <c r="JAE69" s="1"/>
      <c r="JAF69" s="1"/>
      <c r="JAG69" s="1"/>
      <c r="JAH69" s="1"/>
      <c r="JAI69" s="1"/>
      <c r="JAJ69" s="1"/>
      <c r="JAK69" s="1"/>
      <c r="JAL69" s="1"/>
      <c r="JAM69" s="1"/>
      <c r="JAN69" s="1"/>
      <c r="JAO69" s="1"/>
      <c r="JAP69" s="1"/>
      <c r="JAQ69" s="1"/>
      <c r="JAR69" s="1"/>
      <c r="JAS69" s="1"/>
      <c r="JAT69" s="1"/>
      <c r="JAU69" s="1"/>
      <c r="JAV69" s="1"/>
      <c r="JAW69" s="1"/>
      <c r="JAX69" s="1"/>
      <c r="JAY69" s="1"/>
      <c r="JAZ69" s="1"/>
      <c r="JBA69" s="1"/>
      <c r="JBB69" s="1"/>
      <c r="JBC69" s="1"/>
      <c r="JBD69" s="1"/>
      <c r="JBE69" s="1"/>
      <c r="JBF69" s="1"/>
      <c r="JBG69" s="1"/>
      <c r="JBH69" s="1"/>
      <c r="JBI69" s="1"/>
      <c r="JBJ69" s="1"/>
      <c r="JBK69" s="1"/>
      <c r="JBL69" s="1"/>
      <c r="JBM69" s="1"/>
      <c r="JBN69" s="1"/>
      <c r="JBO69" s="1"/>
      <c r="JBP69" s="1"/>
      <c r="JBQ69" s="1"/>
      <c r="JBR69" s="1"/>
      <c r="JBS69" s="1"/>
      <c r="JBT69" s="1"/>
      <c r="JBU69" s="1"/>
      <c r="JBV69" s="1"/>
      <c r="JBW69" s="1"/>
      <c r="JBX69" s="1"/>
      <c r="JBY69" s="1"/>
      <c r="JBZ69" s="1"/>
      <c r="JCA69" s="1"/>
      <c r="JCB69" s="1"/>
      <c r="JCC69" s="1"/>
      <c r="JCD69" s="1"/>
      <c r="JCE69" s="1"/>
      <c r="JCF69" s="1"/>
      <c r="JCG69" s="1"/>
      <c r="JCH69" s="1"/>
      <c r="JCI69" s="1"/>
      <c r="JCJ69" s="1"/>
      <c r="JCK69" s="1"/>
      <c r="JCL69" s="1"/>
      <c r="JCM69" s="1"/>
      <c r="JCN69" s="1"/>
      <c r="JCO69" s="1"/>
      <c r="JCP69" s="1"/>
      <c r="JCQ69" s="1"/>
      <c r="JCR69" s="1"/>
      <c r="JCS69" s="1"/>
      <c r="JCT69" s="1"/>
      <c r="JCU69" s="1"/>
      <c r="JCV69" s="1"/>
      <c r="JCW69" s="1"/>
      <c r="JCX69" s="1"/>
      <c r="JCY69" s="1"/>
      <c r="JCZ69" s="1"/>
      <c r="JDA69" s="1"/>
      <c r="JDB69" s="1"/>
      <c r="JDC69" s="1"/>
      <c r="JDD69" s="1"/>
      <c r="JDE69" s="1"/>
      <c r="JDF69" s="1"/>
      <c r="JDG69" s="1"/>
      <c r="JDH69" s="1"/>
      <c r="JDI69" s="1"/>
      <c r="JDJ69" s="1"/>
      <c r="JDK69" s="1"/>
      <c r="JDL69" s="1"/>
      <c r="JDM69" s="1"/>
      <c r="JDN69" s="1"/>
      <c r="JDO69" s="1"/>
      <c r="JDP69" s="1"/>
      <c r="JDQ69" s="1"/>
      <c r="JDR69" s="1"/>
      <c r="JDS69" s="1"/>
      <c r="JDT69" s="1"/>
      <c r="JDU69" s="1"/>
      <c r="JDV69" s="1"/>
      <c r="JDW69" s="1"/>
      <c r="JDX69" s="1"/>
      <c r="JDY69" s="1"/>
      <c r="JDZ69" s="1"/>
      <c r="JEA69" s="1"/>
      <c r="JEB69" s="1"/>
      <c r="JEC69" s="1"/>
      <c r="JED69" s="1"/>
      <c r="JEE69" s="1"/>
      <c r="JEF69" s="1"/>
      <c r="JEG69" s="1"/>
      <c r="JEH69" s="1"/>
      <c r="JEI69" s="1"/>
      <c r="JEJ69" s="1"/>
      <c r="JEK69" s="1"/>
      <c r="JEL69" s="1"/>
      <c r="JEM69" s="1"/>
      <c r="JEN69" s="1"/>
      <c r="JEO69" s="1"/>
      <c r="JEP69" s="1"/>
      <c r="JEQ69" s="1"/>
      <c r="JER69" s="1"/>
      <c r="JES69" s="1"/>
      <c r="JET69" s="1"/>
      <c r="JEU69" s="1"/>
      <c r="JEV69" s="1"/>
      <c r="JEW69" s="1"/>
      <c r="JEX69" s="1"/>
      <c r="JEY69" s="1"/>
      <c r="JEZ69" s="1"/>
      <c r="JFA69" s="1"/>
      <c r="JFB69" s="1"/>
      <c r="JFC69" s="1"/>
      <c r="JFD69" s="1"/>
      <c r="JFE69" s="1"/>
      <c r="JFF69" s="1"/>
      <c r="JFG69" s="1"/>
      <c r="JFH69" s="1"/>
      <c r="JFI69" s="1"/>
      <c r="JFJ69" s="1"/>
      <c r="JFK69" s="1"/>
      <c r="JFL69" s="1"/>
      <c r="JFM69" s="1"/>
      <c r="JFN69" s="1"/>
      <c r="JFO69" s="1"/>
      <c r="JFP69" s="1"/>
      <c r="JFQ69" s="1"/>
      <c r="JFR69" s="1"/>
      <c r="JFS69" s="1"/>
      <c r="JFT69" s="1"/>
      <c r="JFU69" s="1"/>
      <c r="JFV69" s="1"/>
      <c r="JFW69" s="1"/>
      <c r="JFX69" s="1"/>
      <c r="JFY69" s="1"/>
      <c r="JFZ69" s="1"/>
      <c r="JGA69" s="1"/>
      <c r="JGB69" s="1"/>
      <c r="JGC69" s="1"/>
      <c r="JGD69" s="1"/>
      <c r="JGE69" s="1"/>
      <c r="JGF69" s="1"/>
      <c r="JGG69" s="1"/>
      <c r="JGH69" s="1"/>
      <c r="JGI69" s="1"/>
      <c r="JGJ69" s="1"/>
      <c r="JGK69" s="1"/>
      <c r="JGL69" s="1"/>
      <c r="JGM69" s="1"/>
      <c r="JGN69" s="1"/>
      <c r="JGO69" s="1"/>
      <c r="JGP69" s="1"/>
      <c r="JGQ69" s="1"/>
      <c r="JGR69" s="1"/>
      <c r="JGS69" s="1"/>
      <c r="JGT69" s="1"/>
      <c r="JGU69" s="1"/>
      <c r="JGV69" s="1"/>
      <c r="JGW69" s="1"/>
      <c r="JGX69" s="1"/>
      <c r="JGY69" s="1"/>
      <c r="JGZ69" s="1"/>
      <c r="JHA69" s="1"/>
      <c r="JHB69" s="1"/>
      <c r="JHC69" s="1"/>
      <c r="JHD69" s="1"/>
      <c r="JHE69" s="1"/>
      <c r="JHF69" s="1"/>
      <c r="JHG69" s="1"/>
      <c r="JHH69" s="1"/>
      <c r="JHI69" s="1"/>
      <c r="JHJ69" s="1"/>
      <c r="JHK69" s="1"/>
      <c r="JHL69" s="1"/>
      <c r="JHM69" s="1"/>
      <c r="JHN69" s="1"/>
      <c r="JHO69" s="1"/>
      <c r="JHP69" s="1"/>
      <c r="JHQ69" s="1"/>
      <c r="JHR69" s="1"/>
      <c r="JHS69" s="1"/>
      <c r="JHT69" s="1"/>
      <c r="JHU69" s="1"/>
      <c r="JHV69" s="1"/>
      <c r="JHW69" s="1"/>
      <c r="JHX69" s="1"/>
      <c r="JHY69" s="1"/>
      <c r="JHZ69" s="1"/>
      <c r="JIA69" s="1"/>
      <c r="JIB69" s="1"/>
      <c r="JIC69" s="1"/>
      <c r="JID69" s="1"/>
      <c r="JIE69" s="1"/>
      <c r="JIF69" s="1"/>
      <c r="JIG69" s="1"/>
      <c r="JIH69" s="1"/>
      <c r="JII69" s="1"/>
      <c r="JIJ69" s="1"/>
      <c r="JIK69" s="1"/>
      <c r="JIL69" s="1"/>
      <c r="JIM69" s="1"/>
      <c r="JIN69" s="1"/>
      <c r="JIO69" s="1"/>
      <c r="JIP69" s="1"/>
      <c r="JIQ69" s="1"/>
      <c r="JIR69" s="1"/>
      <c r="JIS69" s="1"/>
      <c r="JIT69" s="1"/>
      <c r="JIU69" s="1"/>
      <c r="JIV69" s="1"/>
      <c r="JIW69" s="1"/>
      <c r="JIX69" s="1"/>
      <c r="JIY69" s="1"/>
      <c r="JIZ69" s="1"/>
      <c r="JJA69" s="1"/>
      <c r="JJB69" s="1"/>
      <c r="JJC69" s="1"/>
      <c r="JJD69" s="1"/>
      <c r="JJE69" s="1"/>
      <c r="JJF69" s="1"/>
      <c r="JJG69" s="1"/>
      <c r="JJH69" s="1"/>
      <c r="JJI69" s="1"/>
      <c r="JJJ69" s="1"/>
      <c r="JJK69" s="1"/>
      <c r="JJL69" s="1"/>
      <c r="JJM69" s="1"/>
      <c r="JJN69" s="1"/>
      <c r="JJO69" s="1"/>
      <c r="JJP69" s="1"/>
      <c r="JJQ69" s="1"/>
      <c r="JJR69" s="1"/>
      <c r="JJS69" s="1"/>
      <c r="JJT69" s="1"/>
      <c r="JJU69" s="1"/>
      <c r="JJV69" s="1"/>
      <c r="JJW69" s="1"/>
      <c r="JJX69" s="1"/>
      <c r="JJY69" s="1"/>
      <c r="JJZ69" s="1"/>
      <c r="JKA69" s="1"/>
      <c r="JKB69" s="1"/>
      <c r="JKC69" s="1"/>
      <c r="JKD69" s="1"/>
      <c r="JKE69" s="1"/>
      <c r="JKF69" s="1"/>
      <c r="JKG69" s="1"/>
      <c r="JKH69" s="1"/>
      <c r="JKI69" s="1"/>
      <c r="JKJ69" s="1"/>
      <c r="JKK69" s="1"/>
      <c r="JKL69" s="1"/>
      <c r="JKM69" s="1"/>
      <c r="JKN69" s="1"/>
      <c r="JKO69" s="1"/>
      <c r="JKP69" s="1"/>
      <c r="JKQ69" s="1"/>
      <c r="JKR69" s="1"/>
      <c r="JKS69" s="1"/>
      <c r="JKT69" s="1"/>
      <c r="JKU69" s="1"/>
      <c r="JKV69" s="1"/>
      <c r="JKW69" s="1"/>
      <c r="JKX69" s="1"/>
      <c r="JKY69" s="1"/>
      <c r="JKZ69" s="1"/>
      <c r="JLA69" s="1"/>
      <c r="JLB69" s="1"/>
      <c r="JLC69" s="1"/>
      <c r="JLD69" s="1"/>
      <c r="JLE69" s="1"/>
      <c r="JLF69" s="1"/>
      <c r="JLG69" s="1"/>
      <c r="JLH69" s="1"/>
      <c r="JLI69" s="1"/>
      <c r="JLJ69" s="1"/>
      <c r="JLK69" s="1"/>
      <c r="JLL69" s="1"/>
      <c r="JLM69" s="1"/>
      <c r="JLN69" s="1"/>
      <c r="JLO69" s="1"/>
      <c r="JLP69" s="1"/>
      <c r="JLQ69" s="1"/>
      <c r="JLR69" s="1"/>
      <c r="JLS69" s="1"/>
      <c r="JLT69" s="1"/>
      <c r="JLU69" s="1"/>
      <c r="JLV69" s="1"/>
      <c r="JLW69" s="1"/>
      <c r="JLX69" s="1"/>
      <c r="JLY69" s="1"/>
      <c r="JLZ69" s="1"/>
      <c r="JMA69" s="1"/>
      <c r="JMB69" s="1"/>
      <c r="JMC69" s="1"/>
      <c r="JMD69" s="1"/>
      <c r="JME69" s="1"/>
      <c r="JMF69" s="1"/>
      <c r="JMG69" s="1"/>
      <c r="JMH69" s="1"/>
      <c r="JMI69" s="1"/>
      <c r="JMJ69" s="1"/>
      <c r="JMK69" s="1"/>
      <c r="JML69" s="1"/>
      <c r="JMM69" s="1"/>
      <c r="JMN69" s="1"/>
      <c r="JMO69" s="1"/>
      <c r="JMP69" s="1"/>
      <c r="JMQ69" s="1"/>
      <c r="JMR69" s="1"/>
      <c r="JMS69" s="1"/>
      <c r="JMT69" s="1"/>
      <c r="JMU69" s="1"/>
      <c r="JMV69" s="1"/>
      <c r="JMW69" s="1"/>
      <c r="JMX69" s="1"/>
      <c r="JMY69" s="1"/>
      <c r="JMZ69" s="1"/>
      <c r="JNA69" s="1"/>
      <c r="JNB69" s="1"/>
      <c r="JNC69" s="1"/>
      <c r="JND69" s="1"/>
      <c r="JNE69" s="1"/>
      <c r="JNF69" s="1"/>
      <c r="JNG69" s="1"/>
      <c r="JNH69" s="1"/>
      <c r="JNI69" s="1"/>
      <c r="JNJ69" s="1"/>
      <c r="JNK69" s="1"/>
      <c r="JNL69" s="1"/>
      <c r="JNM69" s="1"/>
      <c r="JNN69" s="1"/>
      <c r="JNO69" s="1"/>
      <c r="JNP69" s="1"/>
      <c r="JNQ69" s="1"/>
      <c r="JNR69" s="1"/>
      <c r="JNS69" s="1"/>
      <c r="JNT69" s="1"/>
      <c r="JNU69" s="1"/>
      <c r="JNV69" s="1"/>
      <c r="JNW69" s="1"/>
      <c r="JNX69" s="1"/>
      <c r="JNY69" s="1"/>
      <c r="JNZ69" s="1"/>
      <c r="JOA69" s="1"/>
      <c r="JOB69" s="1"/>
      <c r="JOC69" s="1"/>
      <c r="JOD69" s="1"/>
      <c r="JOE69" s="1"/>
      <c r="JOF69" s="1"/>
      <c r="JOG69" s="1"/>
      <c r="JOH69" s="1"/>
      <c r="JOI69" s="1"/>
      <c r="JOJ69" s="1"/>
      <c r="JOK69" s="1"/>
      <c r="JOL69" s="1"/>
      <c r="JOM69" s="1"/>
      <c r="JON69" s="1"/>
      <c r="JOO69" s="1"/>
      <c r="JOP69" s="1"/>
      <c r="JOQ69" s="1"/>
      <c r="JOR69" s="1"/>
      <c r="JOS69" s="1"/>
      <c r="JOT69" s="1"/>
      <c r="JOU69" s="1"/>
      <c r="JOV69" s="1"/>
      <c r="JOW69" s="1"/>
      <c r="JOX69" s="1"/>
      <c r="JOY69" s="1"/>
      <c r="JOZ69" s="1"/>
      <c r="JPA69" s="1"/>
      <c r="JPB69" s="1"/>
      <c r="JPC69" s="1"/>
      <c r="JPD69" s="1"/>
      <c r="JPE69" s="1"/>
      <c r="JPF69" s="1"/>
      <c r="JPG69" s="1"/>
      <c r="JPH69" s="1"/>
      <c r="JPI69" s="1"/>
      <c r="JPJ69" s="1"/>
      <c r="JPK69" s="1"/>
      <c r="JPL69" s="1"/>
      <c r="JPM69" s="1"/>
      <c r="JPN69" s="1"/>
      <c r="JPO69" s="1"/>
      <c r="JPP69" s="1"/>
      <c r="JPQ69" s="1"/>
      <c r="JPR69" s="1"/>
      <c r="JPS69" s="1"/>
      <c r="JPT69" s="1"/>
      <c r="JPU69" s="1"/>
      <c r="JPV69" s="1"/>
      <c r="JPW69" s="1"/>
      <c r="JPX69" s="1"/>
      <c r="JPY69" s="1"/>
      <c r="JPZ69" s="1"/>
      <c r="JQA69" s="1"/>
      <c r="JQB69" s="1"/>
      <c r="JQC69" s="1"/>
      <c r="JQD69" s="1"/>
      <c r="JQE69" s="1"/>
      <c r="JQF69" s="1"/>
      <c r="JQG69" s="1"/>
      <c r="JQH69" s="1"/>
      <c r="JQI69" s="1"/>
      <c r="JQJ69" s="1"/>
      <c r="JQK69" s="1"/>
      <c r="JQL69" s="1"/>
      <c r="JQM69" s="1"/>
      <c r="JQN69" s="1"/>
      <c r="JQO69" s="1"/>
      <c r="JQP69" s="1"/>
      <c r="JQQ69" s="1"/>
      <c r="JQR69" s="1"/>
      <c r="JQS69" s="1"/>
      <c r="JQT69" s="1"/>
      <c r="JQU69" s="1"/>
      <c r="JQV69" s="1"/>
      <c r="JQW69" s="1"/>
      <c r="JQX69" s="1"/>
      <c r="JQY69" s="1"/>
      <c r="JQZ69" s="1"/>
      <c r="JRA69" s="1"/>
      <c r="JRB69" s="1"/>
      <c r="JRC69" s="1"/>
      <c r="JRD69" s="1"/>
      <c r="JRE69" s="1"/>
      <c r="JRF69" s="1"/>
      <c r="JRG69" s="1"/>
      <c r="JRH69" s="1"/>
      <c r="JRI69" s="1"/>
      <c r="JRJ69" s="1"/>
      <c r="JRK69" s="1"/>
      <c r="JRL69" s="1"/>
      <c r="JRM69" s="1"/>
      <c r="JRN69" s="1"/>
      <c r="JRO69" s="1"/>
      <c r="JRP69" s="1"/>
      <c r="JRQ69" s="1"/>
      <c r="JRR69" s="1"/>
      <c r="JRS69" s="1"/>
      <c r="JRT69" s="1"/>
      <c r="JRU69" s="1"/>
      <c r="JRV69" s="1"/>
      <c r="JRW69" s="1"/>
      <c r="JRX69" s="1"/>
      <c r="JRY69" s="1"/>
      <c r="JRZ69" s="1"/>
      <c r="JSA69" s="1"/>
      <c r="JSB69" s="1"/>
      <c r="JSC69" s="1"/>
      <c r="JSD69" s="1"/>
      <c r="JSE69" s="1"/>
      <c r="JSF69" s="1"/>
      <c r="JSG69" s="1"/>
      <c r="JSH69" s="1"/>
      <c r="JSI69" s="1"/>
      <c r="JSJ69" s="1"/>
      <c r="JSK69" s="1"/>
      <c r="JSL69" s="1"/>
      <c r="JSM69" s="1"/>
      <c r="JSN69" s="1"/>
      <c r="JSO69" s="1"/>
      <c r="JSP69" s="1"/>
      <c r="JSQ69" s="1"/>
      <c r="JSR69" s="1"/>
      <c r="JSS69" s="1"/>
      <c r="JST69" s="1"/>
      <c r="JSU69" s="1"/>
      <c r="JSV69" s="1"/>
      <c r="JSW69" s="1"/>
      <c r="JSX69" s="1"/>
      <c r="JSY69" s="1"/>
      <c r="JSZ69" s="1"/>
      <c r="JTA69" s="1"/>
      <c r="JTB69" s="1"/>
      <c r="JTC69" s="1"/>
      <c r="JTD69" s="1"/>
      <c r="JTE69" s="1"/>
      <c r="JTF69" s="1"/>
      <c r="JTG69" s="1"/>
      <c r="JTH69" s="1"/>
      <c r="JTI69" s="1"/>
      <c r="JTJ69" s="1"/>
      <c r="JTK69" s="1"/>
      <c r="JTL69" s="1"/>
      <c r="JTM69" s="1"/>
      <c r="JTN69" s="1"/>
      <c r="JTO69" s="1"/>
      <c r="JTP69" s="1"/>
      <c r="JTQ69" s="1"/>
      <c r="JTR69" s="1"/>
      <c r="JTS69" s="1"/>
      <c r="JTT69" s="1"/>
      <c r="JTU69" s="1"/>
      <c r="JTV69" s="1"/>
      <c r="JTW69" s="1"/>
      <c r="JTX69" s="1"/>
      <c r="JTY69" s="1"/>
      <c r="JTZ69" s="1"/>
      <c r="JUA69" s="1"/>
      <c r="JUB69" s="1"/>
      <c r="JUC69" s="1"/>
      <c r="JUD69" s="1"/>
      <c r="JUE69" s="1"/>
      <c r="JUF69" s="1"/>
      <c r="JUG69" s="1"/>
      <c r="JUH69" s="1"/>
      <c r="JUI69" s="1"/>
      <c r="JUJ69" s="1"/>
      <c r="JUK69" s="1"/>
      <c r="JUL69" s="1"/>
      <c r="JUM69" s="1"/>
      <c r="JUN69" s="1"/>
      <c r="JUO69" s="1"/>
      <c r="JUP69" s="1"/>
      <c r="JUQ69" s="1"/>
      <c r="JUR69" s="1"/>
      <c r="JUS69" s="1"/>
      <c r="JUT69" s="1"/>
      <c r="JUU69" s="1"/>
      <c r="JUV69" s="1"/>
      <c r="JUW69" s="1"/>
      <c r="JUX69" s="1"/>
      <c r="JUY69" s="1"/>
      <c r="JUZ69" s="1"/>
      <c r="JVA69" s="1"/>
      <c r="JVB69" s="1"/>
      <c r="JVC69" s="1"/>
      <c r="JVD69" s="1"/>
      <c r="JVE69" s="1"/>
      <c r="JVF69" s="1"/>
      <c r="JVG69" s="1"/>
      <c r="JVH69" s="1"/>
      <c r="JVI69" s="1"/>
      <c r="JVJ69" s="1"/>
      <c r="JVK69" s="1"/>
      <c r="JVL69" s="1"/>
      <c r="JVM69" s="1"/>
      <c r="JVN69" s="1"/>
      <c r="JVO69" s="1"/>
      <c r="JVP69" s="1"/>
      <c r="JVQ69" s="1"/>
      <c r="JVR69" s="1"/>
      <c r="JVS69" s="1"/>
      <c r="JVT69" s="1"/>
      <c r="JVU69" s="1"/>
      <c r="JVV69" s="1"/>
      <c r="JVW69" s="1"/>
      <c r="JVX69" s="1"/>
      <c r="JVY69" s="1"/>
      <c r="JVZ69" s="1"/>
      <c r="JWA69" s="1"/>
      <c r="JWB69" s="1"/>
      <c r="JWC69" s="1"/>
      <c r="JWD69" s="1"/>
      <c r="JWE69" s="1"/>
      <c r="JWF69" s="1"/>
      <c r="JWG69" s="1"/>
      <c r="JWH69" s="1"/>
      <c r="JWI69" s="1"/>
      <c r="JWJ69" s="1"/>
      <c r="JWK69" s="1"/>
      <c r="JWL69" s="1"/>
      <c r="JWM69" s="1"/>
      <c r="JWN69" s="1"/>
      <c r="JWO69" s="1"/>
      <c r="JWP69" s="1"/>
      <c r="JWQ69" s="1"/>
      <c r="JWR69" s="1"/>
      <c r="JWS69" s="1"/>
      <c r="JWT69" s="1"/>
      <c r="JWU69" s="1"/>
      <c r="JWV69" s="1"/>
      <c r="JWW69" s="1"/>
      <c r="JWX69" s="1"/>
      <c r="JWY69" s="1"/>
      <c r="JWZ69" s="1"/>
      <c r="JXA69" s="1"/>
      <c r="JXB69" s="1"/>
      <c r="JXC69" s="1"/>
      <c r="JXD69" s="1"/>
      <c r="JXE69" s="1"/>
      <c r="JXF69" s="1"/>
      <c r="JXG69" s="1"/>
      <c r="JXH69" s="1"/>
      <c r="JXI69" s="1"/>
      <c r="JXJ69" s="1"/>
      <c r="JXK69" s="1"/>
      <c r="JXL69" s="1"/>
      <c r="JXM69" s="1"/>
      <c r="JXN69" s="1"/>
      <c r="JXO69" s="1"/>
      <c r="JXP69" s="1"/>
      <c r="JXQ69" s="1"/>
      <c r="JXR69" s="1"/>
      <c r="JXS69" s="1"/>
      <c r="JXT69" s="1"/>
      <c r="JXU69" s="1"/>
      <c r="JXV69" s="1"/>
      <c r="JXW69" s="1"/>
      <c r="JXX69" s="1"/>
      <c r="JXY69" s="1"/>
      <c r="JXZ69" s="1"/>
      <c r="JYA69" s="1"/>
      <c r="JYB69" s="1"/>
      <c r="JYC69" s="1"/>
      <c r="JYD69" s="1"/>
      <c r="JYE69" s="1"/>
      <c r="JYF69" s="1"/>
      <c r="JYG69" s="1"/>
      <c r="JYH69" s="1"/>
      <c r="JYI69" s="1"/>
      <c r="JYJ69" s="1"/>
      <c r="JYK69" s="1"/>
      <c r="JYL69" s="1"/>
      <c r="JYM69" s="1"/>
      <c r="JYN69" s="1"/>
      <c r="JYO69" s="1"/>
      <c r="JYP69" s="1"/>
      <c r="JYQ69" s="1"/>
      <c r="JYR69" s="1"/>
      <c r="JYS69" s="1"/>
      <c r="JYT69" s="1"/>
      <c r="JYU69" s="1"/>
      <c r="JYV69" s="1"/>
      <c r="JYW69" s="1"/>
      <c r="JYX69" s="1"/>
      <c r="JYY69" s="1"/>
      <c r="JYZ69" s="1"/>
      <c r="JZA69" s="1"/>
      <c r="JZB69" s="1"/>
      <c r="JZC69" s="1"/>
      <c r="JZD69" s="1"/>
      <c r="JZE69" s="1"/>
      <c r="JZF69" s="1"/>
      <c r="JZG69" s="1"/>
      <c r="JZH69" s="1"/>
      <c r="JZI69" s="1"/>
      <c r="JZJ69" s="1"/>
      <c r="JZK69" s="1"/>
      <c r="JZL69" s="1"/>
      <c r="JZM69" s="1"/>
      <c r="JZN69" s="1"/>
      <c r="JZO69" s="1"/>
      <c r="JZP69" s="1"/>
      <c r="JZQ69" s="1"/>
      <c r="JZR69" s="1"/>
      <c r="JZS69" s="1"/>
      <c r="JZT69" s="1"/>
      <c r="JZU69" s="1"/>
      <c r="JZV69" s="1"/>
      <c r="JZW69" s="1"/>
      <c r="JZX69" s="1"/>
      <c r="JZY69" s="1"/>
      <c r="JZZ69" s="1"/>
      <c r="KAA69" s="1"/>
      <c r="KAB69" s="1"/>
      <c r="KAC69" s="1"/>
      <c r="KAD69" s="1"/>
      <c r="KAE69" s="1"/>
      <c r="KAF69" s="1"/>
      <c r="KAG69" s="1"/>
      <c r="KAH69" s="1"/>
      <c r="KAI69" s="1"/>
      <c r="KAJ69" s="1"/>
      <c r="KAK69" s="1"/>
      <c r="KAL69" s="1"/>
      <c r="KAM69" s="1"/>
      <c r="KAN69" s="1"/>
      <c r="KAO69" s="1"/>
      <c r="KAP69" s="1"/>
      <c r="KAQ69" s="1"/>
      <c r="KAR69" s="1"/>
      <c r="KAS69" s="1"/>
      <c r="KAT69" s="1"/>
      <c r="KAU69" s="1"/>
      <c r="KAV69" s="1"/>
      <c r="KAW69" s="1"/>
      <c r="KAX69" s="1"/>
      <c r="KAY69" s="1"/>
      <c r="KAZ69" s="1"/>
      <c r="KBA69" s="1"/>
      <c r="KBB69" s="1"/>
      <c r="KBC69" s="1"/>
      <c r="KBD69" s="1"/>
      <c r="KBE69" s="1"/>
      <c r="KBF69" s="1"/>
      <c r="KBG69" s="1"/>
      <c r="KBH69" s="1"/>
      <c r="KBI69" s="1"/>
      <c r="KBJ69" s="1"/>
      <c r="KBK69" s="1"/>
      <c r="KBL69" s="1"/>
      <c r="KBM69" s="1"/>
      <c r="KBN69" s="1"/>
      <c r="KBO69" s="1"/>
      <c r="KBP69" s="1"/>
      <c r="KBQ69" s="1"/>
      <c r="KBR69" s="1"/>
      <c r="KBS69" s="1"/>
      <c r="KBT69" s="1"/>
      <c r="KBU69" s="1"/>
      <c r="KBV69" s="1"/>
      <c r="KBW69" s="1"/>
      <c r="KBX69" s="1"/>
      <c r="KBY69" s="1"/>
      <c r="KBZ69" s="1"/>
      <c r="KCA69" s="1"/>
      <c r="KCB69" s="1"/>
      <c r="KCC69" s="1"/>
      <c r="KCD69" s="1"/>
      <c r="KCE69" s="1"/>
      <c r="KCF69" s="1"/>
      <c r="KCG69" s="1"/>
      <c r="KCH69" s="1"/>
      <c r="KCI69" s="1"/>
      <c r="KCJ69" s="1"/>
      <c r="KCK69" s="1"/>
      <c r="KCL69" s="1"/>
      <c r="KCM69" s="1"/>
      <c r="KCN69" s="1"/>
      <c r="KCO69" s="1"/>
      <c r="KCP69" s="1"/>
      <c r="KCQ69" s="1"/>
      <c r="KCR69" s="1"/>
      <c r="KCS69" s="1"/>
      <c r="KCT69" s="1"/>
      <c r="KCU69" s="1"/>
      <c r="KCV69" s="1"/>
      <c r="KCW69" s="1"/>
      <c r="KCX69" s="1"/>
      <c r="KCY69" s="1"/>
      <c r="KCZ69" s="1"/>
      <c r="KDA69" s="1"/>
      <c r="KDB69" s="1"/>
      <c r="KDC69" s="1"/>
      <c r="KDD69" s="1"/>
      <c r="KDE69" s="1"/>
      <c r="KDF69" s="1"/>
      <c r="KDG69" s="1"/>
      <c r="KDH69" s="1"/>
      <c r="KDI69" s="1"/>
      <c r="KDJ69" s="1"/>
      <c r="KDK69" s="1"/>
      <c r="KDL69" s="1"/>
      <c r="KDM69" s="1"/>
      <c r="KDN69" s="1"/>
      <c r="KDO69" s="1"/>
      <c r="KDP69" s="1"/>
      <c r="KDQ69" s="1"/>
      <c r="KDR69" s="1"/>
      <c r="KDS69" s="1"/>
      <c r="KDT69" s="1"/>
      <c r="KDU69" s="1"/>
      <c r="KDV69" s="1"/>
      <c r="KDW69" s="1"/>
      <c r="KDX69" s="1"/>
      <c r="KDY69" s="1"/>
      <c r="KDZ69" s="1"/>
      <c r="KEA69" s="1"/>
      <c r="KEB69" s="1"/>
      <c r="KEC69" s="1"/>
      <c r="KED69" s="1"/>
      <c r="KEE69" s="1"/>
      <c r="KEF69" s="1"/>
      <c r="KEG69" s="1"/>
      <c r="KEH69" s="1"/>
      <c r="KEI69" s="1"/>
      <c r="KEJ69" s="1"/>
      <c r="KEK69" s="1"/>
      <c r="KEL69" s="1"/>
      <c r="KEM69" s="1"/>
      <c r="KEN69" s="1"/>
      <c r="KEO69" s="1"/>
      <c r="KEP69" s="1"/>
      <c r="KEQ69" s="1"/>
      <c r="KER69" s="1"/>
      <c r="KES69" s="1"/>
      <c r="KET69" s="1"/>
      <c r="KEU69" s="1"/>
      <c r="KEV69" s="1"/>
      <c r="KEW69" s="1"/>
      <c r="KEX69" s="1"/>
      <c r="KEY69" s="1"/>
      <c r="KEZ69" s="1"/>
      <c r="KFA69" s="1"/>
      <c r="KFB69" s="1"/>
      <c r="KFC69" s="1"/>
      <c r="KFD69" s="1"/>
      <c r="KFE69" s="1"/>
      <c r="KFF69" s="1"/>
      <c r="KFG69" s="1"/>
      <c r="KFH69" s="1"/>
      <c r="KFI69" s="1"/>
      <c r="KFJ69" s="1"/>
      <c r="KFK69" s="1"/>
      <c r="KFL69" s="1"/>
      <c r="KFM69" s="1"/>
      <c r="KFN69" s="1"/>
      <c r="KFO69" s="1"/>
      <c r="KFP69" s="1"/>
      <c r="KFQ69" s="1"/>
      <c r="KFR69" s="1"/>
      <c r="KFS69" s="1"/>
      <c r="KFT69" s="1"/>
      <c r="KFU69" s="1"/>
      <c r="KFV69" s="1"/>
      <c r="KFW69" s="1"/>
      <c r="KFX69" s="1"/>
      <c r="KFY69" s="1"/>
      <c r="KFZ69" s="1"/>
      <c r="KGA69" s="1"/>
      <c r="KGB69" s="1"/>
      <c r="KGC69" s="1"/>
      <c r="KGD69" s="1"/>
      <c r="KGE69" s="1"/>
      <c r="KGF69" s="1"/>
      <c r="KGG69" s="1"/>
      <c r="KGH69" s="1"/>
      <c r="KGI69" s="1"/>
      <c r="KGJ69" s="1"/>
      <c r="KGK69" s="1"/>
      <c r="KGL69" s="1"/>
      <c r="KGM69" s="1"/>
      <c r="KGN69" s="1"/>
      <c r="KGO69" s="1"/>
      <c r="KGP69" s="1"/>
      <c r="KGQ69" s="1"/>
      <c r="KGR69" s="1"/>
      <c r="KGS69" s="1"/>
      <c r="KGT69" s="1"/>
      <c r="KGU69" s="1"/>
      <c r="KGV69" s="1"/>
      <c r="KGW69" s="1"/>
      <c r="KGX69" s="1"/>
      <c r="KGY69" s="1"/>
      <c r="KGZ69" s="1"/>
      <c r="KHA69" s="1"/>
      <c r="KHB69" s="1"/>
      <c r="KHC69" s="1"/>
      <c r="KHD69" s="1"/>
      <c r="KHE69" s="1"/>
      <c r="KHF69" s="1"/>
      <c r="KHG69" s="1"/>
      <c r="KHH69" s="1"/>
      <c r="KHI69" s="1"/>
      <c r="KHJ69" s="1"/>
      <c r="KHK69" s="1"/>
      <c r="KHL69" s="1"/>
      <c r="KHM69" s="1"/>
      <c r="KHN69" s="1"/>
      <c r="KHO69" s="1"/>
      <c r="KHP69" s="1"/>
      <c r="KHQ69" s="1"/>
      <c r="KHR69" s="1"/>
      <c r="KHS69" s="1"/>
      <c r="KHT69" s="1"/>
      <c r="KHU69" s="1"/>
      <c r="KHV69" s="1"/>
      <c r="KHW69" s="1"/>
      <c r="KHX69" s="1"/>
      <c r="KHY69" s="1"/>
      <c r="KHZ69" s="1"/>
      <c r="KIA69" s="1"/>
      <c r="KIB69" s="1"/>
      <c r="KIC69" s="1"/>
      <c r="KID69" s="1"/>
      <c r="KIE69" s="1"/>
      <c r="KIF69" s="1"/>
      <c r="KIG69" s="1"/>
      <c r="KIH69" s="1"/>
      <c r="KII69" s="1"/>
      <c r="KIJ69" s="1"/>
      <c r="KIK69" s="1"/>
      <c r="KIL69" s="1"/>
      <c r="KIM69" s="1"/>
      <c r="KIN69" s="1"/>
      <c r="KIO69" s="1"/>
      <c r="KIP69" s="1"/>
      <c r="KIQ69" s="1"/>
      <c r="KIR69" s="1"/>
      <c r="KIS69" s="1"/>
      <c r="KIT69" s="1"/>
      <c r="KIU69" s="1"/>
      <c r="KIV69" s="1"/>
      <c r="KIW69" s="1"/>
      <c r="KIX69" s="1"/>
      <c r="KIY69" s="1"/>
      <c r="KIZ69" s="1"/>
      <c r="KJA69" s="1"/>
      <c r="KJB69" s="1"/>
      <c r="KJC69" s="1"/>
      <c r="KJD69" s="1"/>
      <c r="KJE69" s="1"/>
      <c r="KJF69" s="1"/>
      <c r="KJG69" s="1"/>
      <c r="KJH69" s="1"/>
      <c r="KJI69" s="1"/>
      <c r="KJJ69" s="1"/>
      <c r="KJK69" s="1"/>
      <c r="KJL69" s="1"/>
      <c r="KJM69" s="1"/>
      <c r="KJN69" s="1"/>
      <c r="KJO69" s="1"/>
      <c r="KJP69" s="1"/>
      <c r="KJQ69" s="1"/>
      <c r="KJR69" s="1"/>
      <c r="KJS69" s="1"/>
      <c r="KJT69" s="1"/>
      <c r="KJU69" s="1"/>
      <c r="KJV69" s="1"/>
      <c r="KJW69" s="1"/>
      <c r="KJX69" s="1"/>
      <c r="KJY69" s="1"/>
      <c r="KJZ69" s="1"/>
      <c r="KKA69" s="1"/>
      <c r="KKB69" s="1"/>
      <c r="KKC69" s="1"/>
      <c r="KKD69" s="1"/>
      <c r="KKE69" s="1"/>
      <c r="KKF69" s="1"/>
      <c r="KKG69" s="1"/>
      <c r="KKH69" s="1"/>
      <c r="KKI69" s="1"/>
      <c r="KKJ69" s="1"/>
      <c r="KKK69" s="1"/>
      <c r="KKL69" s="1"/>
      <c r="KKM69" s="1"/>
      <c r="KKN69" s="1"/>
      <c r="KKO69" s="1"/>
      <c r="KKP69" s="1"/>
      <c r="KKQ69" s="1"/>
      <c r="KKR69" s="1"/>
      <c r="KKS69" s="1"/>
      <c r="KKT69" s="1"/>
      <c r="KKU69" s="1"/>
      <c r="KKV69" s="1"/>
      <c r="KKW69" s="1"/>
      <c r="KKX69" s="1"/>
      <c r="KKY69" s="1"/>
      <c r="KKZ69" s="1"/>
      <c r="KLA69" s="1"/>
      <c r="KLB69" s="1"/>
      <c r="KLC69" s="1"/>
      <c r="KLD69" s="1"/>
      <c r="KLE69" s="1"/>
      <c r="KLF69" s="1"/>
      <c r="KLG69" s="1"/>
      <c r="KLH69" s="1"/>
      <c r="KLI69" s="1"/>
      <c r="KLJ69" s="1"/>
      <c r="KLK69" s="1"/>
      <c r="KLL69" s="1"/>
      <c r="KLM69" s="1"/>
      <c r="KLN69" s="1"/>
      <c r="KLO69" s="1"/>
      <c r="KLP69" s="1"/>
      <c r="KLQ69" s="1"/>
      <c r="KLR69" s="1"/>
      <c r="KLS69" s="1"/>
      <c r="KLT69" s="1"/>
      <c r="KLU69" s="1"/>
      <c r="KLV69" s="1"/>
      <c r="KLW69" s="1"/>
      <c r="KLX69" s="1"/>
      <c r="KLY69" s="1"/>
      <c r="KLZ69" s="1"/>
      <c r="KMA69" s="1"/>
      <c r="KMB69" s="1"/>
      <c r="KMC69" s="1"/>
      <c r="KMD69" s="1"/>
      <c r="KME69" s="1"/>
      <c r="KMF69" s="1"/>
      <c r="KMG69" s="1"/>
      <c r="KMH69" s="1"/>
      <c r="KMI69" s="1"/>
      <c r="KMJ69" s="1"/>
      <c r="KMK69" s="1"/>
      <c r="KML69" s="1"/>
      <c r="KMM69" s="1"/>
      <c r="KMN69" s="1"/>
      <c r="KMO69" s="1"/>
      <c r="KMP69" s="1"/>
      <c r="KMQ69" s="1"/>
      <c r="KMR69" s="1"/>
      <c r="KMS69" s="1"/>
      <c r="KMT69" s="1"/>
      <c r="KMU69" s="1"/>
      <c r="KMV69" s="1"/>
      <c r="KMW69" s="1"/>
      <c r="KMX69" s="1"/>
      <c r="KMY69" s="1"/>
      <c r="KMZ69" s="1"/>
      <c r="KNA69" s="1"/>
      <c r="KNB69" s="1"/>
      <c r="KNC69" s="1"/>
      <c r="KND69" s="1"/>
      <c r="KNE69" s="1"/>
      <c r="KNF69" s="1"/>
      <c r="KNG69" s="1"/>
      <c r="KNH69" s="1"/>
      <c r="KNI69" s="1"/>
      <c r="KNJ69" s="1"/>
      <c r="KNK69" s="1"/>
      <c r="KNL69" s="1"/>
      <c r="KNM69" s="1"/>
      <c r="KNN69" s="1"/>
      <c r="KNO69" s="1"/>
      <c r="KNP69" s="1"/>
      <c r="KNQ69" s="1"/>
      <c r="KNR69" s="1"/>
      <c r="KNS69" s="1"/>
      <c r="KNT69" s="1"/>
      <c r="KNU69" s="1"/>
      <c r="KNV69" s="1"/>
      <c r="KNW69" s="1"/>
      <c r="KNX69" s="1"/>
      <c r="KNY69" s="1"/>
      <c r="KNZ69" s="1"/>
      <c r="KOA69" s="1"/>
      <c r="KOB69" s="1"/>
      <c r="KOC69" s="1"/>
      <c r="KOD69" s="1"/>
      <c r="KOE69" s="1"/>
      <c r="KOF69" s="1"/>
      <c r="KOG69" s="1"/>
      <c r="KOH69" s="1"/>
      <c r="KOI69" s="1"/>
      <c r="KOJ69" s="1"/>
      <c r="KOK69" s="1"/>
      <c r="KOL69" s="1"/>
      <c r="KOM69" s="1"/>
      <c r="KON69" s="1"/>
      <c r="KOO69" s="1"/>
      <c r="KOP69" s="1"/>
      <c r="KOQ69" s="1"/>
      <c r="KOR69" s="1"/>
      <c r="KOS69" s="1"/>
      <c r="KOT69" s="1"/>
      <c r="KOU69" s="1"/>
      <c r="KOV69" s="1"/>
      <c r="KOW69" s="1"/>
      <c r="KOX69" s="1"/>
      <c r="KOY69" s="1"/>
      <c r="KOZ69" s="1"/>
      <c r="KPA69" s="1"/>
      <c r="KPB69" s="1"/>
      <c r="KPC69" s="1"/>
      <c r="KPD69" s="1"/>
      <c r="KPE69" s="1"/>
      <c r="KPF69" s="1"/>
      <c r="KPG69" s="1"/>
      <c r="KPH69" s="1"/>
      <c r="KPI69" s="1"/>
      <c r="KPJ69" s="1"/>
      <c r="KPK69" s="1"/>
      <c r="KPL69" s="1"/>
      <c r="KPM69" s="1"/>
      <c r="KPN69" s="1"/>
      <c r="KPO69" s="1"/>
      <c r="KPP69" s="1"/>
      <c r="KPQ69" s="1"/>
      <c r="KPR69" s="1"/>
      <c r="KPS69" s="1"/>
      <c r="KPT69" s="1"/>
      <c r="KPU69" s="1"/>
      <c r="KPV69" s="1"/>
      <c r="KPW69" s="1"/>
      <c r="KPX69" s="1"/>
      <c r="KPY69" s="1"/>
      <c r="KPZ69" s="1"/>
      <c r="KQA69" s="1"/>
      <c r="KQB69" s="1"/>
      <c r="KQC69" s="1"/>
      <c r="KQD69" s="1"/>
      <c r="KQE69" s="1"/>
      <c r="KQF69" s="1"/>
      <c r="KQG69" s="1"/>
      <c r="KQH69" s="1"/>
      <c r="KQI69" s="1"/>
      <c r="KQJ69" s="1"/>
      <c r="KQK69" s="1"/>
      <c r="KQL69" s="1"/>
      <c r="KQM69" s="1"/>
      <c r="KQN69" s="1"/>
      <c r="KQO69" s="1"/>
      <c r="KQP69" s="1"/>
      <c r="KQQ69" s="1"/>
      <c r="KQR69" s="1"/>
      <c r="KQS69" s="1"/>
      <c r="KQT69" s="1"/>
      <c r="KQU69" s="1"/>
      <c r="KQV69" s="1"/>
      <c r="KQW69" s="1"/>
      <c r="KQX69" s="1"/>
      <c r="KQY69" s="1"/>
      <c r="KQZ69" s="1"/>
      <c r="KRA69" s="1"/>
      <c r="KRB69" s="1"/>
      <c r="KRC69" s="1"/>
      <c r="KRD69" s="1"/>
      <c r="KRE69" s="1"/>
      <c r="KRF69" s="1"/>
      <c r="KRG69" s="1"/>
      <c r="KRH69" s="1"/>
      <c r="KRI69" s="1"/>
      <c r="KRJ69" s="1"/>
      <c r="KRK69" s="1"/>
      <c r="KRL69" s="1"/>
      <c r="KRM69" s="1"/>
      <c r="KRN69" s="1"/>
      <c r="KRO69" s="1"/>
      <c r="KRP69" s="1"/>
      <c r="KRQ69" s="1"/>
      <c r="KRR69" s="1"/>
      <c r="KRS69" s="1"/>
      <c r="KRT69" s="1"/>
      <c r="KRU69" s="1"/>
      <c r="KRV69" s="1"/>
      <c r="KRW69" s="1"/>
      <c r="KRX69" s="1"/>
      <c r="KRY69" s="1"/>
      <c r="KRZ69" s="1"/>
      <c r="KSA69" s="1"/>
      <c r="KSB69" s="1"/>
      <c r="KSC69" s="1"/>
      <c r="KSD69" s="1"/>
      <c r="KSE69" s="1"/>
      <c r="KSF69" s="1"/>
      <c r="KSG69" s="1"/>
      <c r="KSH69" s="1"/>
      <c r="KSI69" s="1"/>
      <c r="KSJ69" s="1"/>
      <c r="KSK69" s="1"/>
      <c r="KSL69" s="1"/>
      <c r="KSM69" s="1"/>
      <c r="KSN69" s="1"/>
      <c r="KSO69" s="1"/>
      <c r="KSP69" s="1"/>
      <c r="KSQ69" s="1"/>
      <c r="KSR69" s="1"/>
      <c r="KSS69" s="1"/>
      <c r="KST69" s="1"/>
      <c r="KSU69" s="1"/>
      <c r="KSV69" s="1"/>
      <c r="KSW69" s="1"/>
      <c r="KSX69" s="1"/>
      <c r="KSY69" s="1"/>
      <c r="KSZ69" s="1"/>
      <c r="KTA69" s="1"/>
      <c r="KTB69" s="1"/>
      <c r="KTC69" s="1"/>
      <c r="KTD69" s="1"/>
      <c r="KTE69" s="1"/>
      <c r="KTF69" s="1"/>
      <c r="KTG69" s="1"/>
      <c r="KTH69" s="1"/>
      <c r="KTI69" s="1"/>
      <c r="KTJ69" s="1"/>
      <c r="KTK69" s="1"/>
      <c r="KTL69" s="1"/>
      <c r="KTM69" s="1"/>
      <c r="KTN69" s="1"/>
      <c r="KTO69" s="1"/>
      <c r="KTP69" s="1"/>
      <c r="KTQ69" s="1"/>
      <c r="KTR69" s="1"/>
      <c r="KTS69" s="1"/>
      <c r="KTT69" s="1"/>
      <c r="KTU69" s="1"/>
      <c r="KTV69" s="1"/>
      <c r="KTW69" s="1"/>
      <c r="KTX69" s="1"/>
      <c r="KTY69" s="1"/>
      <c r="KTZ69" s="1"/>
      <c r="KUA69" s="1"/>
      <c r="KUB69" s="1"/>
      <c r="KUC69" s="1"/>
      <c r="KUD69" s="1"/>
      <c r="KUE69" s="1"/>
      <c r="KUF69" s="1"/>
      <c r="KUG69" s="1"/>
      <c r="KUH69" s="1"/>
      <c r="KUI69" s="1"/>
      <c r="KUJ69" s="1"/>
      <c r="KUK69" s="1"/>
      <c r="KUL69" s="1"/>
      <c r="KUM69" s="1"/>
      <c r="KUN69" s="1"/>
      <c r="KUO69" s="1"/>
      <c r="KUP69" s="1"/>
      <c r="KUQ69" s="1"/>
      <c r="KUR69" s="1"/>
      <c r="KUS69" s="1"/>
      <c r="KUT69" s="1"/>
      <c r="KUU69" s="1"/>
      <c r="KUV69" s="1"/>
      <c r="KUW69" s="1"/>
      <c r="KUX69" s="1"/>
      <c r="KUY69" s="1"/>
      <c r="KUZ69" s="1"/>
      <c r="KVA69" s="1"/>
      <c r="KVB69" s="1"/>
      <c r="KVC69" s="1"/>
      <c r="KVD69" s="1"/>
      <c r="KVE69" s="1"/>
      <c r="KVF69" s="1"/>
      <c r="KVG69" s="1"/>
      <c r="KVH69" s="1"/>
      <c r="KVI69" s="1"/>
      <c r="KVJ69" s="1"/>
      <c r="KVK69" s="1"/>
      <c r="KVL69" s="1"/>
      <c r="KVM69" s="1"/>
      <c r="KVN69" s="1"/>
      <c r="KVO69" s="1"/>
      <c r="KVP69" s="1"/>
      <c r="KVQ69" s="1"/>
      <c r="KVR69" s="1"/>
      <c r="KVS69" s="1"/>
      <c r="KVT69" s="1"/>
      <c r="KVU69" s="1"/>
      <c r="KVV69" s="1"/>
      <c r="KVW69" s="1"/>
      <c r="KVX69" s="1"/>
      <c r="KVY69" s="1"/>
      <c r="KVZ69" s="1"/>
      <c r="KWA69" s="1"/>
      <c r="KWB69" s="1"/>
      <c r="KWC69" s="1"/>
      <c r="KWD69" s="1"/>
      <c r="KWE69" s="1"/>
      <c r="KWF69" s="1"/>
      <c r="KWG69" s="1"/>
      <c r="KWH69" s="1"/>
      <c r="KWI69" s="1"/>
      <c r="KWJ69" s="1"/>
      <c r="KWK69" s="1"/>
      <c r="KWL69" s="1"/>
      <c r="KWM69" s="1"/>
      <c r="KWN69" s="1"/>
      <c r="KWO69" s="1"/>
      <c r="KWP69" s="1"/>
      <c r="KWQ69" s="1"/>
      <c r="KWR69" s="1"/>
      <c r="KWS69" s="1"/>
      <c r="KWT69" s="1"/>
      <c r="KWU69" s="1"/>
      <c r="KWV69" s="1"/>
      <c r="KWW69" s="1"/>
      <c r="KWX69" s="1"/>
      <c r="KWY69" s="1"/>
      <c r="KWZ69" s="1"/>
      <c r="KXA69" s="1"/>
      <c r="KXB69" s="1"/>
      <c r="KXC69" s="1"/>
      <c r="KXD69" s="1"/>
      <c r="KXE69" s="1"/>
      <c r="KXF69" s="1"/>
      <c r="KXG69" s="1"/>
      <c r="KXH69" s="1"/>
      <c r="KXI69" s="1"/>
      <c r="KXJ69" s="1"/>
      <c r="KXK69" s="1"/>
      <c r="KXL69" s="1"/>
      <c r="KXM69" s="1"/>
      <c r="KXN69" s="1"/>
      <c r="KXO69" s="1"/>
      <c r="KXP69" s="1"/>
      <c r="KXQ69" s="1"/>
      <c r="KXR69" s="1"/>
      <c r="KXS69" s="1"/>
      <c r="KXT69" s="1"/>
      <c r="KXU69" s="1"/>
      <c r="KXV69" s="1"/>
      <c r="KXW69" s="1"/>
      <c r="KXX69" s="1"/>
      <c r="KXY69" s="1"/>
      <c r="KXZ69" s="1"/>
      <c r="KYA69" s="1"/>
      <c r="KYB69" s="1"/>
      <c r="KYC69" s="1"/>
      <c r="KYD69" s="1"/>
      <c r="KYE69" s="1"/>
      <c r="KYF69" s="1"/>
      <c r="KYG69" s="1"/>
      <c r="KYH69" s="1"/>
      <c r="KYI69" s="1"/>
      <c r="KYJ69" s="1"/>
      <c r="KYK69" s="1"/>
      <c r="KYL69" s="1"/>
      <c r="KYM69" s="1"/>
      <c r="KYN69" s="1"/>
      <c r="KYO69" s="1"/>
      <c r="KYP69" s="1"/>
      <c r="KYQ69" s="1"/>
      <c r="KYR69" s="1"/>
      <c r="KYS69" s="1"/>
      <c r="KYT69" s="1"/>
      <c r="KYU69" s="1"/>
      <c r="KYV69" s="1"/>
      <c r="KYW69" s="1"/>
      <c r="KYX69" s="1"/>
      <c r="KYY69" s="1"/>
      <c r="KYZ69" s="1"/>
      <c r="KZA69" s="1"/>
      <c r="KZB69" s="1"/>
      <c r="KZC69" s="1"/>
      <c r="KZD69" s="1"/>
      <c r="KZE69" s="1"/>
      <c r="KZF69" s="1"/>
      <c r="KZG69" s="1"/>
      <c r="KZH69" s="1"/>
      <c r="KZI69" s="1"/>
      <c r="KZJ69" s="1"/>
      <c r="KZK69" s="1"/>
      <c r="KZL69" s="1"/>
      <c r="KZM69" s="1"/>
      <c r="KZN69" s="1"/>
      <c r="KZO69" s="1"/>
      <c r="KZP69" s="1"/>
      <c r="KZQ69" s="1"/>
      <c r="KZR69" s="1"/>
      <c r="KZS69" s="1"/>
      <c r="KZT69" s="1"/>
      <c r="KZU69" s="1"/>
      <c r="KZV69" s="1"/>
      <c r="KZW69" s="1"/>
      <c r="KZX69" s="1"/>
      <c r="KZY69" s="1"/>
      <c r="KZZ69" s="1"/>
      <c r="LAA69" s="1"/>
      <c r="LAB69" s="1"/>
      <c r="LAC69" s="1"/>
      <c r="LAD69" s="1"/>
      <c r="LAE69" s="1"/>
      <c r="LAF69" s="1"/>
      <c r="LAG69" s="1"/>
      <c r="LAH69" s="1"/>
      <c r="LAI69" s="1"/>
      <c r="LAJ69" s="1"/>
      <c r="LAK69" s="1"/>
      <c r="LAL69" s="1"/>
      <c r="LAM69" s="1"/>
      <c r="LAN69" s="1"/>
      <c r="LAO69" s="1"/>
      <c r="LAP69" s="1"/>
      <c r="LAQ69" s="1"/>
      <c r="LAR69" s="1"/>
      <c r="LAS69" s="1"/>
      <c r="LAT69" s="1"/>
      <c r="LAU69" s="1"/>
      <c r="LAV69" s="1"/>
      <c r="LAW69" s="1"/>
      <c r="LAX69" s="1"/>
      <c r="LAY69" s="1"/>
      <c r="LAZ69" s="1"/>
      <c r="LBA69" s="1"/>
      <c r="LBB69" s="1"/>
      <c r="LBC69" s="1"/>
      <c r="LBD69" s="1"/>
      <c r="LBE69" s="1"/>
      <c r="LBF69" s="1"/>
      <c r="LBG69" s="1"/>
      <c r="LBH69" s="1"/>
      <c r="LBI69" s="1"/>
      <c r="LBJ69" s="1"/>
      <c r="LBK69" s="1"/>
      <c r="LBL69" s="1"/>
      <c r="LBM69" s="1"/>
      <c r="LBN69" s="1"/>
      <c r="LBO69" s="1"/>
      <c r="LBP69" s="1"/>
      <c r="LBQ69" s="1"/>
      <c r="LBR69" s="1"/>
      <c r="LBS69" s="1"/>
      <c r="LBT69" s="1"/>
      <c r="LBU69" s="1"/>
      <c r="LBV69" s="1"/>
      <c r="LBW69" s="1"/>
      <c r="LBX69" s="1"/>
      <c r="LBY69" s="1"/>
      <c r="LBZ69" s="1"/>
      <c r="LCA69" s="1"/>
      <c r="LCB69" s="1"/>
      <c r="LCC69" s="1"/>
      <c r="LCD69" s="1"/>
      <c r="LCE69" s="1"/>
      <c r="LCF69" s="1"/>
      <c r="LCG69" s="1"/>
      <c r="LCH69" s="1"/>
      <c r="LCI69" s="1"/>
      <c r="LCJ69" s="1"/>
      <c r="LCK69" s="1"/>
      <c r="LCL69" s="1"/>
      <c r="LCM69" s="1"/>
      <c r="LCN69" s="1"/>
      <c r="LCO69" s="1"/>
      <c r="LCP69" s="1"/>
      <c r="LCQ69" s="1"/>
      <c r="LCR69" s="1"/>
      <c r="LCS69" s="1"/>
      <c r="LCT69" s="1"/>
      <c r="LCU69" s="1"/>
      <c r="LCV69" s="1"/>
      <c r="LCW69" s="1"/>
      <c r="LCX69" s="1"/>
      <c r="LCY69" s="1"/>
      <c r="LCZ69" s="1"/>
      <c r="LDA69" s="1"/>
      <c r="LDB69" s="1"/>
      <c r="LDC69" s="1"/>
      <c r="LDD69" s="1"/>
      <c r="LDE69" s="1"/>
      <c r="LDF69" s="1"/>
      <c r="LDG69" s="1"/>
      <c r="LDH69" s="1"/>
      <c r="LDI69" s="1"/>
      <c r="LDJ69" s="1"/>
      <c r="LDK69" s="1"/>
      <c r="LDL69" s="1"/>
      <c r="LDM69" s="1"/>
      <c r="LDN69" s="1"/>
      <c r="LDO69" s="1"/>
      <c r="LDP69" s="1"/>
      <c r="LDQ69" s="1"/>
      <c r="LDR69" s="1"/>
      <c r="LDS69" s="1"/>
      <c r="LDT69" s="1"/>
      <c r="LDU69" s="1"/>
      <c r="LDV69" s="1"/>
      <c r="LDW69" s="1"/>
      <c r="LDX69" s="1"/>
      <c r="LDY69" s="1"/>
      <c r="LDZ69" s="1"/>
      <c r="LEA69" s="1"/>
      <c r="LEB69" s="1"/>
      <c r="LEC69" s="1"/>
      <c r="LED69" s="1"/>
      <c r="LEE69" s="1"/>
      <c r="LEF69" s="1"/>
      <c r="LEG69" s="1"/>
      <c r="LEH69" s="1"/>
      <c r="LEI69" s="1"/>
      <c r="LEJ69" s="1"/>
      <c r="LEK69" s="1"/>
      <c r="LEL69" s="1"/>
      <c r="LEM69" s="1"/>
      <c r="LEN69" s="1"/>
      <c r="LEO69" s="1"/>
      <c r="LEP69" s="1"/>
      <c r="LEQ69" s="1"/>
      <c r="LER69" s="1"/>
      <c r="LES69" s="1"/>
      <c r="LET69" s="1"/>
      <c r="LEU69" s="1"/>
      <c r="LEV69" s="1"/>
      <c r="LEW69" s="1"/>
      <c r="LEX69" s="1"/>
      <c r="LEY69" s="1"/>
      <c r="LEZ69" s="1"/>
      <c r="LFA69" s="1"/>
      <c r="LFB69" s="1"/>
      <c r="LFC69" s="1"/>
      <c r="LFD69" s="1"/>
      <c r="LFE69" s="1"/>
      <c r="LFF69" s="1"/>
      <c r="LFG69" s="1"/>
      <c r="LFH69" s="1"/>
      <c r="LFI69" s="1"/>
      <c r="LFJ69" s="1"/>
      <c r="LFK69" s="1"/>
      <c r="LFL69" s="1"/>
      <c r="LFM69" s="1"/>
      <c r="LFN69" s="1"/>
      <c r="LFO69" s="1"/>
      <c r="LFP69" s="1"/>
      <c r="LFQ69" s="1"/>
      <c r="LFR69" s="1"/>
      <c r="LFS69" s="1"/>
      <c r="LFT69" s="1"/>
      <c r="LFU69" s="1"/>
      <c r="LFV69" s="1"/>
      <c r="LFW69" s="1"/>
      <c r="LFX69" s="1"/>
      <c r="LFY69" s="1"/>
      <c r="LFZ69" s="1"/>
      <c r="LGA69" s="1"/>
      <c r="LGB69" s="1"/>
      <c r="LGC69" s="1"/>
      <c r="LGD69" s="1"/>
      <c r="LGE69" s="1"/>
      <c r="LGF69" s="1"/>
      <c r="LGG69" s="1"/>
      <c r="LGH69" s="1"/>
      <c r="LGI69" s="1"/>
      <c r="LGJ69" s="1"/>
      <c r="LGK69" s="1"/>
      <c r="LGL69" s="1"/>
      <c r="LGM69" s="1"/>
      <c r="LGN69" s="1"/>
      <c r="LGO69" s="1"/>
      <c r="LGP69" s="1"/>
      <c r="LGQ69" s="1"/>
      <c r="LGR69" s="1"/>
      <c r="LGS69" s="1"/>
      <c r="LGT69" s="1"/>
      <c r="LGU69" s="1"/>
      <c r="LGV69" s="1"/>
      <c r="LGW69" s="1"/>
      <c r="LGX69" s="1"/>
      <c r="LGY69" s="1"/>
      <c r="LGZ69" s="1"/>
      <c r="LHA69" s="1"/>
      <c r="LHB69" s="1"/>
      <c r="LHC69" s="1"/>
      <c r="LHD69" s="1"/>
      <c r="LHE69" s="1"/>
      <c r="LHF69" s="1"/>
      <c r="LHG69" s="1"/>
      <c r="LHH69" s="1"/>
      <c r="LHI69" s="1"/>
      <c r="LHJ69" s="1"/>
      <c r="LHK69" s="1"/>
      <c r="LHL69" s="1"/>
      <c r="LHM69" s="1"/>
      <c r="LHN69" s="1"/>
      <c r="LHO69" s="1"/>
      <c r="LHP69" s="1"/>
      <c r="LHQ69" s="1"/>
      <c r="LHR69" s="1"/>
      <c r="LHS69" s="1"/>
      <c r="LHT69" s="1"/>
      <c r="LHU69" s="1"/>
      <c r="LHV69" s="1"/>
      <c r="LHW69" s="1"/>
      <c r="LHX69" s="1"/>
      <c r="LHY69" s="1"/>
      <c r="LHZ69" s="1"/>
      <c r="LIA69" s="1"/>
      <c r="LIB69" s="1"/>
      <c r="LIC69" s="1"/>
      <c r="LID69" s="1"/>
      <c r="LIE69" s="1"/>
      <c r="LIF69" s="1"/>
      <c r="LIG69" s="1"/>
      <c r="LIH69" s="1"/>
      <c r="LII69" s="1"/>
      <c r="LIJ69" s="1"/>
      <c r="LIK69" s="1"/>
      <c r="LIL69" s="1"/>
      <c r="LIM69" s="1"/>
      <c r="LIN69" s="1"/>
      <c r="LIO69" s="1"/>
      <c r="LIP69" s="1"/>
      <c r="LIQ69" s="1"/>
      <c r="LIR69" s="1"/>
      <c r="LIS69" s="1"/>
      <c r="LIT69" s="1"/>
      <c r="LIU69" s="1"/>
      <c r="LIV69" s="1"/>
      <c r="LIW69" s="1"/>
      <c r="LIX69" s="1"/>
      <c r="LIY69" s="1"/>
      <c r="LIZ69" s="1"/>
      <c r="LJA69" s="1"/>
      <c r="LJB69" s="1"/>
      <c r="LJC69" s="1"/>
      <c r="LJD69" s="1"/>
      <c r="LJE69" s="1"/>
      <c r="LJF69" s="1"/>
      <c r="LJG69" s="1"/>
      <c r="LJH69" s="1"/>
      <c r="LJI69" s="1"/>
      <c r="LJJ69" s="1"/>
      <c r="LJK69" s="1"/>
      <c r="LJL69" s="1"/>
      <c r="LJM69" s="1"/>
      <c r="LJN69" s="1"/>
      <c r="LJO69" s="1"/>
      <c r="LJP69" s="1"/>
      <c r="LJQ69" s="1"/>
      <c r="LJR69" s="1"/>
      <c r="LJS69" s="1"/>
      <c r="LJT69" s="1"/>
      <c r="LJU69" s="1"/>
      <c r="LJV69" s="1"/>
      <c r="LJW69" s="1"/>
      <c r="LJX69" s="1"/>
      <c r="LJY69" s="1"/>
      <c r="LJZ69" s="1"/>
      <c r="LKA69" s="1"/>
      <c r="LKB69" s="1"/>
      <c r="LKC69" s="1"/>
      <c r="LKD69" s="1"/>
      <c r="LKE69" s="1"/>
      <c r="LKF69" s="1"/>
      <c r="LKG69" s="1"/>
      <c r="LKH69" s="1"/>
      <c r="LKI69" s="1"/>
      <c r="LKJ69" s="1"/>
      <c r="LKK69" s="1"/>
      <c r="LKL69" s="1"/>
      <c r="LKM69" s="1"/>
      <c r="LKN69" s="1"/>
      <c r="LKO69" s="1"/>
      <c r="LKP69" s="1"/>
      <c r="LKQ69" s="1"/>
      <c r="LKR69" s="1"/>
      <c r="LKS69" s="1"/>
      <c r="LKT69" s="1"/>
      <c r="LKU69" s="1"/>
      <c r="LKV69" s="1"/>
      <c r="LKW69" s="1"/>
      <c r="LKX69" s="1"/>
      <c r="LKY69" s="1"/>
      <c r="LKZ69" s="1"/>
      <c r="LLA69" s="1"/>
      <c r="LLB69" s="1"/>
      <c r="LLC69" s="1"/>
      <c r="LLD69" s="1"/>
      <c r="LLE69" s="1"/>
      <c r="LLF69" s="1"/>
      <c r="LLG69" s="1"/>
      <c r="LLH69" s="1"/>
      <c r="LLI69" s="1"/>
      <c r="LLJ69" s="1"/>
      <c r="LLK69" s="1"/>
      <c r="LLL69" s="1"/>
      <c r="LLM69" s="1"/>
      <c r="LLN69" s="1"/>
      <c r="LLO69" s="1"/>
      <c r="LLP69" s="1"/>
      <c r="LLQ69" s="1"/>
      <c r="LLR69" s="1"/>
      <c r="LLS69" s="1"/>
      <c r="LLT69" s="1"/>
      <c r="LLU69" s="1"/>
      <c r="LLV69" s="1"/>
      <c r="LLW69" s="1"/>
      <c r="LLX69" s="1"/>
      <c r="LLY69" s="1"/>
      <c r="LLZ69" s="1"/>
      <c r="LMA69" s="1"/>
      <c r="LMB69" s="1"/>
      <c r="LMC69" s="1"/>
      <c r="LMD69" s="1"/>
      <c r="LME69" s="1"/>
      <c r="LMF69" s="1"/>
      <c r="LMG69" s="1"/>
      <c r="LMH69" s="1"/>
      <c r="LMI69" s="1"/>
      <c r="LMJ69" s="1"/>
      <c r="LMK69" s="1"/>
      <c r="LML69" s="1"/>
      <c r="LMM69" s="1"/>
      <c r="LMN69" s="1"/>
      <c r="LMO69" s="1"/>
      <c r="LMP69" s="1"/>
      <c r="LMQ69" s="1"/>
      <c r="LMR69" s="1"/>
      <c r="LMS69" s="1"/>
      <c r="LMT69" s="1"/>
      <c r="LMU69" s="1"/>
      <c r="LMV69" s="1"/>
      <c r="LMW69" s="1"/>
      <c r="LMX69" s="1"/>
      <c r="LMY69" s="1"/>
      <c r="LMZ69" s="1"/>
      <c r="LNA69" s="1"/>
      <c r="LNB69" s="1"/>
      <c r="LNC69" s="1"/>
      <c r="LND69" s="1"/>
      <c r="LNE69" s="1"/>
      <c r="LNF69" s="1"/>
      <c r="LNG69" s="1"/>
      <c r="LNH69" s="1"/>
      <c r="LNI69" s="1"/>
      <c r="LNJ69" s="1"/>
      <c r="LNK69" s="1"/>
      <c r="LNL69" s="1"/>
      <c r="LNM69" s="1"/>
      <c r="LNN69" s="1"/>
      <c r="LNO69" s="1"/>
      <c r="LNP69" s="1"/>
      <c r="LNQ69" s="1"/>
      <c r="LNR69" s="1"/>
      <c r="LNS69" s="1"/>
      <c r="LNT69" s="1"/>
      <c r="LNU69" s="1"/>
      <c r="LNV69" s="1"/>
      <c r="LNW69" s="1"/>
      <c r="LNX69" s="1"/>
      <c r="LNY69" s="1"/>
      <c r="LNZ69" s="1"/>
      <c r="LOA69" s="1"/>
      <c r="LOB69" s="1"/>
      <c r="LOC69" s="1"/>
      <c r="LOD69" s="1"/>
      <c r="LOE69" s="1"/>
      <c r="LOF69" s="1"/>
      <c r="LOG69" s="1"/>
      <c r="LOH69" s="1"/>
      <c r="LOI69" s="1"/>
      <c r="LOJ69" s="1"/>
      <c r="LOK69" s="1"/>
      <c r="LOL69" s="1"/>
      <c r="LOM69" s="1"/>
      <c r="LON69" s="1"/>
      <c r="LOO69" s="1"/>
      <c r="LOP69" s="1"/>
      <c r="LOQ69" s="1"/>
      <c r="LOR69" s="1"/>
      <c r="LOS69" s="1"/>
      <c r="LOT69" s="1"/>
      <c r="LOU69" s="1"/>
      <c r="LOV69" s="1"/>
      <c r="LOW69" s="1"/>
      <c r="LOX69" s="1"/>
      <c r="LOY69" s="1"/>
      <c r="LOZ69" s="1"/>
      <c r="LPA69" s="1"/>
      <c r="LPB69" s="1"/>
      <c r="LPC69" s="1"/>
      <c r="LPD69" s="1"/>
      <c r="LPE69" s="1"/>
      <c r="LPF69" s="1"/>
      <c r="LPG69" s="1"/>
      <c r="LPH69" s="1"/>
      <c r="LPI69" s="1"/>
      <c r="LPJ69" s="1"/>
      <c r="LPK69" s="1"/>
      <c r="LPL69" s="1"/>
      <c r="LPM69" s="1"/>
      <c r="LPN69" s="1"/>
      <c r="LPO69" s="1"/>
      <c r="LPP69" s="1"/>
      <c r="LPQ69" s="1"/>
      <c r="LPR69" s="1"/>
      <c r="LPS69" s="1"/>
      <c r="LPT69" s="1"/>
      <c r="LPU69" s="1"/>
      <c r="LPV69" s="1"/>
      <c r="LPW69" s="1"/>
      <c r="LPX69" s="1"/>
      <c r="LPY69" s="1"/>
      <c r="LPZ69" s="1"/>
      <c r="LQA69" s="1"/>
      <c r="LQB69" s="1"/>
      <c r="LQC69" s="1"/>
      <c r="LQD69" s="1"/>
      <c r="LQE69" s="1"/>
      <c r="LQF69" s="1"/>
      <c r="LQG69" s="1"/>
      <c r="LQH69" s="1"/>
      <c r="LQI69" s="1"/>
      <c r="LQJ69" s="1"/>
      <c r="LQK69" s="1"/>
      <c r="LQL69" s="1"/>
      <c r="LQM69" s="1"/>
      <c r="LQN69" s="1"/>
      <c r="LQO69" s="1"/>
      <c r="LQP69" s="1"/>
      <c r="LQQ69" s="1"/>
      <c r="LQR69" s="1"/>
      <c r="LQS69" s="1"/>
      <c r="LQT69" s="1"/>
      <c r="LQU69" s="1"/>
      <c r="LQV69" s="1"/>
      <c r="LQW69" s="1"/>
      <c r="LQX69" s="1"/>
      <c r="LQY69" s="1"/>
      <c r="LQZ69" s="1"/>
      <c r="LRA69" s="1"/>
      <c r="LRB69" s="1"/>
      <c r="LRC69" s="1"/>
      <c r="LRD69" s="1"/>
      <c r="LRE69" s="1"/>
      <c r="LRF69" s="1"/>
      <c r="LRG69" s="1"/>
      <c r="LRH69" s="1"/>
      <c r="LRI69" s="1"/>
      <c r="LRJ69" s="1"/>
      <c r="LRK69" s="1"/>
      <c r="LRL69" s="1"/>
      <c r="LRM69" s="1"/>
      <c r="LRN69" s="1"/>
      <c r="LRO69" s="1"/>
      <c r="LRP69" s="1"/>
      <c r="LRQ69" s="1"/>
      <c r="LRR69" s="1"/>
      <c r="LRS69" s="1"/>
      <c r="LRT69" s="1"/>
      <c r="LRU69" s="1"/>
      <c r="LRV69" s="1"/>
      <c r="LRW69" s="1"/>
      <c r="LRX69" s="1"/>
      <c r="LRY69" s="1"/>
      <c r="LRZ69" s="1"/>
      <c r="LSA69" s="1"/>
      <c r="LSB69" s="1"/>
      <c r="LSC69" s="1"/>
      <c r="LSD69" s="1"/>
      <c r="LSE69" s="1"/>
      <c r="LSF69" s="1"/>
      <c r="LSG69" s="1"/>
      <c r="LSH69" s="1"/>
      <c r="LSI69" s="1"/>
      <c r="LSJ69" s="1"/>
      <c r="LSK69" s="1"/>
      <c r="LSL69" s="1"/>
      <c r="LSM69" s="1"/>
      <c r="LSN69" s="1"/>
      <c r="LSO69" s="1"/>
      <c r="LSP69" s="1"/>
      <c r="LSQ69" s="1"/>
      <c r="LSR69" s="1"/>
      <c r="LSS69" s="1"/>
      <c r="LST69" s="1"/>
      <c r="LSU69" s="1"/>
      <c r="LSV69" s="1"/>
      <c r="LSW69" s="1"/>
      <c r="LSX69" s="1"/>
      <c r="LSY69" s="1"/>
      <c r="LSZ69" s="1"/>
      <c r="LTA69" s="1"/>
      <c r="LTB69" s="1"/>
      <c r="LTC69" s="1"/>
      <c r="LTD69" s="1"/>
      <c r="LTE69" s="1"/>
      <c r="LTF69" s="1"/>
      <c r="LTG69" s="1"/>
      <c r="LTH69" s="1"/>
      <c r="LTI69" s="1"/>
      <c r="LTJ69" s="1"/>
      <c r="LTK69" s="1"/>
      <c r="LTL69" s="1"/>
      <c r="LTM69" s="1"/>
      <c r="LTN69" s="1"/>
      <c r="LTO69" s="1"/>
      <c r="LTP69" s="1"/>
      <c r="LTQ69" s="1"/>
      <c r="LTR69" s="1"/>
      <c r="LTS69" s="1"/>
      <c r="LTT69" s="1"/>
      <c r="LTU69" s="1"/>
      <c r="LTV69" s="1"/>
      <c r="LTW69" s="1"/>
      <c r="LTX69" s="1"/>
      <c r="LTY69" s="1"/>
      <c r="LTZ69" s="1"/>
      <c r="LUA69" s="1"/>
      <c r="LUB69" s="1"/>
      <c r="LUC69" s="1"/>
      <c r="LUD69" s="1"/>
      <c r="LUE69" s="1"/>
      <c r="LUF69" s="1"/>
      <c r="LUG69" s="1"/>
      <c r="LUH69" s="1"/>
      <c r="LUI69" s="1"/>
      <c r="LUJ69" s="1"/>
      <c r="LUK69" s="1"/>
      <c r="LUL69" s="1"/>
      <c r="LUM69" s="1"/>
      <c r="LUN69" s="1"/>
      <c r="LUO69" s="1"/>
      <c r="LUP69" s="1"/>
      <c r="LUQ69" s="1"/>
      <c r="LUR69" s="1"/>
      <c r="LUS69" s="1"/>
      <c r="LUT69" s="1"/>
      <c r="LUU69" s="1"/>
      <c r="LUV69" s="1"/>
      <c r="LUW69" s="1"/>
      <c r="LUX69" s="1"/>
      <c r="LUY69" s="1"/>
      <c r="LUZ69" s="1"/>
      <c r="LVA69" s="1"/>
      <c r="LVB69" s="1"/>
      <c r="LVC69" s="1"/>
      <c r="LVD69" s="1"/>
      <c r="LVE69" s="1"/>
      <c r="LVF69" s="1"/>
      <c r="LVG69" s="1"/>
      <c r="LVH69" s="1"/>
      <c r="LVI69" s="1"/>
      <c r="LVJ69" s="1"/>
      <c r="LVK69" s="1"/>
      <c r="LVL69" s="1"/>
      <c r="LVM69" s="1"/>
      <c r="LVN69" s="1"/>
      <c r="LVO69" s="1"/>
      <c r="LVP69" s="1"/>
      <c r="LVQ69" s="1"/>
      <c r="LVR69" s="1"/>
      <c r="LVS69" s="1"/>
      <c r="LVT69" s="1"/>
      <c r="LVU69" s="1"/>
      <c r="LVV69" s="1"/>
      <c r="LVW69" s="1"/>
      <c r="LVX69" s="1"/>
      <c r="LVY69" s="1"/>
      <c r="LVZ69" s="1"/>
      <c r="LWA69" s="1"/>
      <c r="LWB69" s="1"/>
      <c r="LWC69" s="1"/>
      <c r="LWD69" s="1"/>
      <c r="LWE69" s="1"/>
      <c r="LWF69" s="1"/>
      <c r="LWG69" s="1"/>
      <c r="LWH69" s="1"/>
      <c r="LWI69" s="1"/>
      <c r="LWJ69" s="1"/>
      <c r="LWK69" s="1"/>
      <c r="LWL69" s="1"/>
      <c r="LWM69" s="1"/>
      <c r="LWN69" s="1"/>
      <c r="LWO69" s="1"/>
      <c r="LWP69" s="1"/>
      <c r="LWQ69" s="1"/>
      <c r="LWR69" s="1"/>
      <c r="LWS69" s="1"/>
      <c r="LWT69" s="1"/>
      <c r="LWU69" s="1"/>
      <c r="LWV69" s="1"/>
      <c r="LWW69" s="1"/>
      <c r="LWX69" s="1"/>
      <c r="LWY69" s="1"/>
      <c r="LWZ69" s="1"/>
      <c r="LXA69" s="1"/>
      <c r="LXB69" s="1"/>
      <c r="LXC69" s="1"/>
      <c r="LXD69" s="1"/>
      <c r="LXE69" s="1"/>
      <c r="LXF69" s="1"/>
      <c r="LXG69" s="1"/>
      <c r="LXH69" s="1"/>
      <c r="LXI69" s="1"/>
      <c r="LXJ69" s="1"/>
      <c r="LXK69" s="1"/>
      <c r="LXL69" s="1"/>
      <c r="LXM69" s="1"/>
      <c r="LXN69" s="1"/>
      <c r="LXO69" s="1"/>
      <c r="LXP69" s="1"/>
      <c r="LXQ69" s="1"/>
      <c r="LXR69" s="1"/>
      <c r="LXS69" s="1"/>
      <c r="LXT69" s="1"/>
      <c r="LXU69" s="1"/>
      <c r="LXV69" s="1"/>
      <c r="LXW69" s="1"/>
      <c r="LXX69" s="1"/>
      <c r="LXY69" s="1"/>
      <c r="LXZ69" s="1"/>
      <c r="LYA69" s="1"/>
      <c r="LYB69" s="1"/>
      <c r="LYC69" s="1"/>
      <c r="LYD69" s="1"/>
      <c r="LYE69" s="1"/>
      <c r="LYF69" s="1"/>
      <c r="LYG69" s="1"/>
      <c r="LYH69" s="1"/>
      <c r="LYI69" s="1"/>
      <c r="LYJ69" s="1"/>
      <c r="LYK69" s="1"/>
      <c r="LYL69" s="1"/>
      <c r="LYM69" s="1"/>
      <c r="LYN69" s="1"/>
      <c r="LYO69" s="1"/>
      <c r="LYP69" s="1"/>
      <c r="LYQ69" s="1"/>
      <c r="LYR69" s="1"/>
      <c r="LYS69" s="1"/>
      <c r="LYT69" s="1"/>
      <c r="LYU69" s="1"/>
      <c r="LYV69" s="1"/>
      <c r="LYW69" s="1"/>
      <c r="LYX69" s="1"/>
      <c r="LYY69" s="1"/>
      <c r="LYZ69" s="1"/>
      <c r="LZA69" s="1"/>
      <c r="LZB69" s="1"/>
      <c r="LZC69" s="1"/>
      <c r="LZD69" s="1"/>
      <c r="LZE69" s="1"/>
      <c r="LZF69" s="1"/>
      <c r="LZG69" s="1"/>
      <c r="LZH69" s="1"/>
      <c r="LZI69" s="1"/>
      <c r="LZJ69" s="1"/>
      <c r="LZK69" s="1"/>
      <c r="LZL69" s="1"/>
      <c r="LZM69" s="1"/>
      <c r="LZN69" s="1"/>
      <c r="LZO69" s="1"/>
      <c r="LZP69" s="1"/>
      <c r="LZQ69" s="1"/>
      <c r="LZR69" s="1"/>
      <c r="LZS69" s="1"/>
      <c r="LZT69" s="1"/>
      <c r="LZU69" s="1"/>
      <c r="LZV69" s="1"/>
      <c r="LZW69" s="1"/>
      <c r="LZX69" s="1"/>
      <c r="LZY69" s="1"/>
      <c r="LZZ69" s="1"/>
      <c r="MAA69" s="1"/>
      <c r="MAB69" s="1"/>
      <c r="MAC69" s="1"/>
      <c r="MAD69" s="1"/>
      <c r="MAE69" s="1"/>
      <c r="MAF69" s="1"/>
      <c r="MAG69" s="1"/>
      <c r="MAH69" s="1"/>
      <c r="MAI69" s="1"/>
      <c r="MAJ69" s="1"/>
      <c r="MAK69" s="1"/>
      <c r="MAL69" s="1"/>
      <c r="MAM69" s="1"/>
      <c r="MAN69" s="1"/>
      <c r="MAO69" s="1"/>
      <c r="MAP69" s="1"/>
      <c r="MAQ69" s="1"/>
      <c r="MAR69" s="1"/>
      <c r="MAS69" s="1"/>
      <c r="MAT69" s="1"/>
      <c r="MAU69" s="1"/>
      <c r="MAV69" s="1"/>
      <c r="MAW69" s="1"/>
      <c r="MAX69" s="1"/>
      <c r="MAY69" s="1"/>
      <c r="MAZ69" s="1"/>
      <c r="MBA69" s="1"/>
      <c r="MBB69" s="1"/>
      <c r="MBC69" s="1"/>
      <c r="MBD69" s="1"/>
      <c r="MBE69" s="1"/>
      <c r="MBF69" s="1"/>
      <c r="MBG69" s="1"/>
      <c r="MBH69" s="1"/>
      <c r="MBI69" s="1"/>
      <c r="MBJ69" s="1"/>
      <c r="MBK69" s="1"/>
      <c r="MBL69" s="1"/>
      <c r="MBM69" s="1"/>
      <c r="MBN69" s="1"/>
      <c r="MBO69" s="1"/>
      <c r="MBP69" s="1"/>
      <c r="MBQ69" s="1"/>
      <c r="MBR69" s="1"/>
      <c r="MBS69" s="1"/>
      <c r="MBT69" s="1"/>
      <c r="MBU69" s="1"/>
      <c r="MBV69" s="1"/>
      <c r="MBW69" s="1"/>
      <c r="MBX69" s="1"/>
      <c r="MBY69" s="1"/>
      <c r="MBZ69" s="1"/>
      <c r="MCA69" s="1"/>
      <c r="MCB69" s="1"/>
      <c r="MCC69" s="1"/>
      <c r="MCD69" s="1"/>
      <c r="MCE69" s="1"/>
      <c r="MCF69" s="1"/>
      <c r="MCG69" s="1"/>
      <c r="MCH69" s="1"/>
      <c r="MCI69" s="1"/>
      <c r="MCJ69" s="1"/>
      <c r="MCK69" s="1"/>
      <c r="MCL69" s="1"/>
      <c r="MCM69" s="1"/>
      <c r="MCN69" s="1"/>
      <c r="MCO69" s="1"/>
      <c r="MCP69" s="1"/>
      <c r="MCQ69" s="1"/>
      <c r="MCR69" s="1"/>
      <c r="MCS69" s="1"/>
      <c r="MCT69" s="1"/>
      <c r="MCU69" s="1"/>
      <c r="MCV69" s="1"/>
      <c r="MCW69" s="1"/>
      <c r="MCX69" s="1"/>
      <c r="MCY69" s="1"/>
      <c r="MCZ69" s="1"/>
      <c r="MDA69" s="1"/>
      <c r="MDB69" s="1"/>
      <c r="MDC69" s="1"/>
      <c r="MDD69" s="1"/>
      <c r="MDE69" s="1"/>
      <c r="MDF69" s="1"/>
      <c r="MDG69" s="1"/>
      <c r="MDH69" s="1"/>
      <c r="MDI69" s="1"/>
      <c r="MDJ69" s="1"/>
      <c r="MDK69" s="1"/>
      <c r="MDL69" s="1"/>
      <c r="MDM69" s="1"/>
      <c r="MDN69" s="1"/>
      <c r="MDO69" s="1"/>
      <c r="MDP69" s="1"/>
      <c r="MDQ69" s="1"/>
      <c r="MDR69" s="1"/>
      <c r="MDS69" s="1"/>
      <c r="MDT69" s="1"/>
      <c r="MDU69" s="1"/>
      <c r="MDV69" s="1"/>
      <c r="MDW69" s="1"/>
      <c r="MDX69" s="1"/>
      <c r="MDY69" s="1"/>
      <c r="MDZ69" s="1"/>
      <c r="MEA69" s="1"/>
      <c r="MEB69" s="1"/>
      <c r="MEC69" s="1"/>
      <c r="MED69" s="1"/>
      <c r="MEE69" s="1"/>
      <c r="MEF69" s="1"/>
      <c r="MEG69" s="1"/>
      <c r="MEH69" s="1"/>
      <c r="MEI69" s="1"/>
      <c r="MEJ69" s="1"/>
      <c r="MEK69" s="1"/>
      <c r="MEL69" s="1"/>
      <c r="MEM69" s="1"/>
      <c r="MEN69" s="1"/>
      <c r="MEO69" s="1"/>
      <c r="MEP69" s="1"/>
      <c r="MEQ69" s="1"/>
      <c r="MER69" s="1"/>
      <c r="MES69" s="1"/>
      <c r="MET69" s="1"/>
      <c r="MEU69" s="1"/>
      <c r="MEV69" s="1"/>
      <c r="MEW69" s="1"/>
      <c r="MEX69" s="1"/>
      <c r="MEY69" s="1"/>
      <c r="MEZ69" s="1"/>
      <c r="MFA69" s="1"/>
      <c r="MFB69" s="1"/>
      <c r="MFC69" s="1"/>
      <c r="MFD69" s="1"/>
      <c r="MFE69" s="1"/>
      <c r="MFF69" s="1"/>
      <c r="MFG69" s="1"/>
      <c r="MFH69" s="1"/>
      <c r="MFI69" s="1"/>
      <c r="MFJ69" s="1"/>
      <c r="MFK69" s="1"/>
      <c r="MFL69" s="1"/>
      <c r="MFM69" s="1"/>
      <c r="MFN69" s="1"/>
      <c r="MFO69" s="1"/>
      <c r="MFP69" s="1"/>
      <c r="MFQ69" s="1"/>
      <c r="MFR69" s="1"/>
      <c r="MFS69" s="1"/>
      <c r="MFT69" s="1"/>
      <c r="MFU69" s="1"/>
      <c r="MFV69" s="1"/>
      <c r="MFW69" s="1"/>
      <c r="MFX69" s="1"/>
      <c r="MFY69" s="1"/>
      <c r="MFZ69" s="1"/>
      <c r="MGA69" s="1"/>
      <c r="MGB69" s="1"/>
      <c r="MGC69" s="1"/>
      <c r="MGD69" s="1"/>
      <c r="MGE69" s="1"/>
      <c r="MGF69" s="1"/>
      <c r="MGG69" s="1"/>
      <c r="MGH69" s="1"/>
      <c r="MGI69" s="1"/>
      <c r="MGJ69" s="1"/>
      <c r="MGK69" s="1"/>
      <c r="MGL69" s="1"/>
      <c r="MGM69" s="1"/>
      <c r="MGN69" s="1"/>
      <c r="MGO69" s="1"/>
      <c r="MGP69" s="1"/>
      <c r="MGQ69" s="1"/>
      <c r="MGR69" s="1"/>
      <c r="MGS69" s="1"/>
      <c r="MGT69" s="1"/>
      <c r="MGU69" s="1"/>
      <c r="MGV69" s="1"/>
      <c r="MGW69" s="1"/>
      <c r="MGX69" s="1"/>
      <c r="MGY69" s="1"/>
      <c r="MGZ69" s="1"/>
      <c r="MHA69" s="1"/>
      <c r="MHB69" s="1"/>
      <c r="MHC69" s="1"/>
      <c r="MHD69" s="1"/>
      <c r="MHE69" s="1"/>
      <c r="MHF69" s="1"/>
      <c r="MHG69" s="1"/>
      <c r="MHH69" s="1"/>
      <c r="MHI69" s="1"/>
      <c r="MHJ69" s="1"/>
      <c r="MHK69" s="1"/>
      <c r="MHL69" s="1"/>
      <c r="MHM69" s="1"/>
      <c r="MHN69" s="1"/>
      <c r="MHO69" s="1"/>
      <c r="MHP69" s="1"/>
      <c r="MHQ69" s="1"/>
      <c r="MHR69" s="1"/>
      <c r="MHS69" s="1"/>
      <c r="MHT69" s="1"/>
      <c r="MHU69" s="1"/>
      <c r="MHV69" s="1"/>
      <c r="MHW69" s="1"/>
      <c r="MHX69" s="1"/>
      <c r="MHY69" s="1"/>
      <c r="MHZ69" s="1"/>
      <c r="MIA69" s="1"/>
      <c r="MIB69" s="1"/>
      <c r="MIC69" s="1"/>
      <c r="MID69" s="1"/>
      <c r="MIE69" s="1"/>
      <c r="MIF69" s="1"/>
      <c r="MIG69" s="1"/>
      <c r="MIH69" s="1"/>
      <c r="MII69" s="1"/>
      <c r="MIJ69" s="1"/>
      <c r="MIK69" s="1"/>
      <c r="MIL69" s="1"/>
      <c r="MIM69" s="1"/>
      <c r="MIN69" s="1"/>
      <c r="MIO69" s="1"/>
      <c r="MIP69" s="1"/>
      <c r="MIQ69" s="1"/>
      <c r="MIR69" s="1"/>
      <c r="MIS69" s="1"/>
      <c r="MIT69" s="1"/>
      <c r="MIU69" s="1"/>
      <c r="MIV69" s="1"/>
      <c r="MIW69" s="1"/>
      <c r="MIX69" s="1"/>
      <c r="MIY69" s="1"/>
      <c r="MIZ69" s="1"/>
      <c r="MJA69" s="1"/>
      <c r="MJB69" s="1"/>
      <c r="MJC69" s="1"/>
      <c r="MJD69" s="1"/>
      <c r="MJE69" s="1"/>
      <c r="MJF69" s="1"/>
      <c r="MJG69" s="1"/>
      <c r="MJH69" s="1"/>
      <c r="MJI69" s="1"/>
      <c r="MJJ69" s="1"/>
      <c r="MJK69" s="1"/>
      <c r="MJL69" s="1"/>
      <c r="MJM69" s="1"/>
      <c r="MJN69" s="1"/>
      <c r="MJO69" s="1"/>
      <c r="MJP69" s="1"/>
      <c r="MJQ69" s="1"/>
      <c r="MJR69" s="1"/>
      <c r="MJS69" s="1"/>
      <c r="MJT69" s="1"/>
      <c r="MJU69" s="1"/>
      <c r="MJV69" s="1"/>
      <c r="MJW69" s="1"/>
      <c r="MJX69" s="1"/>
      <c r="MJY69" s="1"/>
      <c r="MJZ69" s="1"/>
      <c r="MKA69" s="1"/>
      <c r="MKB69" s="1"/>
      <c r="MKC69" s="1"/>
      <c r="MKD69" s="1"/>
      <c r="MKE69" s="1"/>
      <c r="MKF69" s="1"/>
      <c r="MKG69" s="1"/>
      <c r="MKH69" s="1"/>
      <c r="MKI69" s="1"/>
      <c r="MKJ69" s="1"/>
      <c r="MKK69" s="1"/>
      <c r="MKL69" s="1"/>
      <c r="MKM69" s="1"/>
      <c r="MKN69" s="1"/>
      <c r="MKO69" s="1"/>
      <c r="MKP69" s="1"/>
      <c r="MKQ69" s="1"/>
      <c r="MKR69" s="1"/>
      <c r="MKS69" s="1"/>
      <c r="MKT69" s="1"/>
      <c r="MKU69" s="1"/>
      <c r="MKV69" s="1"/>
      <c r="MKW69" s="1"/>
      <c r="MKX69" s="1"/>
      <c r="MKY69" s="1"/>
      <c r="MKZ69" s="1"/>
      <c r="MLA69" s="1"/>
      <c r="MLB69" s="1"/>
      <c r="MLC69" s="1"/>
      <c r="MLD69" s="1"/>
      <c r="MLE69" s="1"/>
      <c r="MLF69" s="1"/>
      <c r="MLG69" s="1"/>
      <c r="MLH69" s="1"/>
      <c r="MLI69" s="1"/>
      <c r="MLJ69" s="1"/>
      <c r="MLK69" s="1"/>
      <c r="MLL69" s="1"/>
      <c r="MLM69" s="1"/>
      <c r="MLN69" s="1"/>
      <c r="MLO69" s="1"/>
      <c r="MLP69" s="1"/>
      <c r="MLQ69" s="1"/>
      <c r="MLR69" s="1"/>
      <c r="MLS69" s="1"/>
      <c r="MLT69" s="1"/>
      <c r="MLU69" s="1"/>
      <c r="MLV69" s="1"/>
      <c r="MLW69" s="1"/>
      <c r="MLX69" s="1"/>
      <c r="MLY69" s="1"/>
      <c r="MLZ69" s="1"/>
      <c r="MMA69" s="1"/>
      <c r="MMB69" s="1"/>
      <c r="MMC69" s="1"/>
      <c r="MMD69" s="1"/>
      <c r="MME69" s="1"/>
      <c r="MMF69" s="1"/>
      <c r="MMG69" s="1"/>
      <c r="MMH69" s="1"/>
      <c r="MMI69" s="1"/>
      <c r="MMJ69" s="1"/>
      <c r="MMK69" s="1"/>
      <c r="MML69" s="1"/>
      <c r="MMM69" s="1"/>
      <c r="MMN69" s="1"/>
      <c r="MMO69" s="1"/>
      <c r="MMP69" s="1"/>
      <c r="MMQ69" s="1"/>
      <c r="MMR69" s="1"/>
      <c r="MMS69" s="1"/>
      <c r="MMT69" s="1"/>
      <c r="MMU69" s="1"/>
      <c r="MMV69" s="1"/>
      <c r="MMW69" s="1"/>
      <c r="MMX69" s="1"/>
      <c r="MMY69" s="1"/>
      <c r="MMZ69" s="1"/>
      <c r="MNA69" s="1"/>
      <c r="MNB69" s="1"/>
      <c r="MNC69" s="1"/>
      <c r="MND69" s="1"/>
      <c r="MNE69" s="1"/>
      <c r="MNF69" s="1"/>
      <c r="MNG69" s="1"/>
      <c r="MNH69" s="1"/>
      <c r="MNI69" s="1"/>
      <c r="MNJ69" s="1"/>
      <c r="MNK69" s="1"/>
      <c r="MNL69" s="1"/>
      <c r="MNM69" s="1"/>
      <c r="MNN69" s="1"/>
      <c r="MNO69" s="1"/>
      <c r="MNP69" s="1"/>
      <c r="MNQ69" s="1"/>
      <c r="MNR69" s="1"/>
      <c r="MNS69" s="1"/>
      <c r="MNT69" s="1"/>
      <c r="MNU69" s="1"/>
      <c r="MNV69" s="1"/>
      <c r="MNW69" s="1"/>
      <c r="MNX69" s="1"/>
      <c r="MNY69" s="1"/>
      <c r="MNZ69" s="1"/>
      <c r="MOA69" s="1"/>
      <c r="MOB69" s="1"/>
      <c r="MOC69" s="1"/>
      <c r="MOD69" s="1"/>
      <c r="MOE69" s="1"/>
      <c r="MOF69" s="1"/>
      <c r="MOG69" s="1"/>
      <c r="MOH69" s="1"/>
      <c r="MOI69" s="1"/>
      <c r="MOJ69" s="1"/>
      <c r="MOK69" s="1"/>
      <c r="MOL69" s="1"/>
      <c r="MOM69" s="1"/>
      <c r="MON69" s="1"/>
      <c r="MOO69" s="1"/>
      <c r="MOP69" s="1"/>
      <c r="MOQ69" s="1"/>
      <c r="MOR69" s="1"/>
      <c r="MOS69" s="1"/>
      <c r="MOT69" s="1"/>
      <c r="MOU69" s="1"/>
      <c r="MOV69" s="1"/>
      <c r="MOW69" s="1"/>
      <c r="MOX69" s="1"/>
      <c r="MOY69" s="1"/>
      <c r="MOZ69" s="1"/>
      <c r="MPA69" s="1"/>
      <c r="MPB69" s="1"/>
      <c r="MPC69" s="1"/>
      <c r="MPD69" s="1"/>
      <c r="MPE69" s="1"/>
      <c r="MPF69" s="1"/>
      <c r="MPG69" s="1"/>
      <c r="MPH69" s="1"/>
      <c r="MPI69" s="1"/>
      <c r="MPJ69" s="1"/>
      <c r="MPK69" s="1"/>
      <c r="MPL69" s="1"/>
      <c r="MPM69" s="1"/>
      <c r="MPN69" s="1"/>
      <c r="MPO69" s="1"/>
      <c r="MPP69" s="1"/>
      <c r="MPQ69" s="1"/>
      <c r="MPR69" s="1"/>
      <c r="MPS69" s="1"/>
      <c r="MPT69" s="1"/>
      <c r="MPU69" s="1"/>
      <c r="MPV69" s="1"/>
      <c r="MPW69" s="1"/>
      <c r="MPX69" s="1"/>
      <c r="MPY69" s="1"/>
      <c r="MPZ69" s="1"/>
      <c r="MQA69" s="1"/>
      <c r="MQB69" s="1"/>
      <c r="MQC69" s="1"/>
      <c r="MQD69" s="1"/>
      <c r="MQE69" s="1"/>
      <c r="MQF69" s="1"/>
      <c r="MQG69" s="1"/>
      <c r="MQH69" s="1"/>
      <c r="MQI69" s="1"/>
      <c r="MQJ69" s="1"/>
      <c r="MQK69" s="1"/>
      <c r="MQL69" s="1"/>
      <c r="MQM69" s="1"/>
      <c r="MQN69" s="1"/>
      <c r="MQO69" s="1"/>
      <c r="MQP69" s="1"/>
      <c r="MQQ69" s="1"/>
      <c r="MQR69" s="1"/>
      <c r="MQS69" s="1"/>
      <c r="MQT69" s="1"/>
      <c r="MQU69" s="1"/>
      <c r="MQV69" s="1"/>
      <c r="MQW69" s="1"/>
      <c r="MQX69" s="1"/>
      <c r="MQY69" s="1"/>
      <c r="MQZ69" s="1"/>
      <c r="MRA69" s="1"/>
      <c r="MRB69" s="1"/>
      <c r="MRC69" s="1"/>
      <c r="MRD69" s="1"/>
      <c r="MRE69" s="1"/>
      <c r="MRF69" s="1"/>
      <c r="MRG69" s="1"/>
      <c r="MRH69" s="1"/>
      <c r="MRI69" s="1"/>
      <c r="MRJ69" s="1"/>
      <c r="MRK69" s="1"/>
      <c r="MRL69" s="1"/>
      <c r="MRM69" s="1"/>
      <c r="MRN69" s="1"/>
      <c r="MRO69" s="1"/>
      <c r="MRP69" s="1"/>
      <c r="MRQ69" s="1"/>
      <c r="MRR69" s="1"/>
      <c r="MRS69" s="1"/>
      <c r="MRT69" s="1"/>
      <c r="MRU69" s="1"/>
      <c r="MRV69" s="1"/>
      <c r="MRW69" s="1"/>
      <c r="MRX69" s="1"/>
      <c r="MRY69" s="1"/>
      <c r="MRZ69" s="1"/>
      <c r="MSA69" s="1"/>
      <c r="MSB69" s="1"/>
      <c r="MSC69" s="1"/>
      <c r="MSD69" s="1"/>
      <c r="MSE69" s="1"/>
      <c r="MSF69" s="1"/>
      <c r="MSG69" s="1"/>
      <c r="MSH69" s="1"/>
      <c r="MSI69" s="1"/>
      <c r="MSJ69" s="1"/>
      <c r="MSK69" s="1"/>
      <c r="MSL69" s="1"/>
      <c r="MSM69" s="1"/>
      <c r="MSN69" s="1"/>
      <c r="MSO69" s="1"/>
      <c r="MSP69" s="1"/>
      <c r="MSQ69" s="1"/>
      <c r="MSR69" s="1"/>
      <c r="MSS69" s="1"/>
      <c r="MST69" s="1"/>
      <c r="MSU69" s="1"/>
      <c r="MSV69" s="1"/>
      <c r="MSW69" s="1"/>
      <c r="MSX69" s="1"/>
      <c r="MSY69" s="1"/>
      <c r="MSZ69" s="1"/>
      <c r="MTA69" s="1"/>
      <c r="MTB69" s="1"/>
      <c r="MTC69" s="1"/>
      <c r="MTD69" s="1"/>
      <c r="MTE69" s="1"/>
      <c r="MTF69" s="1"/>
      <c r="MTG69" s="1"/>
      <c r="MTH69" s="1"/>
      <c r="MTI69" s="1"/>
      <c r="MTJ69" s="1"/>
      <c r="MTK69" s="1"/>
      <c r="MTL69" s="1"/>
      <c r="MTM69" s="1"/>
      <c r="MTN69" s="1"/>
      <c r="MTO69" s="1"/>
      <c r="MTP69" s="1"/>
      <c r="MTQ69" s="1"/>
      <c r="MTR69" s="1"/>
      <c r="MTS69" s="1"/>
      <c r="MTT69" s="1"/>
      <c r="MTU69" s="1"/>
      <c r="MTV69" s="1"/>
      <c r="MTW69" s="1"/>
      <c r="MTX69" s="1"/>
      <c r="MTY69" s="1"/>
      <c r="MTZ69" s="1"/>
      <c r="MUA69" s="1"/>
      <c r="MUB69" s="1"/>
      <c r="MUC69" s="1"/>
      <c r="MUD69" s="1"/>
      <c r="MUE69" s="1"/>
      <c r="MUF69" s="1"/>
      <c r="MUG69" s="1"/>
      <c r="MUH69" s="1"/>
      <c r="MUI69" s="1"/>
      <c r="MUJ69" s="1"/>
      <c r="MUK69" s="1"/>
      <c r="MUL69" s="1"/>
      <c r="MUM69" s="1"/>
      <c r="MUN69" s="1"/>
      <c r="MUO69" s="1"/>
      <c r="MUP69" s="1"/>
      <c r="MUQ69" s="1"/>
      <c r="MUR69" s="1"/>
      <c r="MUS69" s="1"/>
      <c r="MUT69" s="1"/>
      <c r="MUU69" s="1"/>
      <c r="MUV69" s="1"/>
      <c r="MUW69" s="1"/>
      <c r="MUX69" s="1"/>
      <c r="MUY69" s="1"/>
      <c r="MUZ69" s="1"/>
      <c r="MVA69" s="1"/>
      <c r="MVB69" s="1"/>
      <c r="MVC69" s="1"/>
      <c r="MVD69" s="1"/>
      <c r="MVE69" s="1"/>
      <c r="MVF69" s="1"/>
      <c r="MVG69" s="1"/>
      <c r="MVH69" s="1"/>
      <c r="MVI69" s="1"/>
      <c r="MVJ69" s="1"/>
      <c r="MVK69" s="1"/>
      <c r="MVL69" s="1"/>
      <c r="MVM69" s="1"/>
      <c r="MVN69" s="1"/>
      <c r="MVO69" s="1"/>
      <c r="MVP69" s="1"/>
      <c r="MVQ69" s="1"/>
      <c r="MVR69" s="1"/>
      <c r="MVS69" s="1"/>
      <c r="MVT69" s="1"/>
      <c r="MVU69" s="1"/>
      <c r="MVV69" s="1"/>
      <c r="MVW69" s="1"/>
      <c r="MVX69" s="1"/>
      <c r="MVY69" s="1"/>
      <c r="MVZ69" s="1"/>
      <c r="MWA69" s="1"/>
      <c r="MWB69" s="1"/>
      <c r="MWC69" s="1"/>
      <c r="MWD69" s="1"/>
      <c r="MWE69" s="1"/>
      <c r="MWF69" s="1"/>
      <c r="MWG69" s="1"/>
      <c r="MWH69" s="1"/>
      <c r="MWI69" s="1"/>
      <c r="MWJ69" s="1"/>
      <c r="MWK69" s="1"/>
      <c r="MWL69" s="1"/>
      <c r="MWM69" s="1"/>
      <c r="MWN69" s="1"/>
      <c r="MWO69" s="1"/>
      <c r="MWP69" s="1"/>
      <c r="MWQ69" s="1"/>
      <c r="MWR69" s="1"/>
      <c r="MWS69" s="1"/>
      <c r="MWT69" s="1"/>
      <c r="MWU69" s="1"/>
      <c r="MWV69" s="1"/>
      <c r="MWW69" s="1"/>
      <c r="MWX69" s="1"/>
      <c r="MWY69" s="1"/>
      <c r="MWZ69" s="1"/>
      <c r="MXA69" s="1"/>
      <c r="MXB69" s="1"/>
      <c r="MXC69" s="1"/>
      <c r="MXD69" s="1"/>
      <c r="MXE69" s="1"/>
      <c r="MXF69" s="1"/>
      <c r="MXG69" s="1"/>
      <c r="MXH69" s="1"/>
      <c r="MXI69" s="1"/>
      <c r="MXJ69" s="1"/>
      <c r="MXK69" s="1"/>
      <c r="MXL69" s="1"/>
      <c r="MXM69" s="1"/>
      <c r="MXN69" s="1"/>
      <c r="MXO69" s="1"/>
      <c r="MXP69" s="1"/>
      <c r="MXQ69" s="1"/>
      <c r="MXR69" s="1"/>
      <c r="MXS69" s="1"/>
      <c r="MXT69" s="1"/>
      <c r="MXU69" s="1"/>
      <c r="MXV69" s="1"/>
      <c r="MXW69" s="1"/>
      <c r="MXX69" s="1"/>
      <c r="MXY69" s="1"/>
      <c r="MXZ69" s="1"/>
      <c r="MYA69" s="1"/>
      <c r="MYB69" s="1"/>
      <c r="MYC69" s="1"/>
      <c r="MYD69" s="1"/>
      <c r="MYE69" s="1"/>
      <c r="MYF69" s="1"/>
      <c r="MYG69" s="1"/>
      <c r="MYH69" s="1"/>
      <c r="MYI69" s="1"/>
      <c r="MYJ69" s="1"/>
      <c r="MYK69" s="1"/>
      <c r="MYL69" s="1"/>
      <c r="MYM69" s="1"/>
      <c r="MYN69" s="1"/>
      <c r="MYO69" s="1"/>
      <c r="MYP69" s="1"/>
      <c r="MYQ69" s="1"/>
      <c r="MYR69" s="1"/>
      <c r="MYS69" s="1"/>
      <c r="MYT69" s="1"/>
      <c r="MYU69" s="1"/>
      <c r="MYV69" s="1"/>
      <c r="MYW69" s="1"/>
      <c r="MYX69" s="1"/>
      <c r="MYY69" s="1"/>
      <c r="MYZ69" s="1"/>
      <c r="MZA69" s="1"/>
      <c r="MZB69" s="1"/>
      <c r="MZC69" s="1"/>
      <c r="MZD69" s="1"/>
      <c r="MZE69" s="1"/>
      <c r="MZF69" s="1"/>
      <c r="MZG69" s="1"/>
      <c r="MZH69" s="1"/>
      <c r="MZI69" s="1"/>
      <c r="MZJ69" s="1"/>
      <c r="MZK69" s="1"/>
      <c r="MZL69" s="1"/>
      <c r="MZM69" s="1"/>
      <c r="MZN69" s="1"/>
      <c r="MZO69" s="1"/>
      <c r="MZP69" s="1"/>
      <c r="MZQ69" s="1"/>
      <c r="MZR69" s="1"/>
      <c r="MZS69" s="1"/>
      <c r="MZT69" s="1"/>
      <c r="MZU69" s="1"/>
      <c r="MZV69" s="1"/>
      <c r="MZW69" s="1"/>
      <c r="MZX69" s="1"/>
      <c r="MZY69" s="1"/>
      <c r="MZZ69" s="1"/>
      <c r="NAA69" s="1"/>
      <c r="NAB69" s="1"/>
      <c r="NAC69" s="1"/>
      <c r="NAD69" s="1"/>
      <c r="NAE69" s="1"/>
      <c r="NAF69" s="1"/>
      <c r="NAG69" s="1"/>
      <c r="NAH69" s="1"/>
      <c r="NAI69" s="1"/>
      <c r="NAJ69" s="1"/>
      <c r="NAK69" s="1"/>
      <c r="NAL69" s="1"/>
      <c r="NAM69" s="1"/>
      <c r="NAN69" s="1"/>
      <c r="NAO69" s="1"/>
      <c r="NAP69" s="1"/>
      <c r="NAQ69" s="1"/>
      <c r="NAR69" s="1"/>
      <c r="NAS69" s="1"/>
      <c r="NAT69" s="1"/>
      <c r="NAU69" s="1"/>
      <c r="NAV69" s="1"/>
      <c r="NAW69" s="1"/>
      <c r="NAX69" s="1"/>
      <c r="NAY69" s="1"/>
      <c r="NAZ69" s="1"/>
      <c r="NBA69" s="1"/>
      <c r="NBB69" s="1"/>
      <c r="NBC69" s="1"/>
      <c r="NBD69" s="1"/>
      <c r="NBE69" s="1"/>
      <c r="NBF69" s="1"/>
      <c r="NBG69" s="1"/>
      <c r="NBH69" s="1"/>
      <c r="NBI69" s="1"/>
      <c r="NBJ69" s="1"/>
      <c r="NBK69" s="1"/>
      <c r="NBL69" s="1"/>
      <c r="NBM69" s="1"/>
      <c r="NBN69" s="1"/>
      <c r="NBO69" s="1"/>
      <c r="NBP69" s="1"/>
      <c r="NBQ69" s="1"/>
      <c r="NBR69" s="1"/>
      <c r="NBS69" s="1"/>
      <c r="NBT69" s="1"/>
      <c r="NBU69" s="1"/>
      <c r="NBV69" s="1"/>
      <c r="NBW69" s="1"/>
      <c r="NBX69" s="1"/>
      <c r="NBY69" s="1"/>
      <c r="NBZ69" s="1"/>
      <c r="NCA69" s="1"/>
      <c r="NCB69" s="1"/>
      <c r="NCC69" s="1"/>
      <c r="NCD69" s="1"/>
      <c r="NCE69" s="1"/>
      <c r="NCF69" s="1"/>
      <c r="NCG69" s="1"/>
      <c r="NCH69" s="1"/>
      <c r="NCI69" s="1"/>
      <c r="NCJ69" s="1"/>
      <c r="NCK69" s="1"/>
      <c r="NCL69" s="1"/>
      <c r="NCM69" s="1"/>
      <c r="NCN69" s="1"/>
      <c r="NCO69" s="1"/>
      <c r="NCP69" s="1"/>
      <c r="NCQ69" s="1"/>
      <c r="NCR69" s="1"/>
      <c r="NCS69" s="1"/>
      <c r="NCT69" s="1"/>
      <c r="NCU69" s="1"/>
      <c r="NCV69" s="1"/>
      <c r="NCW69" s="1"/>
      <c r="NCX69" s="1"/>
      <c r="NCY69" s="1"/>
      <c r="NCZ69" s="1"/>
      <c r="NDA69" s="1"/>
      <c r="NDB69" s="1"/>
      <c r="NDC69" s="1"/>
      <c r="NDD69" s="1"/>
      <c r="NDE69" s="1"/>
      <c r="NDF69" s="1"/>
      <c r="NDG69" s="1"/>
      <c r="NDH69" s="1"/>
      <c r="NDI69" s="1"/>
      <c r="NDJ69" s="1"/>
      <c r="NDK69" s="1"/>
      <c r="NDL69" s="1"/>
      <c r="NDM69" s="1"/>
      <c r="NDN69" s="1"/>
      <c r="NDO69" s="1"/>
      <c r="NDP69" s="1"/>
      <c r="NDQ69" s="1"/>
      <c r="NDR69" s="1"/>
      <c r="NDS69" s="1"/>
      <c r="NDT69" s="1"/>
      <c r="NDU69" s="1"/>
      <c r="NDV69" s="1"/>
      <c r="NDW69" s="1"/>
      <c r="NDX69" s="1"/>
      <c r="NDY69" s="1"/>
      <c r="NDZ69" s="1"/>
      <c r="NEA69" s="1"/>
      <c r="NEB69" s="1"/>
      <c r="NEC69" s="1"/>
      <c r="NED69" s="1"/>
      <c r="NEE69" s="1"/>
      <c r="NEF69" s="1"/>
      <c r="NEG69" s="1"/>
      <c r="NEH69" s="1"/>
      <c r="NEI69" s="1"/>
      <c r="NEJ69" s="1"/>
      <c r="NEK69" s="1"/>
      <c r="NEL69" s="1"/>
      <c r="NEM69" s="1"/>
      <c r="NEN69" s="1"/>
      <c r="NEO69" s="1"/>
      <c r="NEP69" s="1"/>
      <c r="NEQ69" s="1"/>
      <c r="NER69" s="1"/>
      <c r="NES69" s="1"/>
      <c r="NET69" s="1"/>
      <c r="NEU69" s="1"/>
      <c r="NEV69" s="1"/>
      <c r="NEW69" s="1"/>
      <c r="NEX69" s="1"/>
      <c r="NEY69" s="1"/>
      <c r="NEZ69" s="1"/>
      <c r="NFA69" s="1"/>
      <c r="NFB69" s="1"/>
      <c r="NFC69" s="1"/>
      <c r="NFD69" s="1"/>
      <c r="NFE69" s="1"/>
      <c r="NFF69" s="1"/>
      <c r="NFG69" s="1"/>
      <c r="NFH69" s="1"/>
      <c r="NFI69" s="1"/>
      <c r="NFJ69" s="1"/>
      <c r="NFK69" s="1"/>
      <c r="NFL69" s="1"/>
      <c r="NFM69" s="1"/>
      <c r="NFN69" s="1"/>
      <c r="NFO69" s="1"/>
      <c r="NFP69" s="1"/>
      <c r="NFQ69" s="1"/>
      <c r="NFR69" s="1"/>
      <c r="NFS69" s="1"/>
      <c r="NFT69" s="1"/>
      <c r="NFU69" s="1"/>
      <c r="NFV69" s="1"/>
      <c r="NFW69" s="1"/>
      <c r="NFX69" s="1"/>
      <c r="NFY69" s="1"/>
      <c r="NFZ69" s="1"/>
      <c r="NGA69" s="1"/>
      <c r="NGB69" s="1"/>
      <c r="NGC69" s="1"/>
      <c r="NGD69" s="1"/>
      <c r="NGE69" s="1"/>
      <c r="NGF69" s="1"/>
      <c r="NGG69" s="1"/>
      <c r="NGH69" s="1"/>
      <c r="NGI69" s="1"/>
      <c r="NGJ69" s="1"/>
      <c r="NGK69" s="1"/>
      <c r="NGL69" s="1"/>
      <c r="NGM69" s="1"/>
      <c r="NGN69" s="1"/>
      <c r="NGO69" s="1"/>
      <c r="NGP69" s="1"/>
      <c r="NGQ69" s="1"/>
      <c r="NGR69" s="1"/>
      <c r="NGS69" s="1"/>
      <c r="NGT69" s="1"/>
      <c r="NGU69" s="1"/>
      <c r="NGV69" s="1"/>
      <c r="NGW69" s="1"/>
      <c r="NGX69" s="1"/>
      <c r="NGY69" s="1"/>
      <c r="NGZ69" s="1"/>
      <c r="NHA69" s="1"/>
      <c r="NHB69" s="1"/>
      <c r="NHC69" s="1"/>
      <c r="NHD69" s="1"/>
      <c r="NHE69" s="1"/>
      <c r="NHF69" s="1"/>
      <c r="NHG69" s="1"/>
      <c r="NHH69" s="1"/>
      <c r="NHI69" s="1"/>
      <c r="NHJ69" s="1"/>
      <c r="NHK69" s="1"/>
      <c r="NHL69" s="1"/>
      <c r="NHM69" s="1"/>
      <c r="NHN69" s="1"/>
      <c r="NHO69" s="1"/>
      <c r="NHP69" s="1"/>
      <c r="NHQ69" s="1"/>
      <c r="NHR69" s="1"/>
      <c r="NHS69" s="1"/>
      <c r="NHT69" s="1"/>
      <c r="NHU69" s="1"/>
      <c r="NHV69" s="1"/>
      <c r="NHW69" s="1"/>
      <c r="NHX69" s="1"/>
      <c r="NHY69" s="1"/>
      <c r="NHZ69" s="1"/>
      <c r="NIA69" s="1"/>
      <c r="NIB69" s="1"/>
      <c r="NIC69" s="1"/>
      <c r="NID69" s="1"/>
      <c r="NIE69" s="1"/>
      <c r="NIF69" s="1"/>
      <c r="NIG69" s="1"/>
      <c r="NIH69" s="1"/>
      <c r="NII69" s="1"/>
      <c r="NIJ69" s="1"/>
      <c r="NIK69" s="1"/>
      <c r="NIL69" s="1"/>
      <c r="NIM69" s="1"/>
      <c r="NIN69" s="1"/>
      <c r="NIO69" s="1"/>
      <c r="NIP69" s="1"/>
      <c r="NIQ69" s="1"/>
      <c r="NIR69" s="1"/>
      <c r="NIS69" s="1"/>
      <c r="NIT69" s="1"/>
      <c r="NIU69" s="1"/>
      <c r="NIV69" s="1"/>
      <c r="NIW69" s="1"/>
      <c r="NIX69" s="1"/>
      <c r="NIY69" s="1"/>
      <c r="NIZ69" s="1"/>
      <c r="NJA69" s="1"/>
      <c r="NJB69" s="1"/>
      <c r="NJC69" s="1"/>
      <c r="NJD69" s="1"/>
      <c r="NJE69" s="1"/>
      <c r="NJF69" s="1"/>
      <c r="NJG69" s="1"/>
      <c r="NJH69" s="1"/>
      <c r="NJI69" s="1"/>
      <c r="NJJ69" s="1"/>
      <c r="NJK69" s="1"/>
      <c r="NJL69" s="1"/>
      <c r="NJM69" s="1"/>
      <c r="NJN69" s="1"/>
      <c r="NJO69" s="1"/>
      <c r="NJP69" s="1"/>
      <c r="NJQ69" s="1"/>
      <c r="NJR69" s="1"/>
      <c r="NJS69" s="1"/>
      <c r="NJT69" s="1"/>
      <c r="NJU69" s="1"/>
      <c r="NJV69" s="1"/>
      <c r="NJW69" s="1"/>
      <c r="NJX69" s="1"/>
      <c r="NJY69" s="1"/>
      <c r="NJZ69" s="1"/>
      <c r="NKA69" s="1"/>
      <c r="NKB69" s="1"/>
      <c r="NKC69" s="1"/>
      <c r="NKD69" s="1"/>
      <c r="NKE69" s="1"/>
      <c r="NKF69" s="1"/>
      <c r="NKG69" s="1"/>
      <c r="NKH69" s="1"/>
      <c r="NKI69" s="1"/>
      <c r="NKJ69" s="1"/>
      <c r="NKK69" s="1"/>
      <c r="NKL69" s="1"/>
      <c r="NKM69" s="1"/>
      <c r="NKN69" s="1"/>
      <c r="NKO69" s="1"/>
      <c r="NKP69" s="1"/>
      <c r="NKQ69" s="1"/>
      <c r="NKR69" s="1"/>
      <c r="NKS69" s="1"/>
      <c r="NKT69" s="1"/>
      <c r="NKU69" s="1"/>
      <c r="NKV69" s="1"/>
      <c r="NKW69" s="1"/>
      <c r="NKX69" s="1"/>
      <c r="NKY69" s="1"/>
      <c r="NKZ69" s="1"/>
      <c r="NLA69" s="1"/>
      <c r="NLB69" s="1"/>
      <c r="NLC69" s="1"/>
      <c r="NLD69" s="1"/>
      <c r="NLE69" s="1"/>
      <c r="NLF69" s="1"/>
      <c r="NLG69" s="1"/>
      <c r="NLH69" s="1"/>
      <c r="NLI69" s="1"/>
      <c r="NLJ69" s="1"/>
      <c r="NLK69" s="1"/>
      <c r="NLL69" s="1"/>
      <c r="NLM69" s="1"/>
      <c r="NLN69" s="1"/>
      <c r="NLO69" s="1"/>
      <c r="NLP69" s="1"/>
      <c r="NLQ69" s="1"/>
      <c r="NLR69" s="1"/>
      <c r="NLS69" s="1"/>
      <c r="NLT69" s="1"/>
      <c r="NLU69" s="1"/>
      <c r="NLV69" s="1"/>
      <c r="NLW69" s="1"/>
      <c r="NLX69" s="1"/>
      <c r="NLY69" s="1"/>
      <c r="NLZ69" s="1"/>
      <c r="NMA69" s="1"/>
      <c r="NMB69" s="1"/>
      <c r="NMC69" s="1"/>
      <c r="NMD69" s="1"/>
      <c r="NME69" s="1"/>
      <c r="NMF69" s="1"/>
      <c r="NMG69" s="1"/>
      <c r="NMH69" s="1"/>
      <c r="NMI69" s="1"/>
      <c r="NMJ69" s="1"/>
      <c r="NMK69" s="1"/>
      <c r="NML69" s="1"/>
      <c r="NMM69" s="1"/>
      <c r="NMN69" s="1"/>
      <c r="NMO69" s="1"/>
      <c r="NMP69" s="1"/>
      <c r="NMQ69" s="1"/>
      <c r="NMR69" s="1"/>
      <c r="NMS69" s="1"/>
      <c r="NMT69" s="1"/>
      <c r="NMU69" s="1"/>
      <c r="NMV69" s="1"/>
      <c r="NMW69" s="1"/>
      <c r="NMX69" s="1"/>
      <c r="NMY69" s="1"/>
      <c r="NMZ69" s="1"/>
      <c r="NNA69" s="1"/>
      <c r="NNB69" s="1"/>
      <c r="NNC69" s="1"/>
      <c r="NND69" s="1"/>
      <c r="NNE69" s="1"/>
      <c r="NNF69" s="1"/>
      <c r="NNG69" s="1"/>
      <c r="NNH69" s="1"/>
      <c r="NNI69" s="1"/>
      <c r="NNJ69" s="1"/>
      <c r="NNK69" s="1"/>
      <c r="NNL69" s="1"/>
      <c r="NNM69" s="1"/>
      <c r="NNN69" s="1"/>
      <c r="NNO69" s="1"/>
      <c r="NNP69" s="1"/>
      <c r="NNQ69" s="1"/>
      <c r="NNR69" s="1"/>
      <c r="NNS69" s="1"/>
      <c r="NNT69" s="1"/>
      <c r="NNU69" s="1"/>
      <c r="NNV69" s="1"/>
      <c r="NNW69" s="1"/>
      <c r="NNX69" s="1"/>
      <c r="NNY69" s="1"/>
      <c r="NNZ69" s="1"/>
      <c r="NOA69" s="1"/>
      <c r="NOB69" s="1"/>
      <c r="NOC69" s="1"/>
      <c r="NOD69" s="1"/>
      <c r="NOE69" s="1"/>
      <c r="NOF69" s="1"/>
      <c r="NOG69" s="1"/>
      <c r="NOH69" s="1"/>
      <c r="NOI69" s="1"/>
      <c r="NOJ69" s="1"/>
      <c r="NOK69" s="1"/>
      <c r="NOL69" s="1"/>
      <c r="NOM69" s="1"/>
      <c r="NON69" s="1"/>
      <c r="NOO69" s="1"/>
      <c r="NOP69" s="1"/>
      <c r="NOQ69" s="1"/>
      <c r="NOR69" s="1"/>
      <c r="NOS69" s="1"/>
      <c r="NOT69" s="1"/>
      <c r="NOU69" s="1"/>
      <c r="NOV69" s="1"/>
      <c r="NOW69" s="1"/>
      <c r="NOX69" s="1"/>
      <c r="NOY69" s="1"/>
      <c r="NOZ69" s="1"/>
      <c r="NPA69" s="1"/>
      <c r="NPB69" s="1"/>
      <c r="NPC69" s="1"/>
      <c r="NPD69" s="1"/>
      <c r="NPE69" s="1"/>
      <c r="NPF69" s="1"/>
      <c r="NPG69" s="1"/>
      <c r="NPH69" s="1"/>
      <c r="NPI69" s="1"/>
      <c r="NPJ69" s="1"/>
      <c r="NPK69" s="1"/>
      <c r="NPL69" s="1"/>
      <c r="NPM69" s="1"/>
      <c r="NPN69" s="1"/>
      <c r="NPO69" s="1"/>
      <c r="NPP69" s="1"/>
      <c r="NPQ69" s="1"/>
      <c r="NPR69" s="1"/>
      <c r="NPS69" s="1"/>
      <c r="NPT69" s="1"/>
      <c r="NPU69" s="1"/>
      <c r="NPV69" s="1"/>
      <c r="NPW69" s="1"/>
      <c r="NPX69" s="1"/>
      <c r="NPY69" s="1"/>
      <c r="NPZ69" s="1"/>
      <c r="NQA69" s="1"/>
      <c r="NQB69" s="1"/>
      <c r="NQC69" s="1"/>
      <c r="NQD69" s="1"/>
      <c r="NQE69" s="1"/>
      <c r="NQF69" s="1"/>
      <c r="NQG69" s="1"/>
      <c r="NQH69" s="1"/>
      <c r="NQI69" s="1"/>
      <c r="NQJ69" s="1"/>
      <c r="NQK69" s="1"/>
      <c r="NQL69" s="1"/>
      <c r="NQM69" s="1"/>
      <c r="NQN69" s="1"/>
      <c r="NQO69" s="1"/>
      <c r="NQP69" s="1"/>
      <c r="NQQ69" s="1"/>
      <c r="NQR69" s="1"/>
      <c r="NQS69" s="1"/>
      <c r="NQT69" s="1"/>
      <c r="NQU69" s="1"/>
      <c r="NQV69" s="1"/>
      <c r="NQW69" s="1"/>
      <c r="NQX69" s="1"/>
      <c r="NQY69" s="1"/>
      <c r="NQZ69" s="1"/>
      <c r="NRA69" s="1"/>
      <c r="NRB69" s="1"/>
      <c r="NRC69" s="1"/>
      <c r="NRD69" s="1"/>
      <c r="NRE69" s="1"/>
      <c r="NRF69" s="1"/>
      <c r="NRG69" s="1"/>
      <c r="NRH69" s="1"/>
      <c r="NRI69" s="1"/>
      <c r="NRJ69" s="1"/>
      <c r="NRK69" s="1"/>
      <c r="NRL69" s="1"/>
      <c r="NRM69" s="1"/>
      <c r="NRN69" s="1"/>
      <c r="NRO69" s="1"/>
      <c r="NRP69" s="1"/>
      <c r="NRQ69" s="1"/>
      <c r="NRR69" s="1"/>
      <c r="NRS69" s="1"/>
      <c r="NRT69" s="1"/>
      <c r="NRU69" s="1"/>
      <c r="NRV69" s="1"/>
      <c r="NRW69" s="1"/>
      <c r="NRX69" s="1"/>
      <c r="NRY69" s="1"/>
      <c r="NRZ69" s="1"/>
      <c r="NSA69" s="1"/>
      <c r="NSB69" s="1"/>
      <c r="NSC69" s="1"/>
      <c r="NSD69" s="1"/>
      <c r="NSE69" s="1"/>
      <c r="NSF69" s="1"/>
      <c r="NSG69" s="1"/>
      <c r="NSH69" s="1"/>
      <c r="NSI69" s="1"/>
      <c r="NSJ69" s="1"/>
      <c r="NSK69" s="1"/>
      <c r="NSL69" s="1"/>
      <c r="NSM69" s="1"/>
      <c r="NSN69" s="1"/>
      <c r="NSO69" s="1"/>
      <c r="NSP69" s="1"/>
      <c r="NSQ69" s="1"/>
      <c r="NSR69" s="1"/>
      <c r="NSS69" s="1"/>
      <c r="NST69" s="1"/>
      <c r="NSU69" s="1"/>
      <c r="NSV69" s="1"/>
      <c r="NSW69" s="1"/>
      <c r="NSX69" s="1"/>
      <c r="NSY69" s="1"/>
      <c r="NSZ69" s="1"/>
      <c r="NTA69" s="1"/>
      <c r="NTB69" s="1"/>
      <c r="NTC69" s="1"/>
      <c r="NTD69" s="1"/>
      <c r="NTE69" s="1"/>
      <c r="NTF69" s="1"/>
      <c r="NTG69" s="1"/>
      <c r="NTH69" s="1"/>
      <c r="NTI69" s="1"/>
      <c r="NTJ69" s="1"/>
      <c r="NTK69" s="1"/>
      <c r="NTL69" s="1"/>
      <c r="NTM69" s="1"/>
      <c r="NTN69" s="1"/>
      <c r="NTO69" s="1"/>
      <c r="NTP69" s="1"/>
      <c r="NTQ69" s="1"/>
      <c r="NTR69" s="1"/>
      <c r="NTS69" s="1"/>
      <c r="NTT69" s="1"/>
      <c r="NTU69" s="1"/>
      <c r="NTV69" s="1"/>
      <c r="NTW69" s="1"/>
      <c r="NTX69" s="1"/>
      <c r="NTY69" s="1"/>
      <c r="NTZ69" s="1"/>
      <c r="NUA69" s="1"/>
      <c r="NUB69" s="1"/>
      <c r="NUC69" s="1"/>
      <c r="NUD69" s="1"/>
      <c r="NUE69" s="1"/>
      <c r="NUF69" s="1"/>
      <c r="NUG69" s="1"/>
      <c r="NUH69" s="1"/>
      <c r="NUI69" s="1"/>
      <c r="NUJ69" s="1"/>
      <c r="NUK69" s="1"/>
      <c r="NUL69" s="1"/>
      <c r="NUM69" s="1"/>
      <c r="NUN69" s="1"/>
      <c r="NUO69" s="1"/>
      <c r="NUP69" s="1"/>
      <c r="NUQ69" s="1"/>
      <c r="NUR69" s="1"/>
      <c r="NUS69" s="1"/>
      <c r="NUT69" s="1"/>
      <c r="NUU69" s="1"/>
      <c r="NUV69" s="1"/>
      <c r="NUW69" s="1"/>
      <c r="NUX69" s="1"/>
      <c r="NUY69" s="1"/>
      <c r="NUZ69" s="1"/>
      <c r="NVA69" s="1"/>
      <c r="NVB69" s="1"/>
      <c r="NVC69" s="1"/>
      <c r="NVD69" s="1"/>
      <c r="NVE69" s="1"/>
      <c r="NVF69" s="1"/>
      <c r="NVG69" s="1"/>
      <c r="NVH69" s="1"/>
      <c r="NVI69" s="1"/>
      <c r="NVJ69" s="1"/>
      <c r="NVK69" s="1"/>
      <c r="NVL69" s="1"/>
      <c r="NVM69" s="1"/>
      <c r="NVN69" s="1"/>
      <c r="NVO69" s="1"/>
      <c r="NVP69" s="1"/>
      <c r="NVQ69" s="1"/>
      <c r="NVR69" s="1"/>
      <c r="NVS69" s="1"/>
      <c r="NVT69" s="1"/>
      <c r="NVU69" s="1"/>
      <c r="NVV69" s="1"/>
      <c r="NVW69" s="1"/>
      <c r="NVX69" s="1"/>
      <c r="NVY69" s="1"/>
      <c r="NVZ69" s="1"/>
      <c r="NWA69" s="1"/>
      <c r="NWB69" s="1"/>
      <c r="NWC69" s="1"/>
      <c r="NWD69" s="1"/>
      <c r="NWE69" s="1"/>
      <c r="NWF69" s="1"/>
      <c r="NWG69" s="1"/>
      <c r="NWH69" s="1"/>
      <c r="NWI69" s="1"/>
      <c r="NWJ69" s="1"/>
      <c r="NWK69" s="1"/>
      <c r="NWL69" s="1"/>
      <c r="NWM69" s="1"/>
      <c r="NWN69" s="1"/>
      <c r="NWO69" s="1"/>
      <c r="NWP69" s="1"/>
      <c r="NWQ69" s="1"/>
      <c r="NWR69" s="1"/>
      <c r="NWS69" s="1"/>
      <c r="NWT69" s="1"/>
      <c r="NWU69" s="1"/>
      <c r="NWV69" s="1"/>
      <c r="NWW69" s="1"/>
      <c r="NWX69" s="1"/>
      <c r="NWY69" s="1"/>
      <c r="NWZ69" s="1"/>
      <c r="NXA69" s="1"/>
      <c r="NXB69" s="1"/>
      <c r="NXC69" s="1"/>
      <c r="NXD69" s="1"/>
      <c r="NXE69" s="1"/>
      <c r="NXF69" s="1"/>
      <c r="NXG69" s="1"/>
      <c r="NXH69" s="1"/>
      <c r="NXI69" s="1"/>
      <c r="NXJ69" s="1"/>
      <c r="NXK69" s="1"/>
      <c r="NXL69" s="1"/>
      <c r="NXM69" s="1"/>
      <c r="NXN69" s="1"/>
      <c r="NXO69" s="1"/>
      <c r="NXP69" s="1"/>
      <c r="NXQ69" s="1"/>
      <c r="NXR69" s="1"/>
      <c r="NXS69" s="1"/>
      <c r="NXT69" s="1"/>
      <c r="NXU69" s="1"/>
      <c r="NXV69" s="1"/>
      <c r="NXW69" s="1"/>
      <c r="NXX69" s="1"/>
      <c r="NXY69" s="1"/>
      <c r="NXZ69" s="1"/>
      <c r="NYA69" s="1"/>
      <c r="NYB69" s="1"/>
      <c r="NYC69" s="1"/>
      <c r="NYD69" s="1"/>
      <c r="NYE69" s="1"/>
      <c r="NYF69" s="1"/>
      <c r="NYG69" s="1"/>
      <c r="NYH69" s="1"/>
      <c r="NYI69" s="1"/>
      <c r="NYJ69" s="1"/>
      <c r="NYK69" s="1"/>
      <c r="NYL69" s="1"/>
      <c r="NYM69" s="1"/>
      <c r="NYN69" s="1"/>
      <c r="NYO69" s="1"/>
      <c r="NYP69" s="1"/>
      <c r="NYQ69" s="1"/>
      <c r="NYR69" s="1"/>
      <c r="NYS69" s="1"/>
      <c r="NYT69" s="1"/>
      <c r="NYU69" s="1"/>
      <c r="NYV69" s="1"/>
      <c r="NYW69" s="1"/>
      <c r="NYX69" s="1"/>
      <c r="NYY69" s="1"/>
      <c r="NYZ69" s="1"/>
      <c r="NZA69" s="1"/>
      <c r="NZB69" s="1"/>
      <c r="NZC69" s="1"/>
      <c r="NZD69" s="1"/>
      <c r="NZE69" s="1"/>
      <c r="NZF69" s="1"/>
      <c r="NZG69" s="1"/>
      <c r="NZH69" s="1"/>
      <c r="NZI69" s="1"/>
      <c r="NZJ69" s="1"/>
      <c r="NZK69" s="1"/>
      <c r="NZL69" s="1"/>
      <c r="NZM69" s="1"/>
      <c r="NZN69" s="1"/>
      <c r="NZO69" s="1"/>
      <c r="NZP69" s="1"/>
      <c r="NZQ69" s="1"/>
      <c r="NZR69" s="1"/>
      <c r="NZS69" s="1"/>
      <c r="NZT69" s="1"/>
      <c r="NZU69" s="1"/>
      <c r="NZV69" s="1"/>
      <c r="NZW69" s="1"/>
      <c r="NZX69" s="1"/>
      <c r="NZY69" s="1"/>
      <c r="NZZ69" s="1"/>
      <c r="OAA69" s="1"/>
      <c r="OAB69" s="1"/>
      <c r="OAC69" s="1"/>
      <c r="OAD69" s="1"/>
      <c r="OAE69" s="1"/>
      <c r="OAF69" s="1"/>
      <c r="OAG69" s="1"/>
      <c r="OAH69" s="1"/>
      <c r="OAI69" s="1"/>
      <c r="OAJ69" s="1"/>
      <c r="OAK69" s="1"/>
      <c r="OAL69" s="1"/>
      <c r="OAM69" s="1"/>
      <c r="OAN69" s="1"/>
      <c r="OAO69" s="1"/>
      <c r="OAP69" s="1"/>
      <c r="OAQ69" s="1"/>
      <c r="OAR69" s="1"/>
      <c r="OAS69" s="1"/>
      <c r="OAT69" s="1"/>
      <c r="OAU69" s="1"/>
      <c r="OAV69" s="1"/>
      <c r="OAW69" s="1"/>
      <c r="OAX69" s="1"/>
      <c r="OAY69" s="1"/>
      <c r="OAZ69" s="1"/>
      <c r="OBA69" s="1"/>
      <c r="OBB69" s="1"/>
      <c r="OBC69" s="1"/>
      <c r="OBD69" s="1"/>
      <c r="OBE69" s="1"/>
      <c r="OBF69" s="1"/>
      <c r="OBG69" s="1"/>
      <c r="OBH69" s="1"/>
      <c r="OBI69" s="1"/>
      <c r="OBJ69" s="1"/>
      <c r="OBK69" s="1"/>
      <c r="OBL69" s="1"/>
      <c r="OBM69" s="1"/>
      <c r="OBN69" s="1"/>
      <c r="OBO69" s="1"/>
      <c r="OBP69" s="1"/>
      <c r="OBQ69" s="1"/>
      <c r="OBR69" s="1"/>
      <c r="OBS69" s="1"/>
      <c r="OBT69" s="1"/>
      <c r="OBU69" s="1"/>
      <c r="OBV69" s="1"/>
      <c r="OBW69" s="1"/>
      <c r="OBX69" s="1"/>
      <c r="OBY69" s="1"/>
      <c r="OBZ69" s="1"/>
      <c r="OCA69" s="1"/>
      <c r="OCB69" s="1"/>
      <c r="OCC69" s="1"/>
      <c r="OCD69" s="1"/>
      <c r="OCE69" s="1"/>
      <c r="OCF69" s="1"/>
      <c r="OCG69" s="1"/>
      <c r="OCH69" s="1"/>
      <c r="OCI69" s="1"/>
      <c r="OCJ69" s="1"/>
      <c r="OCK69" s="1"/>
      <c r="OCL69" s="1"/>
      <c r="OCM69" s="1"/>
      <c r="OCN69" s="1"/>
      <c r="OCO69" s="1"/>
      <c r="OCP69" s="1"/>
      <c r="OCQ69" s="1"/>
      <c r="OCR69" s="1"/>
      <c r="OCS69" s="1"/>
      <c r="OCT69" s="1"/>
      <c r="OCU69" s="1"/>
      <c r="OCV69" s="1"/>
      <c r="OCW69" s="1"/>
      <c r="OCX69" s="1"/>
      <c r="OCY69" s="1"/>
      <c r="OCZ69" s="1"/>
      <c r="ODA69" s="1"/>
      <c r="ODB69" s="1"/>
      <c r="ODC69" s="1"/>
      <c r="ODD69" s="1"/>
      <c r="ODE69" s="1"/>
      <c r="ODF69" s="1"/>
      <c r="ODG69" s="1"/>
      <c r="ODH69" s="1"/>
      <c r="ODI69" s="1"/>
      <c r="ODJ69" s="1"/>
      <c r="ODK69" s="1"/>
      <c r="ODL69" s="1"/>
      <c r="ODM69" s="1"/>
      <c r="ODN69" s="1"/>
      <c r="ODO69" s="1"/>
      <c r="ODP69" s="1"/>
      <c r="ODQ69" s="1"/>
      <c r="ODR69" s="1"/>
      <c r="ODS69" s="1"/>
      <c r="ODT69" s="1"/>
      <c r="ODU69" s="1"/>
      <c r="ODV69" s="1"/>
      <c r="ODW69" s="1"/>
      <c r="ODX69" s="1"/>
      <c r="ODY69" s="1"/>
      <c r="ODZ69" s="1"/>
      <c r="OEA69" s="1"/>
      <c r="OEB69" s="1"/>
      <c r="OEC69" s="1"/>
      <c r="OED69" s="1"/>
      <c r="OEE69" s="1"/>
      <c r="OEF69" s="1"/>
      <c r="OEG69" s="1"/>
      <c r="OEH69" s="1"/>
      <c r="OEI69" s="1"/>
      <c r="OEJ69" s="1"/>
      <c r="OEK69" s="1"/>
      <c r="OEL69" s="1"/>
      <c r="OEM69" s="1"/>
      <c r="OEN69" s="1"/>
      <c r="OEO69" s="1"/>
      <c r="OEP69" s="1"/>
      <c r="OEQ69" s="1"/>
      <c r="OER69" s="1"/>
      <c r="OES69" s="1"/>
      <c r="OET69" s="1"/>
      <c r="OEU69" s="1"/>
      <c r="OEV69" s="1"/>
      <c r="OEW69" s="1"/>
      <c r="OEX69" s="1"/>
      <c r="OEY69" s="1"/>
      <c r="OEZ69" s="1"/>
      <c r="OFA69" s="1"/>
      <c r="OFB69" s="1"/>
      <c r="OFC69" s="1"/>
      <c r="OFD69" s="1"/>
      <c r="OFE69" s="1"/>
      <c r="OFF69" s="1"/>
      <c r="OFG69" s="1"/>
      <c r="OFH69" s="1"/>
      <c r="OFI69" s="1"/>
      <c r="OFJ69" s="1"/>
      <c r="OFK69" s="1"/>
      <c r="OFL69" s="1"/>
      <c r="OFM69" s="1"/>
      <c r="OFN69" s="1"/>
      <c r="OFO69" s="1"/>
      <c r="OFP69" s="1"/>
      <c r="OFQ69" s="1"/>
      <c r="OFR69" s="1"/>
      <c r="OFS69" s="1"/>
      <c r="OFT69" s="1"/>
      <c r="OFU69" s="1"/>
      <c r="OFV69" s="1"/>
      <c r="OFW69" s="1"/>
      <c r="OFX69" s="1"/>
      <c r="OFY69" s="1"/>
      <c r="OFZ69" s="1"/>
      <c r="OGA69" s="1"/>
      <c r="OGB69" s="1"/>
      <c r="OGC69" s="1"/>
      <c r="OGD69" s="1"/>
      <c r="OGE69" s="1"/>
      <c r="OGF69" s="1"/>
      <c r="OGG69" s="1"/>
      <c r="OGH69" s="1"/>
      <c r="OGI69" s="1"/>
      <c r="OGJ69" s="1"/>
      <c r="OGK69" s="1"/>
      <c r="OGL69" s="1"/>
      <c r="OGM69" s="1"/>
      <c r="OGN69" s="1"/>
      <c r="OGO69" s="1"/>
      <c r="OGP69" s="1"/>
      <c r="OGQ69" s="1"/>
      <c r="OGR69" s="1"/>
      <c r="OGS69" s="1"/>
      <c r="OGT69" s="1"/>
      <c r="OGU69" s="1"/>
      <c r="OGV69" s="1"/>
      <c r="OGW69" s="1"/>
      <c r="OGX69" s="1"/>
      <c r="OGY69" s="1"/>
      <c r="OGZ69" s="1"/>
      <c r="OHA69" s="1"/>
      <c r="OHB69" s="1"/>
      <c r="OHC69" s="1"/>
      <c r="OHD69" s="1"/>
      <c r="OHE69" s="1"/>
      <c r="OHF69" s="1"/>
      <c r="OHG69" s="1"/>
      <c r="OHH69" s="1"/>
      <c r="OHI69" s="1"/>
      <c r="OHJ69" s="1"/>
      <c r="OHK69" s="1"/>
      <c r="OHL69" s="1"/>
      <c r="OHM69" s="1"/>
      <c r="OHN69" s="1"/>
      <c r="OHO69" s="1"/>
      <c r="OHP69" s="1"/>
      <c r="OHQ69" s="1"/>
      <c r="OHR69" s="1"/>
      <c r="OHS69" s="1"/>
      <c r="OHT69" s="1"/>
      <c r="OHU69" s="1"/>
      <c r="OHV69" s="1"/>
      <c r="OHW69" s="1"/>
      <c r="OHX69" s="1"/>
      <c r="OHY69" s="1"/>
      <c r="OHZ69" s="1"/>
      <c r="OIA69" s="1"/>
      <c r="OIB69" s="1"/>
      <c r="OIC69" s="1"/>
      <c r="OID69" s="1"/>
      <c r="OIE69" s="1"/>
      <c r="OIF69" s="1"/>
      <c r="OIG69" s="1"/>
      <c r="OIH69" s="1"/>
      <c r="OII69" s="1"/>
      <c r="OIJ69" s="1"/>
      <c r="OIK69" s="1"/>
      <c r="OIL69" s="1"/>
      <c r="OIM69" s="1"/>
      <c r="OIN69" s="1"/>
      <c r="OIO69" s="1"/>
      <c r="OIP69" s="1"/>
      <c r="OIQ69" s="1"/>
      <c r="OIR69" s="1"/>
      <c r="OIS69" s="1"/>
      <c r="OIT69" s="1"/>
      <c r="OIU69" s="1"/>
      <c r="OIV69" s="1"/>
      <c r="OIW69" s="1"/>
      <c r="OIX69" s="1"/>
      <c r="OIY69" s="1"/>
      <c r="OIZ69" s="1"/>
      <c r="OJA69" s="1"/>
      <c r="OJB69" s="1"/>
      <c r="OJC69" s="1"/>
      <c r="OJD69" s="1"/>
      <c r="OJE69" s="1"/>
      <c r="OJF69" s="1"/>
      <c r="OJG69" s="1"/>
      <c r="OJH69" s="1"/>
      <c r="OJI69" s="1"/>
      <c r="OJJ69" s="1"/>
      <c r="OJK69" s="1"/>
      <c r="OJL69" s="1"/>
      <c r="OJM69" s="1"/>
      <c r="OJN69" s="1"/>
      <c r="OJO69" s="1"/>
      <c r="OJP69" s="1"/>
      <c r="OJQ69" s="1"/>
      <c r="OJR69" s="1"/>
      <c r="OJS69" s="1"/>
      <c r="OJT69" s="1"/>
      <c r="OJU69" s="1"/>
      <c r="OJV69" s="1"/>
      <c r="OJW69" s="1"/>
      <c r="OJX69" s="1"/>
      <c r="OJY69" s="1"/>
      <c r="OJZ69" s="1"/>
      <c r="OKA69" s="1"/>
      <c r="OKB69" s="1"/>
      <c r="OKC69" s="1"/>
      <c r="OKD69" s="1"/>
      <c r="OKE69" s="1"/>
      <c r="OKF69" s="1"/>
      <c r="OKG69" s="1"/>
      <c r="OKH69" s="1"/>
      <c r="OKI69" s="1"/>
      <c r="OKJ69" s="1"/>
      <c r="OKK69" s="1"/>
      <c r="OKL69" s="1"/>
      <c r="OKM69" s="1"/>
      <c r="OKN69" s="1"/>
      <c r="OKO69" s="1"/>
      <c r="OKP69" s="1"/>
      <c r="OKQ69" s="1"/>
      <c r="OKR69" s="1"/>
      <c r="OKS69" s="1"/>
      <c r="OKT69" s="1"/>
      <c r="OKU69" s="1"/>
      <c r="OKV69" s="1"/>
      <c r="OKW69" s="1"/>
      <c r="OKX69" s="1"/>
      <c r="OKY69" s="1"/>
      <c r="OKZ69" s="1"/>
      <c r="OLA69" s="1"/>
      <c r="OLB69" s="1"/>
      <c r="OLC69" s="1"/>
      <c r="OLD69" s="1"/>
      <c r="OLE69" s="1"/>
      <c r="OLF69" s="1"/>
      <c r="OLG69" s="1"/>
      <c r="OLH69" s="1"/>
      <c r="OLI69" s="1"/>
      <c r="OLJ69" s="1"/>
      <c r="OLK69" s="1"/>
      <c r="OLL69" s="1"/>
      <c r="OLM69" s="1"/>
      <c r="OLN69" s="1"/>
      <c r="OLO69" s="1"/>
      <c r="OLP69" s="1"/>
      <c r="OLQ69" s="1"/>
      <c r="OLR69" s="1"/>
      <c r="OLS69" s="1"/>
      <c r="OLT69" s="1"/>
      <c r="OLU69" s="1"/>
      <c r="OLV69" s="1"/>
      <c r="OLW69" s="1"/>
      <c r="OLX69" s="1"/>
      <c r="OLY69" s="1"/>
      <c r="OLZ69" s="1"/>
      <c r="OMA69" s="1"/>
      <c r="OMB69" s="1"/>
      <c r="OMC69" s="1"/>
      <c r="OMD69" s="1"/>
      <c r="OME69" s="1"/>
      <c r="OMF69" s="1"/>
      <c r="OMG69" s="1"/>
      <c r="OMH69" s="1"/>
      <c r="OMI69" s="1"/>
      <c r="OMJ69" s="1"/>
      <c r="OMK69" s="1"/>
      <c r="OML69" s="1"/>
      <c r="OMM69" s="1"/>
      <c r="OMN69" s="1"/>
      <c r="OMO69" s="1"/>
      <c r="OMP69" s="1"/>
      <c r="OMQ69" s="1"/>
      <c r="OMR69" s="1"/>
      <c r="OMS69" s="1"/>
      <c r="OMT69" s="1"/>
      <c r="OMU69" s="1"/>
      <c r="OMV69" s="1"/>
      <c r="OMW69" s="1"/>
      <c r="OMX69" s="1"/>
      <c r="OMY69" s="1"/>
      <c r="OMZ69" s="1"/>
      <c r="ONA69" s="1"/>
      <c r="ONB69" s="1"/>
      <c r="ONC69" s="1"/>
      <c r="OND69" s="1"/>
      <c r="ONE69" s="1"/>
      <c r="ONF69" s="1"/>
      <c r="ONG69" s="1"/>
      <c r="ONH69" s="1"/>
      <c r="ONI69" s="1"/>
      <c r="ONJ69" s="1"/>
      <c r="ONK69" s="1"/>
      <c r="ONL69" s="1"/>
      <c r="ONM69" s="1"/>
      <c r="ONN69" s="1"/>
      <c r="ONO69" s="1"/>
      <c r="ONP69" s="1"/>
      <c r="ONQ69" s="1"/>
      <c r="ONR69" s="1"/>
      <c r="ONS69" s="1"/>
      <c r="ONT69" s="1"/>
      <c r="ONU69" s="1"/>
      <c r="ONV69" s="1"/>
      <c r="ONW69" s="1"/>
      <c r="ONX69" s="1"/>
      <c r="ONY69" s="1"/>
      <c r="ONZ69" s="1"/>
      <c r="OOA69" s="1"/>
      <c r="OOB69" s="1"/>
      <c r="OOC69" s="1"/>
      <c r="OOD69" s="1"/>
      <c r="OOE69" s="1"/>
      <c r="OOF69" s="1"/>
      <c r="OOG69" s="1"/>
      <c r="OOH69" s="1"/>
      <c r="OOI69" s="1"/>
      <c r="OOJ69" s="1"/>
      <c r="OOK69" s="1"/>
      <c r="OOL69" s="1"/>
      <c r="OOM69" s="1"/>
      <c r="OON69" s="1"/>
      <c r="OOO69" s="1"/>
      <c r="OOP69" s="1"/>
      <c r="OOQ69" s="1"/>
      <c r="OOR69" s="1"/>
      <c r="OOS69" s="1"/>
      <c r="OOT69" s="1"/>
      <c r="OOU69" s="1"/>
      <c r="OOV69" s="1"/>
      <c r="OOW69" s="1"/>
      <c r="OOX69" s="1"/>
      <c r="OOY69" s="1"/>
      <c r="OOZ69" s="1"/>
      <c r="OPA69" s="1"/>
      <c r="OPB69" s="1"/>
      <c r="OPC69" s="1"/>
      <c r="OPD69" s="1"/>
      <c r="OPE69" s="1"/>
      <c r="OPF69" s="1"/>
      <c r="OPG69" s="1"/>
      <c r="OPH69" s="1"/>
      <c r="OPI69" s="1"/>
      <c r="OPJ69" s="1"/>
      <c r="OPK69" s="1"/>
      <c r="OPL69" s="1"/>
      <c r="OPM69" s="1"/>
      <c r="OPN69" s="1"/>
      <c r="OPO69" s="1"/>
      <c r="OPP69" s="1"/>
      <c r="OPQ69" s="1"/>
      <c r="OPR69" s="1"/>
      <c r="OPS69" s="1"/>
      <c r="OPT69" s="1"/>
      <c r="OPU69" s="1"/>
      <c r="OPV69" s="1"/>
      <c r="OPW69" s="1"/>
      <c r="OPX69" s="1"/>
      <c r="OPY69" s="1"/>
      <c r="OPZ69" s="1"/>
      <c r="OQA69" s="1"/>
      <c r="OQB69" s="1"/>
      <c r="OQC69" s="1"/>
      <c r="OQD69" s="1"/>
      <c r="OQE69" s="1"/>
      <c r="OQF69" s="1"/>
      <c r="OQG69" s="1"/>
      <c r="OQH69" s="1"/>
      <c r="OQI69" s="1"/>
      <c r="OQJ69" s="1"/>
      <c r="OQK69" s="1"/>
      <c r="OQL69" s="1"/>
      <c r="OQM69" s="1"/>
      <c r="OQN69" s="1"/>
      <c r="OQO69" s="1"/>
      <c r="OQP69" s="1"/>
      <c r="OQQ69" s="1"/>
      <c r="OQR69" s="1"/>
      <c r="OQS69" s="1"/>
      <c r="OQT69" s="1"/>
      <c r="OQU69" s="1"/>
      <c r="OQV69" s="1"/>
      <c r="OQW69" s="1"/>
      <c r="OQX69" s="1"/>
      <c r="OQY69" s="1"/>
      <c r="OQZ69" s="1"/>
      <c r="ORA69" s="1"/>
      <c r="ORB69" s="1"/>
      <c r="ORC69" s="1"/>
      <c r="ORD69" s="1"/>
      <c r="ORE69" s="1"/>
      <c r="ORF69" s="1"/>
      <c r="ORG69" s="1"/>
      <c r="ORH69" s="1"/>
      <c r="ORI69" s="1"/>
      <c r="ORJ69" s="1"/>
      <c r="ORK69" s="1"/>
      <c r="ORL69" s="1"/>
      <c r="ORM69" s="1"/>
      <c r="ORN69" s="1"/>
      <c r="ORO69" s="1"/>
      <c r="ORP69" s="1"/>
      <c r="ORQ69" s="1"/>
      <c r="ORR69" s="1"/>
      <c r="ORS69" s="1"/>
      <c r="ORT69" s="1"/>
      <c r="ORU69" s="1"/>
      <c r="ORV69" s="1"/>
      <c r="ORW69" s="1"/>
      <c r="ORX69" s="1"/>
      <c r="ORY69" s="1"/>
      <c r="ORZ69" s="1"/>
      <c r="OSA69" s="1"/>
      <c r="OSB69" s="1"/>
      <c r="OSC69" s="1"/>
      <c r="OSD69" s="1"/>
      <c r="OSE69" s="1"/>
      <c r="OSF69" s="1"/>
      <c r="OSG69" s="1"/>
      <c r="OSH69" s="1"/>
      <c r="OSI69" s="1"/>
      <c r="OSJ69" s="1"/>
      <c r="OSK69" s="1"/>
      <c r="OSL69" s="1"/>
      <c r="OSM69" s="1"/>
      <c r="OSN69" s="1"/>
      <c r="OSO69" s="1"/>
      <c r="OSP69" s="1"/>
      <c r="OSQ69" s="1"/>
      <c r="OSR69" s="1"/>
      <c r="OSS69" s="1"/>
      <c r="OST69" s="1"/>
      <c r="OSU69" s="1"/>
      <c r="OSV69" s="1"/>
      <c r="OSW69" s="1"/>
      <c r="OSX69" s="1"/>
      <c r="OSY69" s="1"/>
      <c r="OSZ69" s="1"/>
      <c r="OTA69" s="1"/>
      <c r="OTB69" s="1"/>
      <c r="OTC69" s="1"/>
      <c r="OTD69" s="1"/>
      <c r="OTE69" s="1"/>
      <c r="OTF69" s="1"/>
      <c r="OTG69" s="1"/>
      <c r="OTH69" s="1"/>
      <c r="OTI69" s="1"/>
      <c r="OTJ69" s="1"/>
      <c r="OTK69" s="1"/>
      <c r="OTL69" s="1"/>
      <c r="OTM69" s="1"/>
      <c r="OTN69" s="1"/>
      <c r="OTO69" s="1"/>
      <c r="OTP69" s="1"/>
      <c r="OTQ69" s="1"/>
      <c r="OTR69" s="1"/>
      <c r="OTS69" s="1"/>
      <c r="OTT69" s="1"/>
      <c r="OTU69" s="1"/>
      <c r="OTV69" s="1"/>
      <c r="OTW69" s="1"/>
      <c r="OTX69" s="1"/>
      <c r="OTY69" s="1"/>
      <c r="OTZ69" s="1"/>
      <c r="OUA69" s="1"/>
      <c r="OUB69" s="1"/>
      <c r="OUC69" s="1"/>
      <c r="OUD69" s="1"/>
      <c r="OUE69" s="1"/>
      <c r="OUF69" s="1"/>
      <c r="OUG69" s="1"/>
      <c r="OUH69" s="1"/>
      <c r="OUI69" s="1"/>
      <c r="OUJ69" s="1"/>
      <c r="OUK69" s="1"/>
      <c r="OUL69" s="1"/>
      <c r="OUM69" s="1"/>
      <c r="OUN69" s="1"/>
      <c r="OUO69" s="1"/>
      <c r="OUP69" s="1"/>
      <c r="OUQ69" s="1"/>
      <c r="OUR69" s="1"/>
      <c r="OUS69" s="1"/>
      <c r="OUT69" s="1"/>
      <c r="OUU69" s="1"/>
      <c r="OUV69" s="1"/>
      <c r="OUW69" s="1"/>
      <c r="OUX69" s="1"/>
      <c r="OUY69" s="1"/>
      <c r="OUZ69" s="1"/>
      <c r="OVA69" s="1"/>
      <c r="OVB69" s="1"/>
      <c r="OVC69" s="1"/>
      <c r="OVD69" s="1"/>
      <c r="OVE69" s="1"/>
      <c r="OVF69" s="1"/>
      <c r="OVG69" s="1"/>
      <c r="OVH69" s="1"/>
      <c r="OVI69" s="1"/>
      <c r="OVJ69" s="1"/>
      <c r="OVK69" s="1"/>
      <c r="OVL69" s="1"/>
      <c r="OVM69" s="1"/>
      <c r="OVN69" s="1"/>
      <c r="OVO69" s="1"/>
      <c r="OVP69" s="1"/>
      <c r="OVQ69" s="1"/>
      <c r="OVR69" s="1"/>
      <c r="OVS69" s="1"/>
      <c r="OVT69" s="1"/>
      <c r="OVU69" s="1"/>
      <c r="OVV69" s="1"/>
      <c r="OVW69" s="1"/>
      <c r="OVX69" s="1"/>
      <c r="OVY69" s="1"/>
      <c r="OVZ69" s="1"/>
      <c r="OWA69" s="1"/>
      <c r="OWB69" s="1"/>
      <c r="OWC69" s="1"/>
      <c r="OWD69" s="1"/>
      <c r="OWE69" s="1"/>
      <c r="OWF69" s="1"/>
      <c r="OWG69" s="1"/>
      <c r="OWH69" s="1"/>
      <c r="OWI69" s="1"/>
      <c r="OWJ69" s="1"/>
      <c r="OWK69" s="1"/>
      <c r="OWL69" s="1"/>
      <c r="OWM69" s="1"/>
      <c r="OWN69" s="1"/>
      <c r="OWO69" s="1"/>
      <c r="OWP69" s="1"/>
      <c r="OWQ69" s="1"/>
      <c r="OWR69" s="1"/>
      <c r="OWS69" s="1"/>
      <c r="OWT69" s="1"/>
      <c r="OWU69" s="1"/>
      <c r="OWV69" s="1"/>
      <c r="OWW69" s="1"/>
      <c r="OWX69" s="1"/>
      <c r="OWY69" s="1"/>
      <c r="OWZ69" s="1"/>
      <c r="OXA69" s="1"/>
      <c r="OXB69" s="1"/>
      <c r="OXC69" s="1"/>
      <c r="OXD69" s="1"/>
      <c r="OXE69" s="1"/>
      <c r="OXF69" s="1"/>
      <c r="OXG69" s="1"/>
      <c r="OXH69" s="1"/>
      <c r="OXI69" s="1"/>
      <c r="OXJ69" s="1"/>
      <c r="OXK69" s="1"/>
      <c r="OXL69" s="1"/>
      <c r="OXM69" s="1"/>
      <c r="OXN69" s="1"/>
      <c r="OXO69" s="1"/>
      <c r="OXP69" s="1"/>
      <c r="OXQ69" s="1"/>
      <c r="OXR69" s="1"/>
      <c r="OXS69" s="1"/>
      <c r="OXT69" s="1"/>
      <c r="OXU69" s="1"/>
      <c r="OXV69" s="1"/>
      <c r="OXW69" s="1"/>
      <c r="OXX69" s="1"/>
      <c r="OXY69" s="1"/>
      <c r="OXZ69" s="1"/>
      <c r="OYA69" s="1"/>
      <c r="OYB69" s="1"/>
      <c r="OYC69" s="1"/>
      <c r="OYD69" s="1"/>
      <c r="OYE69" s="1"/>
      <c r="OYF69" s="1"/>
      <c r="OYG69" s="1"/>
      <c r="OYH69" s="1"/>
      <c r="OYI69" s="1"/>
      <c r="OYJ69" s="1"/>
      <c r="OYK69" s="1"/>
      <c r="OYL69" s="1"/>
      <c r="OYM69" s="1"/>
      <c r="OYN69" s="1"/>
      <c r="OYO69" s="1"/>
      <c r="OYP69" s="1"/>
      <c r="OYQ69" s="1"/>
      <c r="OYR69" s="1"/>
      <c r="OYS69" s="1"/>
      <c r="OYT69" s="1"/>
      <c r="OYU69" s="1"/>
      <c r="OYV69" s="1"/>
      <c r="OYW69" s="1"/>
      <c r="OYX69" s="1"/>
      <c r="OYY69" s="1"/>
      <c r="OYZ69" s="1"/>
      <c r="OZA69" s="1"/>
      <c r="OZB69" s="1"/>
      <c r="OZC69" s="1"/>
      <c r="OZD69" s="1"/>
      <c r="OZE69" s="1"/>
      <c r="OZF69" s="1"/>
      <c r="OZG69" s="1"/>
      <c r="OZH69" s="1"/>
      <c r="OZI69" s="1"/>
      <c r="OZJ69" s="1"/>
      <c r="OZK69" s="1"/>
      <c r="OZL69" s="1"/>
      <c r="OZM69" s="1"/>
      <c r="OZN69" s="1"/>
      <c r="OZO69" s="1"/>
      <c r="OZP69" s="1"/>
      <c r="OZQ69" s="1"/>
      <c r="OZR69" s="1"/>
      <c r="OZS69" s="1"/>
      <c r="OZT69" s="1"/>
      <c r="OZU69" s="1"/>
      <c r="OZV69" s="1"/>
      <c r="OZW69" s="1"/>
      <c r="OZX69" s="1"/>
      <c r="OZY69" s="1"/>
      <c r="OZZ69" s="1"/>
      <c r="PAA69" s="1"/>
      <c r="PAB69" s="1"/>
      <c r="PAC69" s="1"/>
      <c r="PAD69" s="1"/>
      <c r="PAE69" s="1"/>
      <c r="PAF69" s="1"/>
      <c r="PAG69" s="1"/>
      <c r="PAH69" s="1"/>
      <c r="PAI69" s="1"/>
      <c r="PAJ69" s="1"/>
      <c r="PAK69" s="1"/>
      <c r="PAL69" s="1"/>
      <c r="PAM69" s="1"/>
      <c r="PAN69" s="1"/>
      <c r="PAO69" s="1"/>
      <c r="PAP69" s="1"/>
      <c r="PAQ69" s="1"/>
      <c r="PAR69" s="1"/>
      <c r="PAS69" s="1"/>
      <c r="PAT69" s="1"/>
      <c r="PAU69" s="1"/>
      <c r="PAV69" s="1"/>
      <c r="PAW69" s="1"/>
      <c r="PAX69" s="1"/>
      <c r="PAY69" s="1"/>
      <c r="PAZ69" s="1"/>
      <c r="PBA69" s="1"/>
      <c r="PBB69" s="1"/>
      <c r="PBC69" s="1"/>
      <c r="PBD69" s="1"/>
      <c r="PBE69" s="1"/>
      <c r="PBF69" s="1"/>
      <c r="PBG69" s="1"/>
      <c r="PBH69" s="1"/>
      <c r="PBI69" s="1"/>
      <c r="PBJ69" s="1"/>
      <c r="PBK69" s="1"/>
      <c r="PBL69" s="1"/>
      <c r="PBM69" s="1"/>
      <c r="PBN69" s="1"/>
      <c r="PBO69" s="1"/>
      <c r="PBP69" s="1"/>
      <c r="PBQ69" s="1"/>
      <c r="PBR69" s="1"/>
      <c r="PBS69" s="1"/>
      <c r="PBT69" s="1"/>
      <c r="PBU69" s="1"/>
      <c r="PBV69" s="1"/>
      <c r="PBW69" s="1"/>
      <c r="PBX69" s="1"/>
      <c r="PBY69" s="1"/>
      <c r="PBZ69" s="1"/>
      <c r="PCA69" s="1"/>
      <c r="PCB69" s="1"/>
      <c r="PCC69" s="1"/>
      <c r="PCD69" s="1"/>
      <c r="PCE69" s="1"/>
      <c r="PCF69" s="1"/>
      <c r="PCG69" s="1"/>
      <c r="PCH69" s="1"/>
      <c r="PCI69" s="1"/>
      <c r="PCJ69" s="1"/>
      <c r="PCK69" s="1"/>
      <c r="PCL69" s="1"/>
      <c r="PCM69" s="1"/>
      <c r="PCN69" s="1"/>
      <c r="PCO69" s="1"/>
      <c r="PCP69" s="1"/>
      <c r="PCQ69" s="1"/>
      <c r="PCR69" s="1"/>
      <c r="PCS69" s="1"/>
      <c r="PCT69" s="1"/>
      <c r="PCU69" s="1"/>
      <c r="PCV69" s="1"/>
      <c r="PCW69" s="1"/>
      <c r="PCX69" s="1"/>
      <c r="PCY69" s="1"/>
      <c r="PCZ69" s="1"/>
      <c r="PDA69" s="1"/>
      <c r="PDB69" s="1"/>
      <c r="PDC69" s="1"/>
      <c r="PDD69" s="1"/>
      <c r="PDE69" s="1"/>
      <c r="PDF69" s="1"/>
      <c r="PDG69" s="1"/>
      <c r="PDH69" s="1"/>
      <c r="PDI69" s="1"/>
      <c r="PDJ69" s="1"/>
      <c r="PDK69" s="1"/>
      <c r="PDL69" s="1"/>
      <c r="PDM69" s="1"/>
      <c r="PDN69" s="1"/>
      <c r="PDO69" s="1"/>
      <c r="PDP69" s="1"/>
      <c r="PDQ69" s="1"/>
      <c r="PDR69" s="1"/>
      <c r="PDS69" s="1"/>
      <c r="PDT69" s="1"/>
      <c r="PDU69" s="1"/>
      <c r="PDV69" s="1"/>
      <c r="PDW69" s="1"/>
      <c r="PDX69" s="1"/>
      <c r="PDY69" s="1"/>
      <c r="PDZ69" s="1"/>
      <c r="PEA69" s="1"/>
      <c r="PEB69" s="1"/>
      <c r="PEC69" s="1"/>
      <c r="PED69" s="1"/>
      <c r="PEE69" s="1"/>
      <c r="PEF69" s="1"/>
      <c r="PEG69" s="1"/>
      <c r="PEH69" s="1"/>
      <c r="PEI69" s="1"/>
      <c r="PEJ69" s="1"/>
      <c r="PEK69" s="1"/>
      <c r="PEL69" s="1"/>
      <c r="PEM69" s="1"/>
      <c r="PEN69" s="1"/>
      <c r="PEO69" s="1"/>
      <c r="PEP69" s="1"/>
      <c r="PEQ69" s="1"/>
      <c r="PER69" s="1"/>
      <c r="PES69" s="1"/>
      <c r="PET69" s="1"/>
      <c r="PEU69" s="1"/>
      <c r="PEV69" s="1"/>
      <c r="PEW69" s="1"/>
      <c r="PEX69" s="1"/>
      <c r="PEY69" s="1"/>
      <c r="PEZ69" s="1"/>
      <c r="PFA69" s="1"/>
      <c r="PFB69" s="1"/>
      <c r="PFC69" s="1"/>
      <c r="PFD69" s="1"/>
      <c r="PFE69" s="1"/>
      <c r="PFF69" s="1"/>
      <c r="PFG69" s="1"/>
      <c r="PFH69" s="1"/>
      <c r="PFI69" s="1"/>
      <c r="PFJ69" s="1"/>
      <c r="PFK69" s="1"/>
      <c r="PFL69" s="1"/>
      <c r="PFM69" s="1"/>
      <c r="PFN69" s="1"/>
      <c r="PFO69" s="1"/>
      <c r="PFP69" s="1"/>
      <c r="PFQ69" s="1"/>
      <c r="PFR69" s="1"/>
      <c r="PFS69" s="1"/>
      <c r="PFT69" s="1"/>
      <c r="PFU69" s="1"/>
      <c r="PFV69" s="1"/>
      <c r="PFW69" s="1"/>
      <c r="PFX69" s="1"/>
      <c r="PFY69" s="1"/>
      <c r="PFZ69" s="1"/>
      <c r="PGA69" s="1"/>
      <c r="PGB69" s="1"/>
      <c r="PGC69" s="1"/>
      <c r="PGD69" s="1"/>
      <c r="PGE69" s="1"/>
      <c r="PGF69" s="1"/>
      <c r="PGG69" s="1"/>
      <c r="PGH69" s="1"/>
      <c r="PGI69" s="1"/>
      <c r="PGJ69" s="1"/>
      <c r="PGK69" s="1"/>
      <c r="PGL69" s="1"/>
      <c r="PGM69" s="1"/>
      <c r="PGN69" s="1"/>
      <c r="PGO69" s="1"/>
      <c r="PGP69" s="1"/>
      <c r="PGQ69" s="1"/>
      <c r="PGR69" s="1"/>
      <c r="PGS69" s="1"/>
      <c r="PGT69" s="1"/>
      <c r="PGU69" s="1"/>
      <c r="PGV69" s="1"/>
      <c r="PGW69" s="1"/>
      <c r="PGX69" s="1"/>
      <c r="PGY69" s="1"/>
      <c r="PGZ69" s="1"/>
      <c r="PHA69" s="1"/>
      <c r="PHB69" s="1"/>
      <c r="PHC69" s="1"/>
      <c r="PHD69" s="1"/>
      <c r="PHE69" s="1"/>
      <c r="PHF69" s="1"/>
      <c r="PHG69" s="1"/>
      <c r="PHH69" s="1"/>
      <c r="PHI69" s="1"/>
      <c r="PHJ69" s="1"/>
      <c r="PHK69" s="1"/>
      <c r="PHL69" s="1"/>
      <c r="PHM69" s="1"/>
      <c r="PHN69" s="1"/>
      <c r="PHO69" s="1"/>
      <c r="PHP69" s="1"/>
      <c r="PHQ69" s="1"/>
      <c r="PHR69" s="1"/>
      <c r="PHS69" s="1"/>
      <c r="PHT69" s="1"/>
      <c r="PHU69" s="1"/>
      <c r="PHV69" s="1"/>
      <c r="PHW69" s="1"/>
      <c r="PHX69" s="1"/>
      <c r="PHY69" s="1"/>
      <c r="PHZ69" s="1"/>
      <c r="PIA69" s="1"/>
      <c r="PIB69" s="1"/>
      <c r="PIC69" s="1"/>
      <c r="PID69" s="1"/>
      <c r="PIE69" s="1"/>
      <c r="PIF69" s="1"/>
      <c r="PIG69" s="1"/>
      <c r="PIH69" s="1"/>
      <c r="PII69" s="1"/>
      <c r="PIJ69" s="1"/>
      <c r="PIK69" s="1"/>
      <c r="PIL69" s="1"/>
      <c r="PIM69" s="1"/>
      <c r="PIN69" s="1"/>
      <c r="PIO69" s="1"/>
      <c r="PIP69" s="1"/>
      <c r="PIQ69" s="1"/>
      <c r="PIR69" s="1"/>
      <c r="PIS69" s="1"/>
      <c r="PIT69" s="1"/>
      <c r="PIU69" s="1"/>
      <c r="PIV69" s="1"/>
      <c r="PIW69" s="1"/>
      <c r="PIX69" s="1"/>
      <c r="PIY69" s="1"/>
      <c r="PIZ69" s="1"/>
      <c r="PJA69" s="1"/>
      <c r="PJB69" s="1"/>
      <c r="PJC69" s="1"/>
      <c r="PJD69" s="1"/>
      <c r="PJE69" s="1"/>
      <c r="PJF69" s="1"/>
      <c r="PJG69" s="1"/>
      <c r="PJH69" s="1"/>
      <c r="PJI69" s="1"/>
      <c r="PJJ69" s="1"/>
      <c r="PJK69" s="1"/>
      <c r="PJL69" s="1"/>
      <c r="PJM69" s="1"/>
      <c r="PJN69" s="1"/>
      <c r="PJO69" s="1"/>
      <c r="PJP69" s="1"/>
      <c r="PJQ69" s="1"/>
      <c r="PJR69" s="1"/>
      <c r="PJS69" s="1"/>
      <c r="PJT69" s="1"/>
      <c r="PJU69" s="1"/>
      <c r="PJV69" s="1"/>
      <c r="PJW69" s="1"/>
      <c r="PJX69" s="1"/>
      <c r="PJY69" s="1"/>
      <c r="PJZ69" s="1"/>
      <c r="PKA69" s="1"/>
      <c r="PKB69" s="1"/>
      <c r="PKC69" s="1"/>
      <c r="PKD69" s="1"/>
      <c r="PKE69" s="1"/>
      <c r="PKF69" s="1"/>
      <c r="PKG69" s="1"/>
      <c r="PKH69" s="1"/>
      <c r="PKI69" s="1"/>
      <c r="PKJ69" s="1"/>
      <c r="PKK69" s="1"/>
      <c r="PKL69" s="1"/>
      <c r="PKM69" s="1"/>
      <c r="PKN69" s="1"/>
      <c r="PKO69" s="1"/>
      <c r="PKP69" s="1"/>
      <c r="PKQ69" s="1"/>
      <c r="PKR69" s="1"/>
      <c r="PKS69" s="1"/>
      <c r="PKT69" s="1"/>
      <c r="PKU69" s="1"/>
      <c r="PKV69" s="1"/>
      <c r="PKW69" s="1"/>
      <c r="PKX69" s="1"/>
      <c r="PKY69" s="1"/>
      <c r="PKZ69" s="1"/>
      <c r="PLA69" s="1"/>
      <c r="PLB69" s="1"/>
      <c r="PLC69" s="1"/>
      <c r="PLD69" s="1"/>
      <c r="PLE69" s="1"/>
      <c r="PLF69" s="1"/>
      <c r="PLG69" s="1"/>
      <c r="PLH69" s="1"/>
      <c r="PLI69" s="1"/>
      <c r="PLJ69" s="1"/>
      <c r="PLK69" s="1"/>
      <c r="PLL69" s="1"/>
      <c r="PLM69" s="1"/>
      <c r="PLN69" s="1"/>
      <c r="PLO69" s="1"/>
      <c r="PLP69" s="1"/>
      <c r="PLQ69" s="1"/>
      <c r="PLR69" s="1"/>
      <c r="PLS69" s="1"/>
      <c r="PLT69" s="1"/>
      <c r="PLU69" s="1"/>
      <c r="PLV69" s="1"/>
      <c r="PLW69" s="1"/>
      <c r="PLX69" s="1"/>
      <c r="PLY69" s="1"/>
      <c r="PLZ69" s="1"/>
      <c r="PMA69" s="1"/>
      <c r="PMB69" s="1"/>
      <c r="PMC69" s="1"/>
      <c r="PMD69" s="1"/>
      <c r="PME69" s="1"/>
      <c r="PMF69" s="1"/>
      <c r="PMG69" s="1"/>
      <c r="PMH69" s="1"/>
      <c r="PMI69" s="1"/>
      <c r="PMJ69" s="1"/>
      <c r="PMK69" s="1"/>
      <c r="PML69" s="1"/>
      <c r="PMM69" s="1"/>
      <c r="PMN69" s="1"/>
      <c r="PMO69" s="1"/>
      <c r="PMP69" s="1"/>
      <c r="PMQ69" s="1"/>
      <c r="PMR69" s="1"/>
      <c r="PMS69" s="1"/>
      <c r="PMT69" s="1"/>
      <c r="PMU69" s="1"/>
      <c r="PMV69" s="1"/>
      <c r="PMW69" s="1"/>
      <c r="PMX69" s="1"/>
      <c r="PMY69" s="1"/>
      <c r="PMZ69" s="1"/>
      <c r="PNA69" s="1"/>
      <c r="PNB69" s="1"/>
      <c r="PNC69" s="1"/>
      <c r="PND69" s="1"/>
      <c r="PNE69" s="1"/>
      <c r="PNF69" s="1"/>
      <c r="PNG69" s="1"/>
      <c r="PNH69" s="1"/>
      <c r="PNI69" s="1"/>
      <c r="PNJ69" s="1"/>
      <c r="PNK69" s="1"/>
      <c r="PNL69" s="1"/>
      <c r="PNM69" s="1"/>
      <c r="PNN69" s="1"/>
      <c r="PNO69" s="1"/>
      <c r="PNP69" s="1"/>
      <c r="PNQ69" s="1"/>
      <c r="PNR69" s="1"/>
      <c r="PNS69" s="1"/>
      <c r="PNT69" s="1"/>
      <c r="PNU69" s="1"/>
      <c r="PNV69" s="1"/>
      <c r="PNW69" s="1"/>
      <c r="PNX69" s="1"/>
      <c r="PNY69" s="1"/>
      <c r="PNZ69" s="1"/>
      <c r="POA69" s="1"/>
      <c r="POB69" s="1"/>
      <c r="POC69" s="1"/>
      <c r="POD69" s="1"/>
      <c r="POE69" s="1"/>
      <c r="POF69" s="1"/>
      <c r="POG69" s="1"/>
      <c r="POH69" s="1"/>
      <c r="POI69" s="1"/>
      <c r="POJ69" s="1"/>
      <c r="POK69" s="1"/>
      <c r="POL69" s="1"/>
      <c r="POM69" s="1"/>
      <c r="PON69" s="1"/>
      <c r="POO69" s="1"/>
      <c r="POP69" s="1"/>
      <c r="POQ69" s="1"/>
      <c r="POR69" s="1"/>
      <c r="POS69" s="1"/>
      <c r="POT69" s="1"/>
      <c r="POU69" s="1"/>
      <c r="POV69" s="1"/>
      <c r="POW69" s="1"/>
      <c r="POX69" s="1"/>
      <c r="POY69" s="1"/>
      <c r="POZ69" s="1"/>
      <c r="PPA69" s="1"/>
      <c r="PPB69" s="1"/>
      <c r="PPC69" s="1"/>
      <c r="PPD69" s="1"/>
      <c r="PPE69" s="1"/>
      <c r="PPF69" s="1"/>
      <c r="PPG69" s="1"/>
      <c r="PPH69" s="1"/>
      <c r="PPI69" s="1"/>
      <c r="PPJ69" s="1"/>
      <c r="PPK69" s="1"/>
      <c r="PPL69" s="1"/>
      <c r="PPM69" s="1"/>
      <c r="PPN69" s="1"/>
      <c r="PPO69" s="1"/>
      <c r="PPP69" s="1"/>
      <c r="PPQ69" s="1"/>
      <c r="PPR69" s="1"/>
      <c r="PPS69" s="1"/>
      <c r="PPT69" s="1"/>
      <c r="PPU69" s="1"/>
      <c r="PPV69" s="1"/>
      <c r="PPW69" s="1"/>
      <c r="PPX69" s="1"/>
      <c r="PPY69" s="1"/>
      <c r="PPZ69" s="1"/>
      <c r="PQA69" s="1"/>
      <c r="PQB69" s="1"/>
      <c r="PQC69" s="1"/>
      <c r="PQD69" s="1"/>
      <c r="PQE69" s="1"/>
      <c r="PQF69" s="1"/>
      <c r="PQG69" s="1"/>
      <c r="PQH69" s="1"/>
      <c r="PQI69" s="1"/>
      <c r="PQJ69" s="1"/>
      <c r="PQK69" s="1"/>
      <c r="PQL69" s="1"/>
      <c r="PQM69" s="1"/>
      <c r="PQN69" s="1"/>
      <c r="PQO69" s="1"/>
      <c r="PQP69" s="1"/>
      <c r="PQQ69" s="1"/>
      <c r="PQR69" s="1"/>
      <c r="PQS69" s="1"/>
      <c r="PQT69" s="1"/>
      <c r="PQU69" s="1"/>
      <c r="PQV69" s="1"/>
      <c r="PQW69" s="1"/>
      <c r="PQX69" s="1"/>
      <c r="PQY69" s="1"/>
      <c r="PQZ69" s="1"/>
      <c r="PRA69" s="1"/>
      <c r="PRB69" s="1"/>
      <c r="PRC69" s="1"/>
      <c r="PRD69" s="1"/>
      <c r="PRE69" s="1"/>
      <c r="PRF69" s="1"/>
      <c r="PRG69" s="1"/>
      <c r="PRH69" s="1"/>
      <c r="PRI69" s="1"/>
      <c r="PRJ69" s="1"/>
      <c r="PRK69" s="1"/>
      <c r="PRL69" s="1"/>
      <c r="PRM69" s="1"/>
      <c r="PRN69" s="1"/>
      <c r="PRO69" s="1"/>
      <c r="PRP69" s="1"/>
      <c r="PRQ69" s="1"/>
      <c r="PRR69" s="1"/>
      <c r="PRS69" s="1"/>
      <c r="PRT69" s="1"/>
      <c r="PRU69" s="1"/>
      <c r="PRV69" s="1"/>
      <c r="PRW69" s="1"/>
      <c r="PRX69" s="1"/>
      <c r="PRY69" s="1"/>
      <c r="PRZ69" s="1"/>
      <c r="PSA69" s="1"/>
      <c r="PSB69" s="1"/>
      <c r="PSC69" s="1"/>
      <c r="PSD69" s="1"/>
      <c r="PSE69" s="1"/>
      <c r="PSF69" s="1"/>
      <c r="PSG69" s="1"/>
      <c r="PSH69" s="1"/>
      <c r="PSI69" s="1"/>
      <c r="PSJ69" s="1"/>
      <c r="PSK69" s="1"/>
      <c r="PSL69" s="1"/>
      <c r="PSM69" s="1"/>
      <c r="PSN69" s="1"/>
      <c r="PSO69" s="1"/>
      <c r="PSP69" s="1"/>
      <c r="PSQ69" s="1"/>
      <c r="PSR69" s="1"/>
      <c r="PSS69" s="1"/>
      <c r="PST69" s="1"/>
      <c r="PSU69" s="1"/>
      <c r="PSV69" s="1"/>
      <c r="PSW69" s="1"/>
      <c r="PSX69" s="1"/>
      <c r="PSY69" s="1"/>
      <c r="PSZ69" s="1"/>
      <c r="PTA69" s="1"/>
      <c r="PTB69" s="1"/>
      <c r="PTC69" s="1"/>
      <c r="PTD69" s="1"/>
      <c r="PTE69" s="1"/>
      <c r="PTF69" s="1"/>
      <c r="PTG69" s="1"/>
      <c r="PTH69" s="1"/>
      <c r="PTI69" s="1"/>
      <c r="PTJ69" s="1"/>
      <c r="PTK69" s="1"/>
      <c r="PTL69" s="1"/>
      <c r="PTM69" s="1"/>
      <c r="PTN69" s="1"/>
      <c r="PTO69" s="1"/>
      <c r="PTP69" s="1"/>
      <c r="PTQ69" s="1"/>
      <c r="PTR69" s="1"/>
      <c r="PTS69" s="1"/>
      <c r="PTT69" s="1"/>
      <c r="PTU69" s="1"/>
      <c r="PTV69" s="1"/>
      <c r="PTW69" s="1"/>
      <c r="PTX69" s="1"/>
      <c r="PTY69" s="1"/>
      <c r="PTZ69" s="1"/>
      <c r="PUA69" s="1"/>
      <c r="PUB69" s="1"/>
      <c r="PUC69" s="1"/>
      <c r="PUD69" s="1"/>
      <c r="PUE69" s="1"/>
      <c r="PUF69" s="1"/>
      <c r="PUG69" s="1"/>
      <c r="PUH69" s="1"/>
      <c r="PUI69" s="1"/>
      <c r="PUJ69" s="1"/>
      <c r="PUK69" s="1"/>
      <c r="PUL69" s="1"/>
      <c r="PUM69" s="1"/>
      <c r="PUN69" s="1"/>
      <c r="PUO69" s="1"/>
      <c r="PUP69" s="1"/>
      <c r="PUQ69" s="1"/>
      <c r="PUR69" s="1"/>
      <c r="PUS69" s="1"/>
      <c r="PUT69" s="1"/>
      <c r="PUU69" s="1"/>
      <c r="PUV69" s="1"/>
      <c r="PUW69" s="1"/>
      <c r="PUX69" s="1"/>
      <c r="PUY69" s="1"/>
      <c r="PUZ69" s="1"/>
      <c r="PVA69" s="1"/>
      <c r="PVB69" s="1"/>
      <c r="PVC69" s="1"/>
      <c r="PVD69" s="1"/>
      <c r="PVE69" s="1"/>
      <c r="PVF69" s="1"/>
      <c r="PVG69" s="1"/>
      <c r="PVH69" s="1"/>
      <c r="PVI69" s="1"/>
      <c r="PVJ69" s="1"/>
      <c r="PVK69" s="1"/>
      <c r="PVL69" s="1"/>
      <c r="PVM69" s="1"/>
      <c r="PVN69" s="1"/>
      <c r="PVO69" s="1"/>
      <c r="PVP69" s="1"/>
      <c r="PVQ69" s="1"/>
      <c r="PVR69" s="1"/>
      <c r="PVS69" s="1"/>
      <c r="PVT69" s="1"/>
      <c r="PVU69" s="1"/>
      <c r="PVV69" s="1"/>
      <c r="PVW69" s="1"/>
      <c r="PVX69" s="1"/>
      <c r="PVY69" s="1"/>
      <c r="PVZ69" s="1"/>
      <c r="PWA69" s="1"/>
      <c r="PWB69" s="1"/>
      <c r="PWC69" s="1"/>
      <c r="PWD69" s="1"/>
      <c r="PWE69" s="1"/>
      <c r="PWF69" s="1"/>
      <c r="PWG69" s="1"/>
      <c r="PWH69" s="1"/>
      <c r="PWI69" s="1"/>
      <c r="PWJ69" s="1"/>
      <c r="PWK69" s="1"/>
      <c r="PWL69" s="1"/>
      <c r="PWM69" s="1"/>
      <c r="PWN69" s="1"/>
      <c r="PWO69" s="1"/>
      <c r="PWP69" s="1"/>
      <c r="PWQ69" s="1"/>
      <c r="PWR69" s="1"/>
      <c r="PWS69" s="1"/>
      <c r="PWT69" s="1"/>
      <c r="PWU69" s="1"/>
      <c r="PWV69" s="1"/>
      <c r="PWW69" s="1"/>
      <c r="PWX69" s="1"/>
      <c r="PWY69" s="1"/>
      <c r="PWZ69" s="1"/>
      <c r="PXA69" s="1"/>
      <c r="PXB69" s="1"/>
      <c r="PXC69" s="1"/>
      <c r="PXD69" s="1"/>
      <c r="PXE69" s="1"/>
      <c r="PXF69" s="1"/>
      <c r="PXG69" s="1"/>
      <c r="PXH69" s="1"/>
      <c r="PXI69" s="1"/>
      <c r="PXJ69" s="1"/>
      <c r="PXK69" s="1"/>
      <c r="PXL69" s="1"/>
      <c r="PXM69" s="1"/>
      <c r="PXN69" s="1"/>
      <c r="PXO69" s="1"/>
      <c r="PXP69" s="1"/>
      <c r="PXQ69" s="1"/>
      <c r="PXR69" s="1"/>
      <c r="PXS69" s="1"/>
      <c r="PXT69" s="1"/>
      <c r="PXU69" s="1"/>
      <c r="PXV69" s="1"/>
      <c r="PXW69" s="1"/>
      <c r="PXX69" s="1"/>
      <c r="PXY69" s="1"/>
      <c r="PXZ69" s="1"/>
      <c r="PYA69" s="1"/>
      <c r="PYB69" s="1"/>
      <c r="PYC69" s="1"/>
      <c r="PYD69" s="1"/>
      <c r="PYE69" s="1"/>
      <c r="PYF69" s="1"/>
      <c r="PYG69" s="1"/>
      <c r="PYH69" s="1"/>
      <c r="PYI69" s="1"/>
      <c r="PYJ69" s="1"/>
      <c r="PYK69" s="1"/>
      <c r="PYL69" s="1"/>
      <c r="PYM69" s="1"/>
      <c r="PYN69" s="1"/>
      <c r="PYO69" s="1"/>
      <c r="PYP69" s="1"/>
      <c r="PYQ69" s="1"/>
      <c r="PYR69" s="1"/>
      <c r="PYS69" s="1"/>
      <c r="PYT69" s="1"/>
      <c r="PYU69" s="1"/>
      <c r="PYV69" s="1"/>
      <c r="PYW69" s="1"/>
      <c r="PYX69" s="1"/>
      <c r="PYY69" s="1"/>
      <c r="PYZ69" s="1"/>
      <c r="PZA69" s="1"/>
      <c r="PZB69" s="1"/>
      <c r="PZC69" s="1"/>
      <c r="PZD69" s="1"/>
      <c r="PZE69" s="1"/>
      <c r="PZF69" s="1"/>
      <c r="PZG69" s="1"/>
      <c r="PZH69" s="1"/>
      <c r="PZI69" s="1"/>
      <c r="PZJ69" s="1"/>
      <c r="PZK69" s="1"/>
      <c r="PZL69" s="1"/>
      <c r="PZM69" s="1"/>
      <c r="PZN69" s="1"/>
      <c r="PZO69" s="1"/>
      <c r="PZP69" s="1"/>
      <c r="PZQ69" s="1"/>
      <c r="PZR69" s="1"/>
      <c r="PZS69" s="1"/>
      <c r="PZT69" s="1"/>
      <c r="PZU69" s="1"/>
      <c r="PZV69" s="1"/>
      <c r="PZW69" s="1"/>
      <c r="PZX69" s="1"/>
      <c r="PZY69" s="1"/>
      <c r="PZZ69" s="1"/>
      <c r="QAA69" s="1"/>
      <c r="QAB69" s="1"/>
      <c r="QAC69" s="1"/>
      <c r="QAD69" s="1"/>
      <c r="QAE69" s="1"/>
      <c r="QAF69" s="1"/>
      <c r="QAG69" s="1"/>
      <c r="QAH69" s="1"/>
      <c r="QAI69" s="1"/>
      <c r="QAJ69" s="1"/>
      <c r="QAK69" s="1"/>
      <c r="QAL69" s="1"/>
      <c r="QAM69" s="1"/>
      <c r="QAN69" s="1"/>
      <c r="QAO69" s="1"/>
      <c r="QAP69" s="1"/>
      <c r="QAQ69" s="1"/>
      <c r="QAR69" s="1"/>
      <c r="QAS69" s="1"/>
      <c r="QAT69" s="1"/>
      <c r="QAU69" s="1"/>
      <c r="QAV69" s="1"/>
      <c r="QAW69" s="1"/>
      <c r="QAX69" s="1"/>
      <c r="QAY69" s="1"/>
      <c r="QAZ69" s="1"/>
      <c r="QBA69" s="1"/>
      <c r="QBB69" s="1"/>
      <c r="QBC69" s="1"/>
      <c r="QBD69" s="1"/>
      <c r="QBE69" s="1"/>
      <c r="QBF69" s="1"/>
      <c r="QBG69" s="1"/>
      <c r="QBH69" s="1"/>
      <c r="QBI69" s="1"/>
      <c r="QBJ69" s="1"/>
      <c r="QBK69" s="1"/>
      <c r="QBL69" s="1"/>
      <c r="QBM69" s="1"/>
      <c r="QBN69" s="1"/>
      <c r="QBO69" s="1"/>
      <c r="QBP69" s="1"/>
      <c r="QBQ69" s="1"/>
      <c r="QBR69" s="1"/>
      <c r="QBS69" s="1"/>
      <c r="QBT69" s="1"/>
      <c r="QBU69" s="1"/>
      <c r="QBV69" s="1"/>
      <c r="QBW69" s="1"/>
      <c r="QBX69" s="1"/>
      <c r="QBY69" s="1"/>
      <c r="QBZ69" s="1"/>
      <c r="QCA69" s="1"/>
      <c r="QCB69" s="1"/>
      <c r="QCC69" s="1"/>
      <c r="QCD69" s="1"/>
      <c r="QCE69" s="1"/>
      <c r="QCF69" s="1"/>
      <c r="QCG69" s="1"/>
      <c r="QCH69" s="1"/>
      <c r="QCI69" s="1"/>
      <c r="QCJ69" s="1"/>
      <c r="QCK69" s="1"/>
      <c r="QCL69" s="1"/>
      <c r="QCM69" s="1"/>
      <c r="QCN69" s="1"/>
      <c r="QCO69" s="1"/>
      <c r="QCP69" s="1"/>
      <c r="QCQ69" s="1"/>
      <c r="QCR69" s="1"/>
      <c r="QCS69" s="1"/>
      <c r="QCT69" s="1"/>
      <c r="QCU69" s="1"/>
      <c r="QCV69" s="1"/>
      <c r="QCW69" s="1"/>
      <c r="QCX69" s="1"/>
      <c r="QCY69" s="1"/>
      <c r="QCZ69" s="1"/>
      <c r="QDA69" s="1"/>
      <c r="QDB69" s="1"/>
      <c r="QDC69" s="1"/>
      <c r="QDD69" s="1"/>
      <c r="QDE69" s="1"/>
      <c r="QDF69" s="1"/>
      <c r="QDG69" s="1"/>
      <c r="QDH69" s="1"/>
      <c r="QDI69" s="1"/>
      <c r="QDJ69" s="1"/>
      <c r="QDK69" s="1"/>
      <c r="QDL69" s="1"/>
      <c r="QDM69" s="1"/>
      <c r="QDN69" s="1"/>
      <c r="QDO69" s="1"/>
      <c r="QDP69" s="1"/>
      <c r="QDQ69" s="1"/>
      <c r="QDR69" s="1"/>
      <c r="QDS69" s="1"/>
      <c r="QDT69" s="1"/>
      <c r="QDU69" s="1"/>
      <c r="QDV69" s="1"/>
      <c r="QDW69" s="1"/>
      <c r="QDX69" s="1"/>
      <c r="QDY69" s="1"/>
      <c r="QDZ69" s="1"/>
      <c r="QEA69" s="1"/>
      <c r="QEB69" s="1"/>
      <c r="QEC69" s="1"/>
      <c r="QED69" s="1"/>
      <c r="QEE69" s="1"/>
      <c r="QEF69" s="1"/>
      <c r="QEG69" s="1"/>
      <c r="QEH69" s="1"/>
      <c r="QEI69" s="1"/>
      <c r="QEJ69" s="1"/>
      <c r="QEK69" s="1"/>
      <c r="QEL69" s="1"/>
      <c r="QEM69" s="1"/>
      <c r="QEN69" s="1"/>
      <c r="QEO69" s="1"/>
      <c r="QEP69" s="1"/>
      <c r="QEQ69" s="1"/>
      <c r="QER69" s="1"/>
      <c r="QES69" s="1"/>
      <c r="QET69" s="1"/>
      <c r="QEU69" s="1"/>
      <c r="QEV69" s="1"/>
      <c r="QEW69" s="1"/>
      <c r="QEX69" s="1"/>
      <c r="QEY69" s="1"/>
      <c r="QEZ69" s="1"/>
      <c r="QFA69" s="1"/>
      <c r="QFB69" s="1"/>
      <c r="QFC69" s="1"/>
      <c r="QFD69" s="1"/>
      <c r="QFE69" s="1"/>
      <c r="QFF69" s="1"/>
      <c r="QFG69" s="1"/>
      <c r="QFH69" s="1"/>
      <c r="QFI69" s="1"/>
      <c r="QFJ69" s="1"/>
      <c r="QFK69" s="1"/>
      <c r="QFL69" s="1"/>
      <c r="QFM69" s="1"/>
      <c r="QFN69" s="1"/>
      <c r="QFO69" s="1"/>
      <c r="QFP69" s="1"/>
      <c r="QFQ69" s="1"/>
      <c r="QFR69" s="1"/>
      <c r="QFS69" s="1"/>
      <c r="QFT69" s="1"/>
      <c r="QFU69" s="1"/>
      <c r="QFV69" s="1"/>
      <c r="QFW69" s="1"/>
      <c r="QFX69" s="1"/>
      <c r="QFY69" s="1"/>
      <c r="QFZ69" s="1"/>
      <c r="QGA69" s="1"/>
      <c r="QGB69" s="1"/>
      <c r="QGC69" s="1"/>
      <c r="QGD69" s="1"/>
      <c r="QGE69" s="1"/>
      <c r="QGF69" s="1"/>
      <c r="QGG69" s="1"/>
      <c r="QGH69" s="1"/>
      <c r="QGI69" s="1"/>
      <c r="QGJ69" s="1"/>
      <c r="QGK69" s="1"/>
      <c r="QGL69" s="1"/>
      <c r="QGM69" s="1"/>
      <c r="QGN69" s="1"/>
      <c r="QGO69" s="1"/>
      <c r="QGP69" s="1"/>
      <c r="QGQ69" s="1"/>
      <c r="QGR69" s="1"/>
      <c r="QGS69" s="1"/>
      <c r="QGT69" s="1"/>
      <c r="QGU69" s="1"/>
      <c r="QGV69" s="1"/>
      <c r="QGW69" s="1"/>
      <c r="QGX69" s="1"/>
      <c r="QGY69" s="1"/>
      <c r="QGZ69" s="1"/>
      <c r="QHA69" s="1"/>
      <c r="QHB69" s="1"/>
      <c r="QHC69" s="1"/>
      <c r="QHD69" s="1"/>
      <c r="QHE69" s="1"/>
      <c r="QHF69" s="1"/>
      <c r="QHG69" s="1"/>
      <c r="QHH69" s="1"/>
      <c r="QHI69" s="1"/>
      <c r="QHJ69" s="1"/>
      <c r="QHK69" s="1"/>
      <c r="QHL69" s="1"/>
      <c r="QHM69" s="1"/>
      <c r="QHN69" s="1"/>
      <c r="QHO69" s="1"/>
      <c r="QHP69" s="1"/>
      <c r="QHQ69" s="1"/>
      <c r="QHR69" s="1"/>
      <c r="QHS69" s="1"/>
      <c r="QHT69" s="1"/>
      <c r="QHU69" s="1"/>
      <c r="QHV69" s="1"/>
      <c r="QHW69" s="1"/>
      <c r="QHX69" s="1"/>
      <c r="QHY69" s="1"/>
      <c r="QHZ69" s="1"/>
      <c r="QIA69" s="1"/>
      <c r="QIB69" s="1"/>
      <c r="QIC69" s="1"/>
      <c r="QID69" s="1"/>
      <c r="QIE69" s="1"/>
      <c r="QIF69" s="1"/>
      <c r="QIG69" s="1"/>
      <c r="QIH69" s="1"/>
      <c r="QII69" s="1"/>
      <c r="QIJ69" s="1"/>
      <c r="QIK69" s="1"/>
      <c r="QIL69" s="1"/>
      <c r="QIM69" s="1"/>
      <c r="QIN69" s="1"/>
      <c r="QIO69" s="1"/>
      <c r="QIP69" s="1"/>
      <c r="QIQ69" s="1"/>
      <c r="QIR69" s="1"/>
      <c r="QIS69" s="1"/>
      <c r="QIT69" s="1"/>
      <c r="QIU69" s="1"/>
      <c r="QIV69" s="1"/>
      <c r="QIW69" s="1"/>
      <c r="QIX69" s="1"/>
      <c r="QIY69" s="1"/>
      <c r="QIZ69" s="1"/>
      <c r="QJA69" s="1"/>
      <c r="QJB69" s="1"/>
      <c r="QJC69" s="1"/>
      <c r="QJD69" s="1"/>
      <c r="QJE69" s="1"/>
      <c r="QJF69" s="1"/>
      <c r="QJG69" s="1"/>
      <c r="QJH69" s="1"/>
      <c r="QJI69" s="1"/>
      <c r="QJJ69" s="1"/>
      <c r="QJK69" s="1"/>
      <c r="QJL69" s="1"/>
      <c r="QJM69" s="1"/>
      <c r="QJN69" s="1"/>
      <c r="QJO69" s="1"/>
      <c r="QJP69" s="1"/>
      <c r="QJQ69" s="1"/>
      <c r="QJR69" s="1"/>
      <c r="QJS69" s="1"/>
      <c r="QJT69" s="1"/>
      <c r="QJU69" s="1"/>
      <c r="QJV69" s="1"/>
      <c r="QJW69" s="1"/>
      <c r="QJX69" s="1"/>
      <c r="QJY69" s="1"/>
      <c r="QJZ69" s="1"/>
      <c r="QKA69" s="1"/>
      <c r="QKB69" s="1"/>
      <c r="QKC69" s="1"/>
      <c r="QKD69" s="1"/>
      <c r="QKE69" s="1"/>
      <c r="QKF69" s="1"/>
      <c r="QKG69" s="1"/>
      <c r="QKH69" s="1"/>
      <c r="QKI69" s="1"/>
      <c r="QKJ69" s="1"/>
      <c r="QKK69" s="1"/>
      <c r="QKL69" s="1"/>
      <c r="QKM69" s="1"/>
      <c r="QKN69" s="1"/>
      <c r="QKO69" s="1"/>
      <c r="QKP69" s="1"/>
      <c r="QKQ69" s="1"/>
      <c r="QKR69" s="1"/>
      <c r="QKS69" s="1"/>
      <c r="QKT69" s="1"/>
      <c r="QKU69" s="1"/>
      <c r="QKV69" s="1"/>
      <c r="QKW69" s="1"/>
      <c r="QKX69" s="1"/>
      <c r="QKY69" s="1"/>
      <c r="QKZ69" s="1"/>
      <c r="QLA69" s="1"/>
      <c r="QLB69" s="1"/>
      <c r="QLC69" s="1"/>
      <c r="QLD69" s="1"/>
      <c r="QLE69" s="1"/>
      <c r="QLF69" s="1"/>
      <c r="QLG69" s="1"/>
      <c r="QLH69" s="1"/>
      <c r="QLI69" s="1"/>
      <c r="QLJ69" s="1"/>
      <c r="QLK69" s="1"/>
      <c r="QLL69" s="1"/>
      <c r="QLM69" s="1"/>
      <c r="QLN69" s="1"/>
      <c r="QLO69" s="1"/>
      <c r="QLP69" s="1"/>
      <c r="QLQ69" s="1"/>
      <c r="QLR69" s="1"/>
      <c r="QLS69" s="1"/>
      <c r="QLT69" s="1"/>
      <c r="QLU69" s="1"/>
      <c r="QLV69" s="1"/>
      <c r="QLW69" s="1"/>
      <c r="QLX69" s="1"/>
      <c r="QLY69" s="1"/>
      <c r="QLZ69" s="1"/>
      <c r="QMA69" s="1"/>
      <c r="QMB69" s="1"/>
      <c r="QMC69" s="1"/>
      <c r="QMD69" s="1"/>
      <c r="QME69" s="1"/>
      <c r="QMF69" s="1"/>
      <c r="QMG69" s="1"/>
      <c r="QMH69" s="1"/>
      <c r="QMI69" s="1"/>
      <c r="QMJ69" s="1"/>
      <c r="QMK69" s="1"/>
      <c r="QML69" s="1"/>
      <c r="QMM69" s="1"/>
      <c r="QMN69" s="1"/>
      <c r="QMO69" s="1"/>
      <c r="QMP69" s="1"/>
      <c r="QMQ69" s="1"/>
      <c r="QMR69" s="1"/>
      <c r="QMS69" s="1"/>
      <c r="QMT69" s="1"/>
      <c r="QMU69" s="1"/>
      <c r="QMV69" s="1"/>
      <c r="QMW69" s="1"/>
      <c r="QMX69" s="1"/>
      <c r="QMY69" s="1"/>
      <c r="QMZ69" s="1"/>
      <c r="QNA69" s="1"/>
      <c r="QNB69" s="1"/>
      <c r="QNC69" s="1"/>
      <c r="QND69" s="1"/>
      <c r="QNE69" s="1"/>
      <c r="QNF69" s="1"/>
      <c r="QNG69" s="1"/>
      <c r="QNH69" s="1"/>
      <c r="QNI69" s="1"/>
      <c r="QNJ69" s="1"/>
      <c r="QNK69" s="1"/>
      <c r="QNL69" s="1"/>
      <c r="QNM69" s="1"/>
      <c r="QNN69" s="1"/>
      <c r="QNO69" s="1"/>
      <c r="QNP69" s="1"/>
      <c r="QNQ69" s="1"/>
      <c r="QNR69" s="1"/>
      <c r="QNS69" s="1"/>
      <c r="QNT69" s="1"/>
      <c r="QNU69" s="1"/>
      <c r="QNV69" s="1"/>
      <c r="QNW69" s="1"/>
      <c r="QNX69" s="1"/>
      <c r="QNY69" s="1"/>
      <c r="QNZ69" s="1"/>
      <c r="QOA69" s="1"/>
      <c r="QOB69" s="1"/>
      <c r="QOC69" s="1"/>
      <c r="QOD69" s="1"/>
      <c r="QOE69" s="1"/>
      <c r="QOF69" s="1"/>
      <c r="QOG69" s="1"/>
      <c r="QOH69" s="1"/>
      <c r="QOI69" s="1"/>
      <c r="QOJ69" s="1"/>
      <c r="QOK69" s="1"/>
      <c r="QOL69" s="1"/>
      <c r="QOM69" s="1"/>
      <c r="QON69" s="1"/>
      <c r="QOO69" s="1"/>
      <c r="QOP69" s="1"/>
      <c r="QOQ69" s="1"/>
      <c r="QOR69" s="1"/>
      <c r="QOS69" s="1"/>
      <c r="QOT69" s="1"/>
      <c r="QOU69" s="1"/>
      <c r="QOV69" s="1"/>
      <c r="QOW69" s="1"/>
      <c r="QOX69" s="1"/>
      <c r="QOY69" s="1"/>
      <c r="QOZ69" s="1"/>
      <c r="QPA69" s="1"/>
      <c r="QPB69" s="1"/>
      <c r="QPC69" s="1"/>
      <c r="QPD69" s="1"/>
      <c r="QPE69" s="1"/>
      <c r="QPF69" s="1"/>
      <c r="QPG69" s="1"/>
      <c r="QPH69" s="1"/>
      <c r="QPI69" s="1"/>
      <c r="QPJ69" s="1"/>
      <c r="QPK69" s="1"/>
      <c r="QPL69" s="1"/>
      <c r="QPM69" s="1"/>
      <c r="QPN69" s="1"/>
      <c r="QPO69" s="1"/>
      <c r="QPP69" s="1"/>
      <c r="QPQ69" s="1"/>
      <c r="QPR69" s="1"/>
      <c r="QPS69" s="1"/>
      <c r="QPT69" s="1"/>
      <c r="QPU69" s="1"/>
      <c r="QPV69" s="1"/>
      <c r="QPW69" s="1"/>
      <c r="QPX69" s="1"/>
      <c r="QPY69" s="1"/>
      <c r="QPZ69" s="1"/>
      <c r="QQA69" s="1"/>
      <c r="QQB69" s="1"/>
      <c r="QQC69" s="1"/>
      <c r="QQD69" s="1"/>
      <c r="QQE69" s="1"/>
      <c r="QQF69" s="1"/>
      <c r="QQG69" s="1"/>
      <c r="QQH69" s="1"/>
      <c r="QQI69" s="1"/>
      <c r="QQJ69" s="1"/>
      <c r="QQK69" s="1"/>
      <c r="QQL69" s="1"/>
      <c r="QQM69" s="1"/>
      <c r="QQN69" s="1"/>
      <c r="QQO69" s="1"/>
      <c r="QQP69" s="1"/>
      <c r="QQQ69" s="1"/>
      <c r="QQR69" s="1"/>
      <c r="QQS69" s="1"/>
      <c r="QQT69" s="1"/>
      <c r="QQU69" s="1"/>
      <c r="QQV69" s="1"/>
      <c r="QQW69" s="1"/>
      <c r="QQX69" s="1"/>
      <c r="QQY69" s="1"/>
      <c r="QQZ69" s="1"/>
      <c r="QRA69" s="1"/>
      <c r="QRB69" s="1"/>
      <c r="QRC69" s="1"/>
      <c r="QRD69" s="1"/>
      <c r="QRE69" s="1"/>
      <c r="QRF69" s="1"/>
      <c r="QRG69" s="1"/>
      <c r="QRH69" s="1"/>
      <c r="QRI69" s="1"/>
      <c r="QRJ69" s="1"/>
      <c r="QRK69" s="1"/>
      <c r="QRL69" s="1"/>
      <c r="QRM69" s="1"/>
      <c r="QRN69" s="1"/>
      <c r="QRO69" s="1"/>
      <c r="QRP69" s="1"/>
      <c r="QRQ69" s="1"/>
      <c r="QRR69" s="1"/>
      <c r="QRS69" s="1"/>
      <c r="QRT69" s="1"/>
      <c r="QRU69" s="1"/>
      <c r="QRV69" s="1"/>
      <c r="QRW69" s="1"/>
      <c r="QRX69" s="1"/>
      <c r="QRY69" s="1"/>
      <c r="QRZ69" s="1"/>
      <c r="QSA69" s="1"/>
      <c r="QSB69" s="1"/>
      <c r="QSC69" s="1"/>
      <c r="QSD69" s="1"/>
      <c r="QSE69" s="1"/>
      <c r="QSF69" s="1"/>
      <c r="QSG69" s="1"/>
      <c r="QSH69" s="1"/>
      <c r="QSI69" s="1"/>
      <c r="QSJ69" s="1"/>
      <c r="QSK69" s="1"/>
      <c r="QSL69" s="1"/>
      <c r="QSM69" s="1"/>
      <c r="QSN69" s="1"/>
      <c r="QSO69" s="1"/>
      <c r="QSP69" s="1"/>
      <c r="QSQ69" s="1"/>
      <c r="QSR69" s="1"/>
      <c r="QSS69" s="1"/>
      <c r="QST69" s="1"/>
      <c r="QSU69" s="1"/>
      <c r="QSV69" s="1"/>
      <c r="QSW69" s="1"/>
      <c r="QSX69" s="1"/>
      <c r="QSY69" s="1"/>
      <c r="QSZ69" s="1"/>
      <c r="QTA69" s="1"/>
      <c r="QTB69" s="1"/>
      <c r="QTC69" s="1"/>
      <c r="QTD69" s="1"/>
      <c r="QTE69" s="1"/>
      <c r="QTF69" s="1"/>
      <c r="QTG69" s="1"/>
      <c r="QTH69" s="1"/>
      <c r="QTI69" s="1"/>
      <c r="QTJ69" s="1"/>
      <c r="QTK69" s="1"/>
      <c r="QTL69" s="1"/>
      <c r="QTM69" s="1"/>
      <c r="QTN69" s="1"/>
      <c r="QTO69" s="1"/>
      <c r="QTP69" s="1"/>
      <c r="QTQ69" s="1"/>
      <c r="QTR69" s="1"/>
      <c r="QTS69" s="1"/>
      <c r="QTT69" s="1"/>
      <c r="QTU69" s="1"/>
      <c r="QTV69" s="1"/>
      <c r="QTW69" s="1"/>
      <c r="QTX69" s="1"/>
      <c r="QTY69" s="1"/>
      <c r="QTZ69" s="1"/>
      <c r="QUA69" s="1"/>
      <c r="QUB69" s="1"/>
      <c r="QUC69" s="1"/>
      <c r="QUD69" s="1"/>
      <c r="QUE69" s="1"/>
      <c r="QUF69" s="1"/>
      <c r="QUG69" s="1"/>
      <c r="QUH69" s="1"/>
      <c r="QUI69" s="1"/>
      <c r="QUJ69" s="1"/>
      <c r="QUK69" s="1"/>
      <c r="QUL69" s="1"/>
      <c r="QUM69" s="1"/>
      <c r="QUN69" s="1"/>
      <c r="QUO69" s="1"/>
      <c r="QUP69" s="1"/>
      <c r="QUQ69" s="1"/>
      <c r="QUR69" s="1"/>
      <c r="QUS69" s="1"/>
      <c r="QUT69" s="1"/>
      <c r="QUU69" s="1"/>
      <c r="QUV69" s="1"/>
      <c r="QUW69" s="1"/>
      <c r="QUX69" s="1"/>
      <c r="QUY69" s="1"/>
      <c r="QUZ69" s="1"/>
      <c r="QVA69" s="1"/>
      <c r="QVB69" s="1"/>
      <c r="QVC69" s="1"/>
      <c r="QVD69" s="1"/>
      <c r="QVE69" s="1"/>
      <c r="QVF69" s="1"/>
      <c r="QVG69" s="1"/>
      <c r="QVH69" s="1"/>
      <c r="QVI69" s="1"/>
      <c r="QVJ69" s="1"/>
      <c r="QVK69" s="1"/>
      <c r="QVL69" s="1"/>
      <c r="QVM69" s="1"/>
      <c r="QVN69" s="1"/>
      <c r="QVO69" s="1"/>
      <c r="QVP69" s="1"/>
      <c r="QVQ69" s="1"/>
      <c r="QVR69" s="1"/>
      <c r="QVS69" s="1"/>
      <c r="QVT69" s="1"/>
      <c r="QVU69" s="1"/>
      <c r="QVV69" s="1"/>
      <c r="QVW69" s="1"/>
      <c r="QVX69" s="1"/>
      <c r="QVY69" s="1"/>
      <c r="QVZ69" s="1"/>
      <c r="QWA69" s="1"/>
      <c r="QWB69" s="1"/>
      <c r="QWC69" s="1"/>
      <c r="QWD69" s="1"/>
      <c r="QWE69" s="1"/>
      <c r="QWF69" s="1"/>
      <c r="QWG69" s="1"/>
      <c r="QWH69" s="1"/>
      <c r="QWI69" s="1"/>
      <c r="QWJ69" s="1"/>
      <c r="QWK69" s="1"/>
      <c r="QWL69" s="1"/>
      <c r="QWM69" s="1"/>
      <c r="QWN69" s="1"/>
      <c r="QWO69" s="1"/>
      <c r="QWP69" s="1"/>
      <c r="QWQ69" s="1"/>
      <c r="QWR69" s="1"/>
      <c r="QWS69" s="1"/>
      <c r="QWT69" s="1"/>
      <c r="QWU69" s="1"/>
      <c r="QWV69" s="1"/>
      <c r="QWW69" s="1"/>
      <c r="QWX69" s="1"/>
      <c r="QWY69" s="1"/>
      <c r="QWZ69" s="1"/>
      <c r="QXA69" s="1"/>
      <c r="QXB69" s="1"/>
      <c r="QXC69" s="1"/>
      <c r="QXD69" s="1"/>
      <c r="QXE69" s="1"/>
      <c r="QXF69" s="1"/>
      <c r="QXG69" s="1"/>
      <c r="QXH69" s="1"/>
      <c r="QXI69" s="1"/>
      <c r="QXJ69" s="1"/>
      <c r="QXK69" s="1"/>
      <c r="QXL69" s="1"/>
      <c r="QXM69" s="1"/>
      <c r="QXN69" s="1"/>
      <c r="QXO69" s="1"/>
      <c r="QXP69" s="1"/>
      <c r="QXQ69" s="1"/>
      <c r="QXR69" s="1"/>
      <c r="QXS69" s="1"/>
      <c r="QXT69" s="1"/>
      <c r="QXU69" s="1"/>
      <c r="QXV69" s="1"/>
      <c r="QXW69" s="1"/>
      <c r="QXX69" s="1"/>
      <c r="QXY69" s="1"/>
      <c r="QXZ69" s="1"/>
      <c r="QYA69" s="1"/>
      <c r="QYB69" s="1"/>
      <c r="QYC69" s="1"/>
      <c r="QYD69" s="1"/>
      <c r="QYE69" s="1"/>
      <c r="QYF69" s="1"/>
      <c r="QYG69" s="1"/>
      <c r="QYH69" s="1"/>
      <c r="QYI69" s="1"/>
      <c r="QYJ69" s="1"/>
      <c r="QYK69" s="1"/>
      <c r="QYL69" s="1"/>
      <c r="QYM69" s="1"/>
      <c r="QYN69" s="1"/>
      <c r="QYO69" s="1"/>
      <c r="QYP69" s="1"/>
      <c r="QYQ69" s="1"/>
      <c r="QYR69" s="1"/>
      <c r="QYS69" s="1"/>
      <c r="QYT69" s="1"/>
      <c r="QYU69" s="1"/>
      <c r="QYV69" s="1"/>
      <c r="QYW69" s="1"/>
      <c r="QYX69" s="1"/>
      <c r="QYY69" s="1"/>
      <c r="QYZ69" s="1"/>
      <c r="QZA69" s="1"/>
      <c r="QZB69" s="1"/>
      <c r="QZC69" s="1"/>
      <c r="QZD69" s="1"/>
      <c r="QZE69" s="1"/>
      <c r="QZF69" s="1"/>
      <c r="QZG69" s="1"/>
      <c r="QZH69" s="1"/>
      <c r="QZI69" s="1"/>
      <c r="QZJ69" s="1"/>
      <c r="QZK69" s="1"/>
      <c r="QZL69" s="1"/>
      <c r="QZM69" s="1"/>
      <c r="QZN69" s="1"/>
      <c r="QZO69" s="1"/>
      <c r="QZP69" s="1"/>
      <c r="QZQ69" s="1"/>
      <c r="QZR69" s="1"/>
      <c r="QZS69" s="1"/>
      <c r="QZT69" s="1"/>
      <c r="QZU69" s="1"/>
      <c r="QZV69" s="1"/>
      <c r="QZW69" s="1"/>
      <c r="QZX69" s="1"/>
      <c r="QZY69" s="1"/>
      <c r="QZZ69" s="1"/>
      <c r="RAA69" s="1"/>
      <c r="RAB69" s="1"/>
      <c r="RAC69" s="1"/>
      <c r="RAD69" s="1"/>
      <c r="RAE69" s="1"/>
      <c r="RAF69" s="1"/>
      <c r="RAG69" s="1"/>
      <c r="RAH69" s="1"/>
      <c r="RAI69" s="1"/>
      <c r="RAJ69" s="1"/>
      <c r="RAK69" s="1"/>
      <c r="RAL69" s="1"/>
      <c r="RAM69" s="1"/>
      <c r="RAN69" s="1"/>
      <c r="RAO69" s="1"/>
      <c r="RAP69" s="1"/>
      <c r="RAQ69" s="1"/>
      <c r="RAR69" s="1"/>
      <c r="RAS69" s="1"/>
      <c r="RAT69" s="1"/>
      <c r="RAU69" s="1"/>
      <c r="RAV69" s="1"/>
      <c r="RAW69" s="1"/>
      <c r="RAX69" s="1"/>
      <c r="RAY69" s="1"/>
      <c r="RAZ69" s="1"/>
      <c r="RBA69" s="1"/>
      <c r="RBB69" s="1"/>
      <c r="RBC69" s="1"/>
      <c r="RBD69" s="1"/>
      <c r="RBE69" s="1"/>
      <c r="RBF69" s="1"/>
      <c r="RBG69" s="1"/>
      <c r="RBH69" s="1"/>
      <c r="RBI69" s="1"/>
      <c r="RBJ69" s="1"/>
      <c r="RBK69" s="1"/>
      <c r="RBL69" s="1"/>
      <c r="RBM69" s="1"/>
      <c r="RBN69" s="1"/>
      <c r="RBO69" s="1"/>
      <c r="RBP69" s="1"/>
      <c r="RBQ69" s="1"/>
      <c r="RBR69" s="1"/>
      <c r="RBS69" s="1"/>
      <c r="RBT69" s="1"/>
      <c r="RBU69" s="1"/>
      <c r="RBV69" s="1"/>
      <c r="RBW69" s="1"/>
      <c r="RBX69" s="1"/>
      <c r="RBY69" s="1"/>
      <c r="RBZ69" s="1"/>
      <c r="RCA69" s="1"/>
      <c r="RCB69" s="1"/>
      <c r="RCC69" s="1"/>
      <c r="RCD69" s="1"/>
      <c r="RCE69" s="1"/>
      <c r="RCF69" s="1"/>
      <c r="RCG69" s="1"/>
      <c r="RCH69" s="1"/>
      <c r="RCI69" s="1"/>
      <c r="RCJ69" s="1"/>
      <c r="RCK69" s="1"/>
      <c r="RCL69" s="1"/>
      <c r="RCM69" s="1"/>
      <c r="RCN69" s="1"/>
      <c r="RCO69" s="1"/>
      <c r="RCP69" s="1"/>
      <c r="RCQ69" s="1"/>
      <c r="RCR69" s="1"/>
      <c r="RCS69" s="1"/>
      <c r="RCT69" s="1"/>
      <c r="RCU69" s="1"/>
      <c r="RCV69" s="1"/>
      <c r="RCW69" s="1"/>
      <c r="RCX69" s="1"/>
      <c r="RCY69" s="1"/>
      <c r="RCZ69" s="1"/>
      <c r="RDA69" s="1"/>
      <c r="RDB69" s="1"/>
      <c r="RDC69" s="1"/>
      <c r="RDD69" s="1"/>
      <c r="RDE69" s="1"/>
      <c r="RDF69" s="1"/>
      <c r="RDG69" s="1"/>
      <c r="RDH69" s="1"/>
      <c r="RDI69" s="1"/>
      <c r="RDJ69" s="1"/>
      <c r="RDK69" s="1"/>
      <c r="RDL69" s="1"/>
      <c r="RDM69" s="1"/>
      <c r="RDN69" s="1"/>
      <c r="RDO69" s="1"/>
      <c r="RDP69" s="1"/>
      <c r="RDQ69" s="1"/>
      <c r="RDR69" s="1"/>
      <c r="RDS69" s="1"/>
      <c r="RDT69" s="1"/>
      <c r="RDU69" s="1"/>
      <c r="RDV69" s="1"/>
      <c r="RDW69" s="1"/>
      <c r="RDX69" s="1"/>
      <c r="RDY69" s="1"/>
      <c r="RDZ69" s="1"/>
      <c r="REA69" s="1"/>
      <c r="REB69" s="1"/>
      <c r="REC69" s="1"/>
      <c r="RED69" s="1"/>
      <c r="REE69" s="1"/>
      <c r="REF69" s="1"/>
      <c r="REG69" s="1"/>
      <c r="REH69" s="1"/>
      <c r="REI69" s="1"/>
      <c r="REJ69" s="1"/>
      <c r="REK69" s="1"/>
      <c r="REL69" s="1"/>
      <c r="REM69" s="1"/>
      <c r="REN69" s="1"/>
      <c r="REO69" s="1"/>
      <c r="REP69" s="1"/>
      <c r="REQ69" s="1"/>
      <c r="RER69" s="1"/>
      <c r="RES69" s="1"/>
      <c r="RET69" s="1"/>
      <c r="REU69" s="1"/>
      <c r="REV69" s="1"/>
      <c r="REW69" s="1"/>
      <c r="REX69" s="1"/>
      <c r="REY69" s="1"/>
      <c r="REZ69" s="1"/>
      <c r="RFA69" s="1"/>
      <c r="RFB69" s="1"/>
      <c r="RFC69" s="1"/>
      <c r="RFD69" s="1"/>
      <c r="RFE69" s="1"/>
      <c r="RFF69" s="1"/>
      <c r="RFG69" s="1"/>
      <c r="RFH69" s="1"/>
      <c r="RFI69" s="1"/>
      <c r="RFJ69" s="1"/>
      <c r="RFK69" s="1"/>
      <c r="RFL69" s="1"/>
      <c r="RFM69" s="1"/>
      <c r="RFN69" s="1"/>
      <c r="RFO69" s="1"/>
      <c r="RFP69" s="1"/>
      <c r="RFQ69" s="1"/>
      <c r="RFR69" s="1"/>
      <c r="RFS69" s="1"/>
      <c r="RFT69" s="1"/>
      <c r="RFU69" s="1"/>
      <c r="RFV69" s="1"/>
      <c r="RFW69" s="1"/>
      <c r="RFX69" s="1"/>
      <c r="RFY69" s="1"/>
      <c r="RFZ69" s="1"/>
      <c r="RGA69" s="1"/>
      <c r="RGB69" s="1"/>
      <c r="RGC69" s="1"/>
      <c r="RGD69" s="1"/>
      <c r="RGE69" s="1"/>
      <c r="RGF69" s="1"/>
      <c r="RGG69" s="1"/>
      <c r="RGH69" s="1"/>
      <c r="RGI69" s="1"/>
      <c r="RGJ69" s="1"/>
      <c r="RGK69" s="1"/>
      <c r="RGL69" s="1"/>
      <c r="RGM69" s="1"/>
      <c r="RGN69" s="1"/>
      <c r="RGO69" s="1"/>
      <c r="RGP69" s="1"/>
      <c r="RGQ69" s="1"/>
      <c r="RGR69" s="1"/>
      <c r="RGS69" s="1"/>
      <c r="RGT69" s="1"/>
      <c r="RGU69" s="1"/>
      <c r="RGV69" s="1"/>
      <c r="RGW69" s="1"/>
      <c r="RGX69" s="1"/>
      <c r="RGY69" s="1"/>
      <c r="RGZ69" s="1"/>
      <c r="RHA69" s="1"/>
      <c r="RHB69" s="1"/>
      <c r="RHC69" s="1"/>
      <c r="RHD69" s="1"/>
      <c r="RHE69" s="1"/>
      <c r="RHF69" s="1"/>
      <c r="RHG69" s="1"/>
      <c r="RHH69" s="1"/>
      <c r="RHI69" s="1"/>
      <c r="RHJ69" s="1"/>
      <c r="RHK69" s="1"/>
      <c r="RHL69" s="1"/>
      <c r="RHM69" s="1"/>
      <c r="RHN69" s="1"/>
      <c r="RHO69" s="1"/>
      <c r="RHP69" s="1"/>
      <c r="RHQ69" s="1"/>
      <c r="RHR69" s="1"/>
      <c r="RHS69" s="1"/>
      <c r="RHT69" s="1"/>
      <c r="RHU69" s="1"/>
      <c r="RHV69" s="1"/>
      <c r="RHW69" s="1"/>
      <c r="RHX69" s="1"/>
      <c r="RHY69" s="1"/>
      <c r="RHZ69" s="1"/>
      <c r="RIA69" s="1"/>
      <c r="RIB69" s="1"/>
      <c r="RIC69" s="1"/>
      <c r="RID69" s="1"/>
      <c r="RIE69" s="1"/>
      <c r="RIF69" s="1"/>
      <c r="RIG69" s="1"/>
      <c r="RIH69" s="1"/>
      <c r="RII69" s="1"/>
      <c r="RIJ69" s="1"/>
      <c r="RIK69" s="1"/>
      <c r="RIL69" s="1"/>
      <c r="RIM69" s="1"/>
      <c r="RIN69" s="1"/>
      <c r="RIO69" s="1"/>
      <c r="RIP69" s="1"/>
      <c r="RIQ69" s="1"/>
      <c r="RIR69" s="1"/>
      <c r="RIS69" s="1"/>
      <c r="RIT69" s="1"/>
      <c r="RIU69" s="1"/>
      <c r="RIV69" s="1"/>
      <c r="RIW69" s="1"/>
      <c r="RIX69" s="1"/>
      <c r="RIY69" s="1"/>
      <c r="RIZ69" s="1"/>
      <c r="RJA69" s="1"/>
      <c r="RJB69" s="1"/>
      <c r="RJC69" s="1"/>
      <c r="RJD69" s="1"/>
      <c r="RJE69" s="1"/>
      <c r="RJF69" s="1"/>
      <c r="RJG69" s="1"/>
      <c r="RJH69" s="1"/>
      <c r="RJI69" s="1"/>
      <c r="RJJ69" s="1"/>
      <c r="RJK69" s="1"/>
      <c r="RJL69" s="1"/>
      <c r="RJM69" s="1"/>
      <c r="RJN69" s="1"/>
      <c r="RJO69" s="1"/>
      <c r="RJP69" s="1"/>
      <c r="RJQ69" s="1"/>
      <c r="RJR69" s="1"/>
      <c r="RJS69" s="1"/>
      <c r="RJT69" s="1"/>
      <c r="RJU69" s="1"/>
      <c r="RJV69" s="1"/>
      <c r="RJW69" s="1"/>
      <c r="RJX69" s="1"/>
      <c r="RJY69" s="1"/>
      <c r="RJZ69" s="1"/>
      <c r="RKA69" s="1"/>
      <c r="RKB69" s="1"/>
      <c r="RKC69" s="1"/>
      <c r="RKD69" s="1"/>
      <c r="RKE69" s="1"/>
      <c r="RKF69" s="1"/>
      <c r="RKG69" s="1"/>
      <c r="RKH69" s="1"/>
      <c r="RKI69" s="1"/>
      <c r="RKJ69" s="1"/>
      <c r="RKK69" s="1"/>
      <c r="RKL69" s="1"/>
      <c r="RKM69" s="1"/>
      <c r="RKN69" s="1"/>
      <c r="RKO69" s="1"/>
      <c r="RKP69" s="1"/>
      <c r="RKQ69" s="1"/>
      <c r="RKR69" s="1"/>
      <c r="RKS69" s="1"/>
      <c r="RKT69" s="1"/>
      <c r="RKU69" s="1"/>
      <c r="RKV69" s="1"/>
      <c r="RKW69" s="1"/>
      <c r="RKX69" s="1"/>
      <c r="RKY69" s="1"/>
      <c r="RKZ69" s="1"/>
      <c r="RLA69" s="1"/>
      <c r="RLB69" s="1"/>
      <c r="RLC69" s="1"/>
      <c r="RLD69" s="1"/>
      <c r="RLE69" s="1"/>
      <c r="RLF69" s="1"/>
      <c r="RLG69" s="1"/>
      <c r="RLH69" s="1"/>
      <c r="RLI69" s="1"/>
      <c r="RLJ69" s="1"/>
      <c r="RLK69" s="1"/>
      <c r="RLL69" s="1"/>
      <c r="RLM69" s="1"/>
      <c r="RLN69" s="1"/>
      <c r="RLO69" s="1"/>
      <c r="RLP69" s="1"/>
      <c r="RLQ69" s="1"/>
      <c r="RLR69" s="1"/>
      <c r="RLS69" s="1"/>
      <c r="RLT69" s="1"/>
      <c r="RLU69" s="1"/>
      <c r="RLV69" s="1"/>
      <c r="RLW69" s="1"/>
      <c r="RLX69" s="1"/>
      <c r="RLY69" s="1"/>
      <c r="RLZ69" s="1"/>
      <c r="RMA69" s="1"/>
      <c r="RMB69" s="1"/>
      <c r="RMC69" s="1"/>
      <c r="RMD69" s="1"/>
      <c r="RME69" s="1"/>
      <c r="RMF69" s="1"/>
      <c r="RMG69" s="1"/>
      <c r="RMH69" s="1"/>
      <c r="RMI69" s="1"/>
      <c r="RMJ69" s="1"/>
      <c r="RMK69" s="1"/>
      <c r="RML69" s="1"/>
      <c r="RMM69" s="1"/>
      <c r="RMN69" s="1"/>
      <c r="RMO69" s="1"/>
      <c r="RMP69" s="1"/>
      <c r="RMQ69" s="1"/>
      <c r="RMR69" s="1"/>
      <c r="RMS69" s="1"/>
      <c r="RMT69" s="1"/>
      <c r="RMU69" s="1"/>
      <c r="RMV69" s="1"/>
      <c r="RMW69" s="1"/>
      <c r="RMX69" s="1"/>
      <c r="RMY69" s="1"/>
      <c r="RMZ69" s="1"/>
      <c r="RNA69" s="1"/>
      <c r="RNB69" s="1"/>
      <c r="RNC69" s="1"/>
      <c r="RND69" s="1"/>
      <c r="RNE69" s="1"/>
      <c r="RNF69" s="1"/>
      <c r="RNG69" s="1"/>
      <c r="RNH69" s="1"/>
      <c r="RNI69" s="1"/>
      <c r="RNJ69" s="1"/>
      <c r="RNK69" s="1"/>
      <c r="RNL69" s="1"/>
      <c r="RNM69" s="1"/>
      <c r="RNN69" s="1"/>
      <c r="RNO69" s="1"/>
      <c r="RNP69" s="1"/>
      <c r="RNQ69" s="1"/>
      <c r="RNR69" s="1"/>
      <c r="RNS69" s="1"/>
      <c r="RNT69" s="1"/>
      <c r="RNU69" s="1"/>
      <c r="RNV69" s="1"/>
      <c r="RNW69" s="1"/>
      <c r="RNX69" s="1"/>
      <c r="RNY69" s="1"/>
      <c r="RNZ69" s="1"/>
      <c r="ROA69" s="1"/>
      <c r="ROB69" s="1"/>
      <c r="ROC69" s="1"/>
      <c r="ROD69" s="1"/>
      <c r="ROE69" s="1"/>
      <c r="ROF69" s="1"/>
      <c r="ROG69" s="1"/>
      <c r="ROH69" s="1"/>
      <c r="ROI69" s="1"/>
      <c r="ROJ69" s="1"/>
      <c r="ROK69" s="1"/>
      <c r="ROL69" s="1"/>
      <c r="ROM69" s="1"/>
      <c r="RON69" s="1"/>
      <c r="ROO69" s="1"/>
      <c r="ROP69" s="1"/>
      <c r="ROQ69" s="1"/>
      <c r="ROR69" s="1"/>
      <c r="ROS69" s="1"/>
      <c r="ROT69" s="1"/>
      <c r="ROU69" s="1"/>
      <c r="ROV69" s="1"/>
      <c r="ROW69" s="1"/>
      <c r="ROX69" s="1"/>
      <c r="ROY69" s="1"/>
      <c r="ROZ69" s="1"/>
      <c r="RPA69" s="1"/>
      <c r="RPB69" s="1"/>
      <c r="RPC69" s="1"/>
      <c r="RPD69" s="1"/>
      <c r="RPE69" s="1"/>
      <c r="RPF69" s="1"/>
      <c r="RPG69" s="1"/>
      <c r="RPH69" s="1"/>
      <c r="RPI69" s="1"/>
      <c r="RPJ69" s="1"/>
      <c r="RPK69" s="1"/>
      <c r="RPL69" s="1"/>
      <c r="RPM69" s="1"/>
      <c r="RPN69" s="1"/>
      <c r="RPO69" s="1"/>
      <c r="RPP69" s="1"/>
      <c r="RPQ69" s="1"/>
      <c r="RPR69" s="1"/>
      <c r="RPS69" s="1"/>
      <c r="RPT69" s="1"/>
      <c r="RPU69" s="1"/>
      <c r="RPV69" s="1"/>
      <c r="RPW69" s="1"/>
      <c r="RPX69" s="1"/>
      <c r="RPY69" s="1"/>
      <c r="RPZ69" s="1"/>
      <c r="RQA69" s="1"/>
      <c r="RQB69" s="1"/>
      <c r="RQC69" s="1"/>
      <c r="RQD69" s="1"/>
      <c r="RQE69" s="1"/>
      <c r="RQF69" s="1"/>
      <c r="RQG69" s="1"/>
      <c r="RQH69" s="1"/>
      <c r="RQI69" s="1"/>
      <c r="RQJ69" s="1"/>
      <c r="RQK69" s="1"/>
      <c r="RQL69" s="1"/>
      <c r="RQM69" s="1"/>
      <c r="RQN69" s="1"/>
      <c r="RQO69" s="1"/>
      <c r="RQP69" s="1"/>
      <c r="RQQ69" s="1"/>
      <c r="RQR69" s="1"/>
      <c r="RQS69" s="1"/>
      <c r="RQT69" s="1"/>
      <c r="RQU69" s="1"/>
      <c r="RQV69" s="1"/>
      <c r="RQW69" s="1"/>
      <c r="RQX69" s="1"/>
      <c r="RQY69" s="1"/>
      <c r="RQZ69" s="1"/>
      <c r="RRA69" s="1"/>
      <c r="RRB69" s="1"/>
      <c r="RRC69" s="1"/>
      <c r="RRD69" s="1"/>
      <c r="RRE69" s="1"/>
      <c r="RRF69" s="1"/>
      <c r="RRG69" s="1"/>
      <c r="RRH69" s="1"/>
      <c r="RRI69" s="1"/>
      <c r="RRJ69" s="1"/>
      <c r="RRK69" s="1"/>
      <c r="RRL69" s="1"/>
      <c r="RRM69" s="1"/>
      <c r="RRN69" s="1"/>
      <c r="RRO69" s="1"/>
      <c r="RRP69" s="1"/>
      <c r="RRQ69" s="1"/>
      <c r="RRR69" s="1"/>
      <c r="RRS69" s="1"/>
      <c r="RRT69" s="1"/>
      <c r="RRU69" s="1"/>
      <c r="RRV69" s="1"/>
      <c r="RRW69" s="1"/>
      <c r="RRX69" s="1"/>
      <c r="RRY69" s="1"/>
      <c r="RRZ69" s="1"/>
      <c r="RSA69" s="1"/>
      <c r="RSB69" s="1"/>
      <c r="RSC69" s="1"/>
      <c r="RSD69" s="1"/>
      <c r="RSE69" s="1"/>
      <c r="RSF69" s="1"/>
      <c r="RSG69" s="1"/>
      <c r="RSH69" s="1"/>
      <c r="RSI69" s="1"/>
      <c r="RSJ69" s="1"/>
      <c r="RSK69" s="1"/>
      <c r="RSL69" s="1"/>
      <c r="RSM69" s="1"/>
      <c r="RSN69" s="1"/>
      <c r="RSO69" s="1"/>
      <c r="RSP69" s="1"/>
      <c r="RSQ69" s="1"/>
      <c r="RSR69" s="1"/>
      <c r="RSS69" s="1"/>
      <c r="RST69" s="1"/>
      <c r="RSU69" s="1"/>
      <c r="RSV69" s="1"/>
      <c r="RSW69" s="1"/>
      <c r="RSX69" s="1"/>
      <c r="RSY69" s="1"/>
      <c r="RSZ69" s="1"/>
      <c r="RTA69" s="1"/>
      <c r="RTB69" s="1"/>
      <c r="RTC69" s="1"/>
      <c r="RTD69" s="1"/>
      <c r="RTE69" s="1"/>
      <c r="RTF69" s="1"/>
      <c r="RTG69" s="1"/>
      <c r="RTH69" s="1"/>
      <c r="RTI69" s="1"/>
      <c r="RTJ69" s="1"/>
      <c r="RTK69" s="1"/>
      <c r="RTL69" s="1"/>
      <c r="RTM69" s="1"/>
      <c r="RTN69" s="1"/>
      <c r="RTO69" s="1"/>
      <c r="RTP69" s="1"/>
      <c r="RTQ69" s="1"/>
      <c r="RTR69" s="1"/>
      <c r="RTS69" s="1"/>
      <c r="RTT69" s="1"/>
      <c r="RTU69" s="1"/>
      <c r="RTV69" s="1"/>
      <c r="RTW69" s="1"/>
      <c r="RTX69" s="1"/>
      <c r="RTY69" s="1"/>
      <c r="RTZ69" s="1"/>
      <c r="RUA69" s="1"/>
      <c r="RUB69" s="1"/>
      <c r="RUC69" s="1"/>
      <c r="RUD69" s="1"/>
      <c r="RUE69" s="1"/>
      <c r="RUF69" s="1"/>
      <c r="RUG69" s="1"/>
      <c r="RUH69" s="1"/>
      <c r="RUI69" s="1"/>
      <c r="RUJ69" s="1"/>
      <c r="RUK69" s="1"/>
      <c r="RUL69" s="1"/>
      <c r="RUM69" s="1"/>
      <c r="RUN69" s="1"/>
      <c r="RUO69" s="1"/>
      <c r="RUP69" s="1"/>
      <c r="RUQ69" s="1"/>
      <c r="RUR69" s="1"/>
      <c r="RUS69" s="1"/>
      <c r="RUT69" s="1"/>
      <c r="RUU69" s="1"/>
      <c r="RUV69" s="1"/>
      <c r="RUW69" s="1"/>
      <c r="RUX69" s="1"/>
      <c r="RUY69" s="1"/>
      <c r="RUZ69" s="1"/>
      <c r="RVA69" s="1"/>
      <c r="RVB69" s="1"/>
      <c r="RVC69" s="1"/>
      <c r="RVD69" s="1"/>
      <c r="RVE69" s="1"/>
      <c r="RVF69" s="1"/>
      <c r="RVG69" s="1"/>
      <c r="RVH69" s="1"/>
      <c r="RVI69" s="1"/>
      <c r="RVJ69" s="1"/>
      <c r="RVK69" s="1"/>
      <c r="RVL69" s="1"/>
      <c r="RVM69" s="1"/>
      <c r="RVN69" s="1"/>
      <c r="RVO69" s="1"/>
      <c r="RVP69" s="1"/>
      <c r="RVQ69" s="1"/>
      <c r="RVR69" s="1"/>
      <c r="RVS69" s="1"/>
      <c r="RVT69" s="1"/>
      <c r="RVU69" s="1"/>
      <c r="RVV69" s="1"/>
      <c r="RVW69" s="1"/>
      <c r="RVX69" s="1"/>
      <c r="RVY69" s="1"/>
      <c r="RVZ69" s="1"/>
      <c r="RWA69" s="1"/>
      <c r="RWB69" s="1"/>
      <c r="RWC69" s="1"/>
      <c r="RWD69" s="1"/>
      <c r="RWE69" s="1"/>
      <c r="RWF69" s="1"/>
      <c r="RWG69" s="1"/>
      <c r="RWH69" s="1"/>
      <c r="RWI69" s="1"/>
      <c r="RWJ69" s="1"/>
      <c r="RWK69" s="1"/>
      <c r="RWL69" s="1"/>
      <c r="RWM69" s="1"/>
      <c r="RWN69" s="1"/>
      <c r="RWO69" s="1"/>
      <c r="RWP69" s="1"/>
      <c r="RWQ69" s="1"/>
      <c r="RWR69" s="1"/>
      <c r="RWS69" s="1"/>
      <c r="RWT69" s="1"/>
      <c r="RWU69" s="1"/>
      <c r="RWV69" s="1"/>
      <c r="RWW69" s="1"/>
      <c r="RWX69" s="1"/>
      <c r="RWY69" s="1"/>
      <c r="RWZ69" s="1"/>
      <c r="RXA69" s="1"/>
      <c r="RXB69" s="1"/>
      <c r="RXC69" s="1"/>
      <c r="RXD69" s="1"/>
      <c r="RXE69" s="1"/>
      <c r="RXF69" s="1"/>
      <c r="RXG69" s="1"/>
      <c r="RXH69" s="1"/>
      <c r="RXI69" s="1"/>
      <c r="RXJ69" s="1"/>
      <c r="RXK69" s="1"/>
      <c r="RXL69" s="1"/>
      <c r="RXM69" s="1"/>
      <c r="RXN69" s="1"/>
      <c r="RXO69" s="1"/>
      <c r="RXP69" s="1"/>
      <c r="RXQ69" s="1"/>
      <c r="RXR69" s="1"/>
      <c r="RXS69" s="1"/>
      <c r="RXT69" s="1"/>
      <c r="RXU69" s="1"/>
      <c r="RXV69" s="1"/>
      <c r="RXW69" s="1"/>
      <c r="RXX69" s="1"/>
      <c r="RXY69" s="1"/>
      <c r="RXZ69" s="1"/>
      <c r="RYA69" s="1"/>
      <c r="RYB69" s="1"/>
      <c r="RYC69" s="1"/>
      <c r="RYD69" s="1"/>
      <c r="RYE69" s="1"/>
      <c r="RYF69" s="1"/>
      <c r="RYG69" s="1"/>
      <c r="RYH69" s="1"/>
      <c r="RYI69" s="1"/>
      <c r="RYJ69" s="1"/>
      <c r="RYK69" s="1"/>
      <c r="RYL69" s="1"/>
      <c r="RYM69" s="1"/>
      <c r="RYN69" s="1"/>
      <c r="RYO69" s="1"/>
      <c r="RYP69" s="1"/>
      <c r="RYQ69" s="1"/>
      <c r="RYR69" s="1"/>
      <c r="RYS69" s="1"/>
      <c r="RYT69" s="1"/>
      <c r="RYU69" s="1"/>
      <c r="RYV69" s="1"/>
      <c r="RYW69" s="1"/>
      <c r="RYX69" s="1"/>
      <c r="RYY69" s="1"/>
      <c r="RYZ69" s="1"/>
      <c r="RZA69" s="1"/>
      <c r="RZB69" s="1"/>
      <c r="RZC69" s="1"/>
      <c r="RZD69" s="1"/>
      <c r="RZE69" s="1"/>
      <c r="RZF69" s="1"/>
      <c r="RZG69" s="1"/>
      <c r="RZH69" s="1"/>
      <c r="RZI69" s="1"/>
      <c r="RZJ69" s="1"/>
      <c r="RZK69" s="1"/>
      <c r="RZL69" s="1"/>
      <c r="RZM69" s="1"/>
      <c r="RZN69" s="1"/>
      <c r="RZO69" s="1"/>
      <c r="RZP69" s="1"/>
      <c r="RZQ69" s="1"/>
      <c r="RZR69" s="1"/>
      <c r="RZS69" s="1"/>
      <c r="RZT69" s="1"/>
      <c r="RZU69" s="1"/>
      <c r="RZV69" s="1"/>
      <c r="RZW69" s="1"/>
      <c r="RZX69" s="1"/>
      <c r="RZY69" s="1"/>
      <c r="RZZ69" s="1"/>
      <c r="SAA69" s="1"/>
      <c r="SAB69" s="1"/>
      <c r="SAC69" s="1"/>
      <c r="SAD69" s="1"/>
      <c r="SAE69" s="1"/>
      <c r="SAF69" s="1"/>
      <c r="SAG69" s="1"/>
      <c r="SAH69" s="1"/>
      <c r="SAI69" s="1"/>
      <c r="SAJ69" s="1"/>
      <c r="SAK69" s="1"/>
      <c r="SAL69" s="1"/>
      <c r="SAM69" s="1"/>
      <c r="SAN69" s="1"/>
      <c r="SAO69" s="1"/>
      <c r="SAP69" s="1"/>
      <c r="SAQ69" s="1"/>
      <c r="SAR69" s="1"/>
      <c r="SAS69" s="1"/>
      <c r="SAT69" s="1"/>
      <c r="SAU69" s="1"/>
      <c r="SAV69" s="1"/>
      <c r="SAW69" s="1"/>
      <c r="SAX69" s="1"/>
      <c r="SAY69" s="1"/>
      <c r="SAZ69" s="1"/>
      <c r="SBA69" s="1"/>
      <c r="SBB69" s="1"/>
      <c r="SBC69" s="1"/>
      <c r="SBD69" s="1"/>
      <c r="SBE69" s="1"/>
      <c r="SBF69" s="1"/>
      <c r="SBG69" s="1"/>
      <c r="SBH69" s="1"/>
      <c r="SBI69" s="1"/>
      <c r="SBJ69" s="1"/>
      <c r="SBK69" s="1"/>
      <c r="SBL69" s="1"/>
      <c r="SBM69" s="1"/>
      <c r="SBN69" s="1"/>
      <c r="SBO69" s="1"/>
      <c r="SBP69" s="1"/>
      <c r="SBQ69" s="1"/>
      <c r="SBR69" s="1"/>
      <c r="SBS69" s="1"/>
      <c r="SBT69" s="1"/>
      <c r="SBU69" s="1"/>
      <c r="SBV69" s="1"/>
      <c r="SBW69" s="1"/>
      <c r="SBX69" s="1"/>
      <c r="SBY69" s="1"/>
      <c r="SBZ69" s="1"/>
      <c r="SCA69" s="1"/>
      <c r="SCB69" s="1"/>
      <c r="SCC69" s="1"/>
      <c r="SCD69" s="1"/>
      <c r="SCE69" s="1"/>
      <c r="SCF69" s="1"/>
      <c r="SCG69" s="1"/>
      <c r="SCH69" s="1"/>
      <c r="SCI69" s="1"/>
      <c r="SCJ69" s="1"/>
      <c r="SCK69" s="1"/>
      <c r="SCL69" s="1"/>
      <c r="SCM69" s="1"/>
      <c r="SCN69" s="1"/>
      <c r="SCO69" s="1"/>
      <c r="SCP69" s="1"/>
      <c r="SCQ69" s="1"/>
      <c r="SCR69" s="1"/>
      <c r="SCS69" s="1"/>
      <c r="SCT69" s="1"/>
      <c r="SCU69" s="1"/>
      <c r="SCV69" s="1"/>
      <c r="SCW69" s="1"/>
      <c r="SCX69" s="1"/>
      <c r="SCY69" s="1"/>
      <c r="SCZ69" s="1"/>
      <c r="SDA69" s="1"/>
      <c r="SDB69" s="1"/>
      <c r="SDC69" s="1"/>
      <c r="SDD69" s="1"/>
      <c r="SDE69" s="1"/>
      <c r="SDF69" s="1"/>
      <c r="SDG69" s="1"/>
      <c r="SDH69" s="1"/>
      <c r="SDI69" s="1"/>
      <c r="SDJ69" s="1"/>
      <c r="SDK69" s="1"/>
      <c r="SDL69" s="1"/>
      <c r="SDM69" s="1"/>
      <c r="SDN69" s="1"/>
      <c r="SDO69" s="1"/>
      <c r="SDP69" s="1"/>
      <c r="SDQ69" s="1"/>
      <c r="SDR69" s="1"/>
      <c r="SDS69" s="1"/>
      <c r="SDT69" s="1"/>
      <c r="SDU69" s="1"/>
      <c r="SDV69" s="1"/>
      <c r="SDW69" s="1"/>
      <c r="SDX69" s="1"/>
      <c r="SDY69" s="1"/>
      <c r="SDZ69" s="1"/>
      <c r="SEA69" s="1"/>
      <c r="SEB69" s="1"/>
      <c r="SEC69" s="1"/>
      <c r="SED69" s="1"/>
      <c r="SEE69" s="1"/>
      <c r="SEF69" s="1"/>
      <c r="SEG69" s="1"/>
      <c r="SEH69" s="1"/>
      <c r="SEI69" s="1"/>
      <c r="SEJ69" s="1"/>
      <c r="SEK69" s="1"/>
      <c r="SEL69" s="1"/>
      <c r="SEM69" s="1"/>
      <c r="SEN69" s="1"/>
      <c r="SEO69" s="1"/>
      <c r="SEP69" s="1"/>
      <c r="SEQ69" s="1"/>
      <c r="SER69" s="1"/>
      <c r="SES69" s="1"/>
      <c r="SET69" s="1"/>
      <c r="SEU69" s="1"/>
      <c r="SEV69" s="1"/>
      <c r="SEW69" s="1"/>
      <c r="SEX69" s="1"/>
      <c r="SEY69" s="1"/>
      <c r="SEZ69" s="1"/>
      <c r="SFA69" s="1"/>
      <c r="SFB69" s="1"/>
      <c r="SFC69" s="1"/>
      <c r="SFD69" s="1"/>
      <c r="SFE69" s="1"/>
      <c r="SFF69" s="1"/>
      <c r="SFG69" s="1"/>
      <c r="SFH69" s="1"/>
      <c r="SFI69" s="1"/>
      <c r="SFJ69" s="1"/>
      <c r="SFK69" s="1"/>
      <c r="SFL69" s="1"/>
      <c r="SFM69" s="1"/>
      <c r="SFN69" s="1"/>
      <c r="SFO69" s="1"/>
      <c r="SFP69" s="1"/>
      <c r="SFQ69" s="1"/>
      <c r="SFR69" s="1"/>
      <c r="SFS69" s="1"/>
      <c r="SFT69" s="1"/>
      <c r="SFU69" s="1"/>
      <c r="SFV69" s="1"/>
      <c r="SFW69" s="1"/>
      <c r="SFX69" s="1"/>
      <c r="SFY69" s="1"/>
      <c r="SFZ69" s="1"/>
      <c r="SGA69" s="1"/>
      <c r="SGB69" s="1"/>
      <c r="SGC69" s="1"/>
      <c r="SGD69" s="1"/>
      <c r="SGE69" s="1"/>
      <c r="SGF69" s="1"/>
      <c r="SGG69" s="1"/>
      <c r="SGH69" s="1"/>
      <c r="SGI69" s="1"/>
      <c r="SGJ69" s="1"/>
      <c r="SGK69" s="1"/>
      <c r="SGL69" s="1"/>
      <c r="SGM69" s="1"/>
      <c r="SGN69" s="1"/>
      <c r="SGO69" s="1"/>
      <c r="SGP69" s="1"/>
      <c r="SGQ69" s="1"/>
      <c r="SGR69" s="1"/>
      <c r="SGS69" s="1"/>
      <c r="SGT69" s="1"/>
      <c r="SGU69" s="1"/>
      <c r="SGV69" s="1"/>
      <c r="SGW69" s="1"/>
      <c r="SGX69" s="1"/>
      <c r="SGY69" s="1"/>
      <c r="SGZ69" s="1"/>
      <c r="SHA69" s="1"/>
      <c r="SHB69" s="1"/>
      <c r="SHC69" s="1"/>
      <c r="SHD69" s="1"/>
      <c r="SHE69" s="1"/>
      <c r="SHF69" s="1"/>
      <c r="SHG69" s="1"/>
      <c r="SHH69" s="1"/>
      <c r="SHI69" s="1"/>
      <c r="SHJ69" s="1"/>
      <c r="SHK69" s="1"/>
      <c r="SHL69" s="1"/>
      <c r="SHM69" s="1"/>
      <c r="SHN69" s="1"/>
      <c r="SHO69" s="1"/>
      <c r="SHP69" s="1"/>
      <c r="SHQ69" s="1"/>
      <c r="SHR69" s="1"/>
      <c r="SHS69" s="1"/>
      <c r="SHT69" s="1"/>
      <c r="SHU69" s="1"/>
      <c r="SHV69" s="1"/>
      <c r="SHW69" s="1"/>
      <c r="SHX69" s="1"/>
      <c r="SHY69" s="1"/>
      <c r="SHZ69" s="1"/>
      <c r="SIA69" s="1"/>
      <c r="SIB69" s="1"/>
      <c r="SIC69" s="1"/>
      <c r="SID69" s="1"/>
      <c r="SIE69" s="1"/>
      <c r="SIF69" s="1"/>
      <c r="SIG69" s="1"/>
      <c r="SIH69" s="1"/>
      <c r="SII69" s="1"/>
      <c r="SIJ69" s="1"/>
      <c r="SIK69" s="1"/>
      <c r="SIL69" s="1"/>
      <c r="SIM69" s="1"/>
      <c r="SIN69" s="1"/>
      <c r="SIO69" s="1"/>
      <c r="SIP69" s="1"/>
      <c r="SIQ69" s="1"/>
      <c r="SIR69" s="1"/>
      <c r="SIS69" s="1"/>
      <c r="SIT69" s="1"/>
      <c r="SIU69" s="1"/>
      <c r="SIV69" s="1"/>
      <c r="SIW69" s="1"/>
      <c r="SIX69" s="1"/>
      <c r="SIY69" s="1"/>
      <c r="SIZ69" s="1"/>
      <c r="SJA69" s="1"/>
      <c r="SJB69" s="1"/>
      <c r="SJC69" s="1"/>
      <c r="SJD69" s="1"/>
      <c r="SJE69" s="1"/>
      <c r="SJF69" s="1"/>
      <c r="SJG69" s="1"/>
      <c r="SJH69" s="1"/>
      <c r="SJI69" s="1"/>
      <c r="SJJ69" s="1"/>
      <c r="SJK69" s="1"/>
      <c r="SJL69" s="1"/>
      <c r="SJM69" s="1"/>
      <c r="SJN69" s="1"/>
      <c r="SJO69" s="1"/>
      <c r="SJP69" s="1"/>
      <c r="SJQ69" s="1"/>
      <c r="SJR69" s="1"/>
      <c r="SJS69" s="1"/>
      <c r="SJT69" s="1"/>
      <c r="SJU69" s="1"/>
      <c r="SJV69" s="1"/>
      <c r="SJW69" s="1"/>
      <c r="SJX69" s="1"/>
      <c r="SJY69" s="1"/>
      <c r="SJZ69" s="1"/>
      <c r="SKA69" s="1"/>
      <c r="SKB69" s="1"/>
      <c r="SKC69" s="1"/>
      <c r="SKD69" s="1"/>
      <c r="SKE69" s="1"/>
      <c r="SKF69" s="1"/>
      <c r="SKG69" s="1"/>
      <c r="SKH69" s="1"/>
      <c r="SKI69" s="1"/>
      <c r="SKJ69" s="1"/>
      <c r="SKK69" s="1"/>
      <c r="SKL69" s="1"/>
      <c r="SKM69" s="1"/>
      <c r="SKN69" s="1"/>
      <c r="SKO69" s="1"/>
      <c r="SKP69" s="1"/>
      <c r="SKQ69" s="1"/>
      <c r="SKR69" s="1"/>
      <c r="SKS69" s="1"/>
      <c r="SKT69" s="1"/>
      <c r="SKU69" s="1"/>
      <c r="SKV69" s="1"/>
      <c r="SKW69" s="1"/>
      <c r="SKX69" s="1"/>
      <c r="SKY69" s="1"/>
      <c r="SKZ69" s="1"/>
      <c r="SLA69" s="1"/>
      <c r="SLB69" s="1"/>
      <c r="SLC69" s="1"/>
      <c r="SLD69" s="1"/>
      <c r="SLE69" s="1"/>
      <c r="SLF69" s="1"/>
      <c r="SLG69" s="1"/>
      <c r="SLH69" s="1"/>
      <c r="SLI69" s="1"/>
      <c r="SLJ69" s="1"/>
      <c r="SLK69" s="1"/>
      <c r="SLL69" s="1"/>
      <c r="SLM69" s="1"/>
      <c r="SLN69" s="1"/>
      <c r="SLO69" s="1"/>
      <c r="SLP69" s="1"/>
      <c r="SLQ69" s="1"/>
      <c r="SLR69" s="1"/>
      <c r="SLS69" s="1"/>
      <c r="SLT69" s="1"/>
      <c r="SLU69" s="1"/>
      <c r="SLV69" s="1"/>
      <c r="SLW69" s="1"/>
      <c r="SLX69" s="1"/>
      <c r="SLY69" s="1"/>
      <c r="SLZ69" s="1"/>
      <c r="SMA69" s="1"/>
      <c r="SMB69" s="1"/>
      <c r="SMC69" s="1"/>
      <c r="SMD69" s="1"/>
      <c r="SME69" s="1"/>
      <c r="SMF69" s="1"/>
      <c r="SMG69" s="1"/>
      <c r="SMH69" s="1"/>
      <c r="SMI69" s="1"/>
      <c r="SMJ69" s="1"/>
      <c r="SMK69" s="1"/>
      <c r="SML69" s="1"/>
      <c r="SMM69" s="1"/>
      <c r="SMN69" s="1"/>
      <c r="SMO69" s="1"/>
      <c r="SMP69" s="1"/>
      <c r="SMQ69" s="1"/>
      <c r="SMR69" s="1"/>
      <c r="SMS69" s="1"/>
      <c r="SMT69" s="1"/>
      <c r="SMU69" s="1"/>
      <c r="SMV69" s="1"/>
      <c r="SMW69" s="1"/>
      <c r="SMX69" s="1"/>
      <c r="SMY69" s="1"/>
      <c r="SMZ69" s="1"/>
      <c r="SNA69" s="1"/>
      <c r="SNB69" s="1"/>
      <c r="SNC69" s="1"/>
      <c r="SND69" s="1"/>
      <c r="SNE69" s="1"/>
      <c r="SNF69" s="1"/>
      <c r="SNG69" s="1"/>
      <c r="SNH69" s="1"/>
      <c r="SNI69" s="1"/>
      <c r="SNJ69" s="1"/>
      <c r="SNK69" s="1"/>
      <c r="SNL69" s="1"/>
      <c r="SNM69" s="1"/>
      <c r="SNN69" s="1"/>
      <c r="SNO69" s="1"/>
      <c r="SNP69" s="1"/>
      <c r="SNQ69" s="1"/>
      <c r="SNR69" s="1"/>
      <c r="SNS69" s="1"/>
      <c r="SNT69" s="1"/>
      <c r="SNU69" s="1"/>
      <c r="SNV69" s="1"/>
      <c r="SNW69" s="1"/>
      <c r="SNX69" s="1"/>
      <c r="SNY69" s="1"/>
      <c r="SNZ69" s="1"/>
      <c r="SOA69" s="1"/>
      <c r="SOB69" s="1"/>
      <c r="SOC69" s="1"/>
      <c r="SOD69" s="1"/>
      <c r="SOE69" s="1"/>
      <c r="SOF69" s="1"/>
      <c r="SOG69" s="1"/>
      <c r="SOH69" s="1"/>
      <c r="SOI69" s="1"/>
      <c r="SOJ69" s="1"/>
      <c r="SOK69" s="1"/>
      <c r="SOL69" s="1"/>
      <c r="SOM69" s="1"/>
      <c r="SON69" s="1"/>
      <c r="SOO69" s="1"/>
      <c r="SOP69" s="1"/>
      <c r="SOQ69" s="1"/>
      <c r="SOR69" s="1"/>
      <c r="SOS69" s="1"/>
      <c r="SOT69" s="1"/>
      <c r="SOU69" s="1"/>
      <c r="SOV69" s="1"/>
      <c r="SOW69" s="1"/>
      <c r="SOX69" s="1"/>
      <c r="SOY69" s="1"/>
      <c r="SOZ69" s="1"/>
      <c r="SPA69" s="1"/>
      <c r="SPB69" s="1"/>
      <c r="SPC69" s="1"/>
      <c r="SPD69" s="1"/>
      <c r="SPE69" s="1"/>
      <c r="SPF69" s="1"/>
      <c r="SPG69" s="1"/>
      <c r="SPH69" s="1"/>
      <c r="SPI69" s="1"/>
      <c r="SPJ69" s="1"/>
      <c r="SPK69" s="1"/>
      <c r="SPL69" s="1"/>
      <c r="SPM69" s="1"/>
      <c r="SPN69" s="1"/>
      <c r="SPO69" s="1"/>
      <c r="SPP69" s="1"/>
      <c r="SPQ69" s="1"/>
      <c r="SPR69" s="1"/>
      <c r="SPS69" s="1"/>
      <c r="SPT69" s="1"/>
      <c r="SPU69" s="1"/>
      <c r="SPV69" s="1"/>
      <c r="SPW69" s="1"/>
      <c r="SPX69" s="1"/>
      <c r="SPY69" s="1"/>
      <c r="SPZ69" s="1"/>
      <c r="SQA69" s="1"/>
      <c r="SQB69" s="1"/>
      <c r="SQC69" s="1"/>
      <c r="SQD69" s="1"/>
      <c r="SQE69" s="1"/>
      <c r="SQF69" s="1"/>
      <c r="SQG69" s="1"/>
      <c r="SQH69" s="1"/>
      <c r="SQI69" s="1"/>
      <c r="SQJ69" s="1"/>
      <c r="SQK69" s="1"/>
      <c r="SQL69" s="1"/>
      <c r="SQM69" s="1"/>
      <c r="SQN69" s="1"/>
      <c r="SQO69" s="1"/>
      <c r="SQP69" s="1"/>
      <c r="SQQ69" s="1"/>
      <c r="SQR69" s="1"/>
      <c r="SQS69" s="1"/>
      <c r="SQT69" s="1"/>
      <c r="SQU69" s="1"/>
      <c r="SQV69" s="1"/>
      <c r="SQW69" s="1"/>
      <c r="SQX69" s="1"/>
      <c r="SQY69" s="1"/>
      <c r="SQZ69" s="1"/>
      <c r="SRA69" s="1"/>
      <c r="SRB69" s="1"/>
      <c r="SRC69" s="1"/>
      <c r="SRD69" s="1"/>
      <c r="SRE69" s="1"/>
      <c r="SRF69" s="1"/>
      <c r="SRG69" s="1"/>
      <c r="SRH69" s="1"/>
      <c r="SRI69" s="1"/>
      <c r="SRJ69" s="1"/>
      <c r="SRK69" s="1"/>
      <c r="SRL69" s="1"/>
      <c r="SRM69" s="1"/>
      <c r="SRN69" s="1"/>
      <c r="SRO69" s="1"/>
      <c r="SRP69" s="1"/>
      <c r="SRQ69" s="1"/>
      <c r="SRR69" s="1"/>
      <c r="SRS69" s="1"/>
      <c r="SRT69" s="1"/>
      <c r="SRU69" s="1"/>
      <c r="SRV69" s="1"/>
      <c r="SRW69" s="1"/>
      <c r="SRX69" s="1"/>
      <c r="SRY69" s="1"/>
      <c r="SRZ69" s="1"/>
      <c r="SSA69" s="1"/>
      <c r="SSB69" s="1"/>
      <c r="SSC69" s="1"/>
      <c r="SSD69" s="1"/>
      <c r="SSE69" s="1"/>
      <c r="SSF69" s="1"/>
      <c r="SSG69" s="1"/>
      <c r="SSH69" s="1"/>
      <c r="SSI69" s="1"/>
      <c r="SSJ69" s="1"/>
      <c r="SSK69" s="1"/>
      <c r="SSL69" s="1"/>
      <c r="SSM69" s="1"/>
      <c r="SSN69" s="1"/>
      <c r="SSO69" s="1"/>
      <c r="SSP69" s="1"/>
      <c r="SSQ69" s="1"/>
      <c r="SSR69" s="1"/>
      <c r="SSS69" s="1"/>
      <c r="SST69" s="1"/>
      <c r="SSU69" s="1"/>
      <c r="SSV69" s="1"/>
      <c r="SSW69" s="1"/>
      <c r="SSX69" s="1"/>
      <c r="SSY69" s="1"/>
      <c r="SSZ69" s="1"/>
      <c r="STA69" s="1"/>
      <c r="STB69" s="1"/>
      <c r="STC69" s="1"/>
      <c r="STD69" s="1"/>
      <c r="STE69" s="1"/>
      <c r="STF69" s="1"/>
      <c r="STG69" s="1"/>
      <c r="STH69" s="1"/>
      <c r="STI69" s="1"/>
      <c r="STJ69" s="1"/>
      <c r="STK69" s="1"/>
      <c r="STL69" s="1"/>
      <c r="STM69" s="1"/>
      <c r="STN69" s="1"/>
      <c r="STO69" s="1"/>
      <c r="STP69" s="1"/>
      <c r="STQ69" s="1"/>
      <c r="STR69" s="1"/>
      <c r="STS69" s="1"/>
      <c r="STT69" s="1"/>
      <c r="STU69" s="1"/>
      <c r="STV69" s="1"/>
      <c r="STW69" s="1"/>
      <c r="STX69" s="1"/>
      <c r="STY69" s="1"/>
      <c r="STZ69" s="1"/>
      <c r="SUA69" s="1"/>
      <c r="SUB69" s="1"/>
      <c r="SUC69" s="1"/>
      <c r="SUD69" s="1"/>
      <c r="SUE69" s="1"/>
      <c r="SUF69" s="1"/>
      <c r="SUG69" s="1"/>
      <c r="SUH69" s="1"/>
      <c r="SUI69" s="1"/>
      <c r="SUJ69" s="1"/>
      <c r="SUK69" s="1"/>
      <c r="SUL69" s="1"/>
      <c r="SUM69" s="1"/>
      <c r="SUN69" s="1"/>
      <c r="SUO69" s="1"/>
      <c r="SUP69" s="1"/>
      <c r="SUQ69" s="1"/>
      <c r="SUR69" s="1"/>
      <c r="SUS69" s="1"/>
      <c r="SUT69" s="1"/>
      <c r="SUU69" s="1"/>
      <c r="SUV69" s="1"/>
      <c r="SUW69" s="1"/>
      <c r="SUX69" s="1"/>
      <c r="SUY69" s="1"/>
      <c r="SUZ69" s="1"/>
      <c r="SVA69" s="1"/>
      <c r="SVB69" s="1"/>
      <c r="SVC69" s="1"/>
      <c r="SVD69" s="1"/>
      <c r="SVE69" s="1"/>
      <c r="SVF69" s="1"/>
      <c r="SVG69" s="1"/>
      <c r="SVH69" s="1"/>
      <c r="SVI69" s="1"/>
      <c r="SVJ69" s="1"/>
      <c r="SVK69" s="1"/>
      <c r="SVL69" s="1"/>
      <c r="SVM69" s="1"/>
      <c r="SVN69" s="1"/>
      <c r="SVO69" s="1"/>
      <c r="SVP69" s="1"/>
      <c r="SVQ69" s="1"/>
      <c r="SVR69" s="1"/>
      <c r="SVS69" s="1"/>
      <c r="SVT69" s="1"/>
      <c r="SVU69" s="1"/>
      <c r="SVV69" s="1"/>
      <c r="SVW69" s="1"/>
      <c r="SVX69" s="1"/>
      <c r="SVY69" s="1"/>
      <c r="SVZ69" s="1"/>
      <c r="SWA69" s="1"/>
      <c r="SWB69" s="1"/>
      <c r="SWC69" s="1"/>
      <c r="SWD69" s="1"/>
      <c r="SWE69" s="1"/>
      <c r="SWF69" s="1"/>
      <c r="SWG69" s="1"/>
      <c r="SWH69" s="1"/>
      <c r="SWI69" s="1"/>
      <c r="SWJ69" s="1"/>
      <c r="SWK69" s="1"/>
      <c r="SWL69" s="1"/>
      <c r="SWM69" s="1"/>
      <c r="SWN69" s="1"/>
      <c r="SWO69" s="1"/>
      <c r="SWP69" s="1"/>
      <c r="SWQ69" s="1"/>
      <c r="SWR69" s="1"/>
      <c r="SWS69" s="1"/>
      <c r="SWT69" s="1"/>
      <c r="SWU69" s="1"/>
      <c r="SWV69" s="1"/>
      <c r="SWW69" s="1"/>
      <c r="SWX69" s="1"/>
      <c r="SWY69" s="1"/>
      <c r="SWZ69" s="1"/>
      <c r="SXA69" s="1"/>
      <c r="SXB69" s="1"/>
      <c r="SXC69" s="1"/>
      <c r="SXD69" s="1"/>
      <c r="SXE69" s="1"/>
      <c r="SXF69" s="1"/>
      <c r="SXG69" s="1"/>
      <c r="SXH69" s="1"/>
      <c r="SXI69" s="1"/>
      <c r="SXJ69" s="1"/>
      <c r="SXK69" s="1"/>
      <c r="SXL69" s="1"/>
      <c r="SXM69" s="1"/>
      <c r="SXN69" s="1"/>
      <c r="SXO69" s="1"/>
      <c r="SXP69" s="1"/>
      <c r="SXQ69" s="1"/>
      <c r="SXR69" s="1"/>
      <c r="SXS69" s="1"/>
      <c r="SXT69" s="1"/>
      <c r="SXU69" s="1"/>
      <c r="SXV69" s="1"/>
      <c r="SXW69" s="1"/>
      <c r="SXX69" s="1"/>
      <c r="SXY69" s="1"/>
      <c r="SXZ69" s="1"/>
      <c r="SYA69" s="1"/>
      <c r="SYB69" s="1"/>
      <c r="SYC69" s="1"/>
      <c r="SYD69" s="1"/>
      <c r="SYE69" s="1"/>
      <c r="SYF69" s="1"/>
      <c r="SYG69" s="1"/>
      <c r="SYH69" s="1"/>
      <c r="SYI69" s="1"/>
      <c r="SYJ69" s="1"/>
      <c r="SYK69" s="1"/>
      <c r="SYL69" s="1"/>
      <c r="SYM69" s="1"/>
      <c r="SYN69" s="1"/>
      <c r="SYO69" s="1"/>
      <c r="SYP69" s="1"/>
      <c r="SYQ69" s="1"/>
      <c r="SYR69" s="1"/>
      <c r="SYS69" s="1"/>
      <c r="SYT69" s="1"/>
      <c r="SYU69" s="1"/>
      <c r="SYV69" s="1"/>
      <c r="SYW69" s="1"/>
      <c r="SYX69" s="1"/>
      <c r="SYY69" s="1"/>
      <c r="SYZ69" s="1"/>
      <c r="SZA69" s="1"/>
      <c r="SZB69" s="1"/>
      <c r="SZC69" s="1"/>
      <c r="SZD69" s="1"/>
      <c r="SZE69" s="1"/>
      <c r="SZF69" s="1"/>
      <c r="SZG69" s="1"/>
      <c r="SZH69" s="1"/>
      <c r="SZI69" s="1"/>
      <c r="SZJ69" s="1"/>
      <c r="SZK69" s="1"/>
      <c r="SZL69" s="1"/>
      <c r="SZM69" s="1"/>
      <c r="SZN69" s="1"/>
      <c r="SZO69" s="1"/>
      <c r="SZP69" s="1"/>
      <c r="SZQ69" s="1"/>
      <c r="SZR69" s="1"/>
      <c r="SZS69" s="1"/>
      <c r="SZT69" s="1"/>
      <c r="SZU69" s="1"/>
      <c r="SZV69" s="1"/>
      <c r="SZW69" s="1"/>
      <c r="SZX69" s="1"/>
      <c r="SZY69" s="1"/>
      <c r="SZZ69" s="1"/>
      <c r="TAA69" s="1"/>
      <c r="TAB69" s="1"/>
      <c r="TAC69" s="1"/>
      <c r="TAD69" s="1"/>
      <c r="TAE69" s="1"/>
      <c r="TAF69" s="1"/>
      <c r="TAG69" s="1"/>
      <c r="TAH69" s="1"/>
      <c r="TAI69" s="1"/>
      <c r="TAJ69" s="1"/>
      <c r="TAK69" s="1"/>
      <c r="TAL69" s="1"/>
      <c r="TAM69" s="1"/>
      <c r="TAN69" s="1"/>
      <c r="TAO69" s="1"/>
      <c r="TAP69" s="1"/>
      <c r="TAQ69" s="1"/>
      <c r="TAR69" s="1"/>
      <c r="TAS69" s="1"/>
      <c r="TAT69" s="1"/>
      <c r="TAU69" s="1"/>
      <c r="TAV69" s="1"/>
      <c r="TAW69" s="1"/>
      <c r="TAX69" s="1"/>
      <c r="TAY69" s="1"/>
      <c r="TAZ69" s="1"/>
      <c r="TBA69" s="1"/>
      <c r="TBB69" s="1"/>
      <c r="TBC69" s="1"/>
      <c r="TBD69" s="1"/>
      <c r="TBE69" s="1"/>
      <c r="TBF69" s="1"/>
      <c r="TBG69" s="1"/>
      <c r="TBH69" s="1"/>
      <c r="TBI69" s="1"/>
      <c r="TBJ69" s="1"/>
      <c r="TBK69" s="1"/>
      <c r="TBL69" s="1"/>
      <c r="TBM69" s="1"/>
      <c r="TBN69" s="1"/>
      <c r="TBO69" s="1"/>
      <c r="TBP69" s="1"/>
      <c r="TBQ69" s="1"/>
      <c r="TBR69" s="1"/>
      <c r="TBS69" s="1"/>
      <c r="TBT69" s="1"/>
      <c r="TBU69" s="1"/>
      <c r="TBV69" s="1"/>
      <c r="TBW69" s="1"/>
      <c r="TBX69" s="1"/>
      <c r="TBY69" s="1"/>
      <c r="TBZ69" s="1"/>
      <c r="TCA69" s="1"/>
      <c r="TCB69" s="1"/>
      <c r="TCC69" s="1"/>
      <c r="TCD69" s="1"/>
      <c r="TCE69" s="1"/>
      <c r="TCF69" s="1"/>
      <c r="TCG69" s="1"/>
      <c r="TCH69" s="1"/>
      <c r="TCI69" s="1"/>
      <c r="TCJ69" s="1"/>
      <c r="TCK69" s="1"/>
      <c r="TCL69" s="1"/>
      <c r="TCM69" s="1"/>
      <c r="TCN69" s="1"/>
      <c r="TCO69" s="1"/>
      <c r="TCP69" s="1"/>
      <c r="TCQ69" s="1"/>
      <c r="TCR69" s="1"/>
      <c r="TCS69" s="1"/>
      <c r="TCT69" s="1"/>
      <c r="TCU69" s="1"/>
      <c r="TCV69" s="1"/>
      <c r="TCW69" s="1"/>
      <c r="TCX69" s="1"/>
      <c r="TCY69" s="1"/>
      <c r="TCZ69" s="1"/>
      <c r="TDA69" s="1"/>
      <c r="TDB69" s="1"/>
      <c r="TDC69" s="1"/>
      <c r="TDD69" s="1"/>
      <c r="TDE69" s="1"/>
      <c r="TDF69" s="1"/>
      <c r="TDG69" s="1"/>
      <c r="TDH69" s="1"/>
      <c r="TDI69" s="1"/>
      <c r="TDJ69" s="1"/>
      <c r="TDK69" s="1"/>
      <c r="TDL69" s="1"/>
      <c r="TDM69" s="1"/>
      <c r="TDN69" s="1"/>
      <c r="TDO69" s="1"/>
      <c r="TDP69" s="1"/>
      <c r="TDQ69" s="1"/>
      <c r="TDR69" s="1"/>
      <c r="TDS69" s="1"/>
      <c r="TDT69" s="1"/>
      <c r="TDU69" s="1"/>
      <c r="TDV69" s="1"/>
      <c r="TDW69" s="1"/>
      <c r="TDX69" s="1"/>
      <c r="TDY69" s="1"/>
      <c r="TDZ69" s="1"/>
      <c r="TEA69" s="1"/>
      <c r="TEB69" s="1"/>
      <c r="TEC69" s="1"/>
      <c r="TED69" s="1"/>
      <c r="TEE69" s="1"/>
      <c r="TEF69" s="1"/>
      <c r="TEG69" s="1"/>
      <c r="TEH69" s="1"/>
      <c r="TEI69" s="1"/>
      <c r="TEJ69" s="1"/>
      <c r="TEK69" s="1"/>
      <c r="TEL69" s="1"/>
      <c r="TEM69" s="1"/>
      <c r="TEN69" s="1"/>
      <c r="TEO69" s="1"/>
      <c r="TEP69" s="1"/>
      <c r="TEQ69" s="1"/>
      <c r="TER69" s="1"/>
      <c r="TES69" s="1"/>
      <c r="TET69" s="1"/>
      <c r="TEU69" s="1"/>
      <c r="TEV69" s="1"/>
      <c r="TEW69" s="1"/>
      <c r="TEX69" s="1"/>
      <c r="TEY69" s="1"/>
      <c r="TEZ69" s="1"/>
      <c r="TFA69" s="1"/>
      <c r="TFB69" s="1"/>
      <c r="TFC69" s="1"/>
      <c r="TFD69" s="1"/>
      <c r="TFE69" s="1"/>
      <c r="TFF69" s="1"/>
      <c r="TFG69" s="1"/>
      <c r="TFH69" s="1"/>
      <c r="TFI69" s="1"/>
      <c r="TFJ69" s="1"/>
      <c r="TFK69" s="1"/>
      <c r="TFL69" s="1"/>
      <c r="TFM69" s="1"/>
      <c r="TFN69" s="1"/>
      <c r="TFO69" s="1"/>
      <c r="TFP69" s="1"/>
      <c r="TFQ69" s="1"/>
      <c r="TFR69" s="1"/>
      <c r="TFS69" s="1"/>
      <c r="TFT69" s="1"/>
      <c r="TFU69" s="1"/>
      <c r="TFV69" s="1"/>
      <c r="TFW69" s="1"/>
      <c r="TFX69" s="1"/>
      <c r="TFY69" s="1"/>
      <c r="TFZ69" s="1"/>
      <c r="TGA69" s="1"/>
      <c r="TGB69" s="1"/>
      <c r="TGC69" s="1"/>
      <c r="TGD69" s="1"/>
      <c r="TGE69" s="1"/>
      <c r="TGF69" s="1"/>
      <c r="TGG69" s="1"/>
      <c r="TGH69" s="1"/>
      <c r="TGI69" s="1"/>
      <c r="TGJ69" s="1"/>
      <c r="TGK69" s="1"/>
      <c r="TGL69" s="1"/>
      <c r="TGM69" s="1"/>
      <c r="TGN69" s="1"/>
      <c r="TGO69" s="1"/>
      <c r="TGP69" s="1"/>
      <c r="TGQ69" s="1"/>
      <c r="TGR69" s="1"/>
      <c r="TGS69" s="1"/>
      <c r="TGT69" s="1"/>
      <c r="TGU69" s="1"/>
      <c r="TGV69" s="1"/>
      <c r="TGW69" s="1"/>
      <c r="TGX69" s="1"/>
      <c r="TGY69" s="1"/>
      <c r="TGZ69" s="1"/>
      <c r="THA69" s="1"/>
      <c r="THB69" s="1"/>
      <c r="THC69" s="1"/>
      <c r="THD69" s="1"/>
      <c r="THE69" s="1"/>
      <c r="THF69" s="1"/>
      <c r="THG69" s="1"/>
      <c r="THH69" s="1"/>
      <c r="THI69" s="1"/>
      <c r="THJ69" s="1"/>
      <c r="THK69" s="1"/>
      <c r="THL69" s="1"/>
      <c r="THM69" s="1"/>
      <c r="THN69" s="1"/>
      <c r="THO69" s="1"/>
      <c r="THP69" s="1"/>
      <c r="THQ69" s="1"/>
      <c r="THR69" s="1"/>
      <c r="THS69" s="1"/>
      <c r="THT69" s="1"/>
      <c r="THU69" s="1"/>
      <c r="THV69" s="1"/>
      <c r="THW69" s="1"/>
      <c r="THX69" s="1"/>
      <c r="THY69" s="1"/>
      <c r="THZ69" s="1"/>
      <c r="TIA69" s="1"/>
      <c r="TIB69" s="1"/>
      <c r="TIC69" s="1"/>
      <c r="TID69" s="1"/>
      <c r="TIE69" s="1"/>
      <c r="TIF69" s="1"/>
      <c r="TIG69" s="1"/>
      <c r="TIH69" s="1"/>
      <c r="TII69" s="1"/>
      <c r="TIJ69" s="1"/>
      <c r="TIK69" s="1"/>
      <c r="TIL69" s="1"/>
      <c r="TIM69" s="1"/>
      <c r="TIN69" s="1"/>
      <c r="TIO69" s="1"/>
      <c r="TIP69" s="1"/>
      <c r="TIQ69" s="1"/>
      <c r="TIR69" s="1"/>
      <c r="TIS69" s="1"/>
      <c r="TIT69" s="1"/>
      <c r="TIU69" s="1"/>
      <c r="TIV69" s="1"/>
      <c r="TIW69" s="1"/>
      <c r="TIX69" s="1"/>
      <c r="TIY69" s="1"/>
      <c r="TIZ69" s="1"/>
      <c r="TJA69" s="1"/>
      <c r="TJB69" s="1"/>
      <c r="TJC69" s="1"/>
      <c r="TJD69" s="1"/>
      <c r="TJE69" s="1"/>
      <c r="TJF69" s="1"/>
      <c r="TJG69" s="1"/>
      <c r="TJH69" s="1"/>
      <c r="TJI69" s="1"/>
      <c r="TJJ69" s="1"/>
      <c r="TJK69" s="1"/>
      <c r="TJL69" s="1"/>
      <c r="TJM69" s="1"/>
      <c r="TJN69" s="1"/>
      <c r="TJO69" s="1"/>
      <c r="TJP69" s="1"/>
      <c r="TJQ69" s="1"/>
      <c r="TJR69" s="1"/>
      <c r="TJS69" s="1"/>
      <c r="TJT69" s="1"/>
      <c r="TJU69" s="1"/>
      <c r="TJV69" s="1"/>
      <c r="TJW69" s="1"/>
      <c r="TJX69" s="1"/>
      <c r="TJY69" s="1"/>
      <c r="TJZ69" s="1"/>
      <c r="TKA69" s="1"/>
      <c r="TKB69" s="1"/>
      <c r="TKC69" s="1"/>
      <c r="TKD69" s="1"/>
      <c r="TKE69" s="1"/>
      <c r="TKF69" s="1"/>
      <c r="TKG69" s="1"/>
      <c r="TKH69" s="1"/>
      <c r="TKI69" s="1"/>
      <c r="TKJ69" s="1"/>
      <c r="TKK69" s="1"/>
      <c r="TKL69" s="1"/>
      <c r="TKM69" s="1"/>
      <c r="TKN69" s="1"/>
      <c r="TKO69" s="1"/>
      <c r="TKP69" s="1"/>
      <c r="TKQ69" s="1"/>
      <c r="TKR69" s="1"/>
      <c r="TKS69" s="1"/>
      <c r="TKT69" s="1"/>
      <c r="TKU69" s="1"/>
      <c r="TKV69" s="1"/>
      <c r="TKW69" s="1"/>
      <c r="TKX69" s="1"/>
      <c r="TKY69" s="1"/>
      <c r="TKZ69" s="1"/>
      <c r="TLA69" s="1"/>
      <c r="TLB69" s="1"/>
      <c r="TLC69" s="1"/>
      <c r="TLD69" s="1"/>
      <c r="TLE69" s="1"/>
      <c r="TLF69" s="1"/>
      <c r="TLG69" s="1"/>
      <c r="TLH69" s="1"/>
      <c r="TLI69" s="1"/>
      <c r="TLJ69" s="1"/>
      <c r="TLK69" s="1"/>
      <c r="TLL69" s="1"/>
      <c r="TLM69" s="1"/>
      <c r="TLN69" s="1"/>
      <c r="TLO69" s="1"/>
      <c r="TLP69" s="1"/>
      <c r="TLQ69" s="1"/>
      <c r="TLR69" s="1"/>
      <c r="TLS69" s="1"/>
      <c r="TLT69" s="1"/>
      <c r="TLU69" s="1"/>
      <c r="TLV69" s="1"/>
      <c r="TLW69" s="1"/>
      <c r="TLX69" s="1"/>
      <c r="TLY69" s="1"/>
      <c r="TLZ69" s="1"/>
      <c r="TMA69" s="1"/>
      <c r="TMB69" s="1"/>
      <c r="TMC69" s="1"/>
      <c r="TMD69" s="1"/>
      <c r="TME69" s="1"/>
      <c r="TMF69" s="1"/>
      <c r="TMG69" s="1"/>
      <c r="TMH69" s="1"/>
      <c r="TMI69" s="1"/>
      <c r="TMJ69" s="1"/>
      <c r="TMK69" s="1"/>
      <c r="TML69" s="1"/>
      <c r="TMM69" s="1"/>
      <c r="TMN69" s="1"/>
      <c r="TMO69" s="1"/>
      <c r="TMP69" s="1"/>
      <c r="TMQ69" s="1"/>
      <c r="TMR69" s="1"/>
      <c r="TMS69" s="1"/>
      <c r="TMT69" s="1"/>
      <c r="TMU69" s="1"/>
      <c r="TMV69" s="1"/>
      <c r="TMW69" s="1"/>
      <c r="TMX69" s="1"/>
      <c r="TMY69" s="1"/>
      <c r="TMZ69" s="1"/>
      <c r="TNA69" s="1"/>
      <c r="TNB69" s="1"/>
      <c r="TNC69" s="1"/>
      <c r="TND69" s="1"/>
      <c r="TNE69" s="1"/>
      <c r="TNF69" s="1"/>
      <c r="TNG69" s="1"/>
      <c r="TNH69" s="1"/>
      <c r="TNI69" s="1"/>
      <c r="TNJ69" s="1"/>
      <c r="TNK69" s="1"/>
      <c r="TNL69" s="1"/>
      <c r="TNM69" s="1"/>
      <c r="TNN69" s="1"/>
      <c r="TNO69" s="1"/>
      <c r="TNP69" s="1"/>
      <c r="TNQ69" s="1"/>
      <c r="TNR69" s="1"/>
      <c r="TNS69" s="1"/>
      <c r="TNT69" s="1"/>
      <c r="TNU69" s="1"/>
      <c r="TNV69" s="1"/>
      <c r="TNW69" s="1"/>
      <c r="TNX69" s="1"/>
      <c r="TNY69" s="1"/>
      <c r="TNZ69" s="1"/>
      <c r="TOA69" s="1"/>
      <c r="TOB69" s="1"/>
      <c r="TOC69" s="1"/>
      <c r="TOD69" s="1"/>
      <c r="TOE69" s="1"/>
      <c r="TOF69" s="1"/>
      <c r="TOG69" s="1"/>
      <c r="TOH69" s="1"/>
      <c r="TOI69" s="1"/>
      <c r="TOJ69" s="1"/>
      <c r="TOK69" s="1"/>
      <c r="TOL69" s="1"/>
      <c r="TOM69" s="1"/>
      <c r="TON69" s="1"/>
      <c r="TOO69" s="1"/>
      <c r="TOP69" s="1"/>
      <c r="TOQ69" s="1"/>
      <c r="TOR69" s="1"/>
      <c r="TOS69" s="1"/>
      <c r="TOT69" s="1"/>
      <c r="TOU69" s="1"/>
      <c r="TOV69" s="1"/>
      <c r="TOW69" s="1"/>
      <c r="TOX69" s="1"/>
      <c r="TOY69" s="1"/>
      <c r="TOZ69" s="1"/>
      <c r="TPA69" s="1"/>
      <c r="TPB69" s="1"/>
      <c r="TPC69" s="1"/>
      <c r="TPD69" s="1"/>
      <c r="TPE69" s="1"/>
      <c r="TPF69" s="1"/>
      <c r="TPG69" s="1"/>
      <c r="TPH69" s="1"/>
      <c r="TPI69" s="1"/>
      <c r="TPJ69" s="1"/>
      <c r="TPK69" s="1"/>
      <c r="TPL69" s="1"/>
      <c r="TPM69" s="1"/>
      <c r="TPN69" s="1"/>
      <c r="TPO69" s="1"/>
      <c r="TPP69" s="1"/>
      <c r="TPQ69" s="1"/>
      <c r="TPR69" s="1"/>
      <c r="TPS69" s="1"/>
      <c r="TPT69" s="1"/>
      <c r="TPU69" s="1"/>
      <c r="TPV69" s="1"/>
      <c r="TPW69" s="1"/>
      <c r="TPX69" s="1"/>
      <c r="TPY69" s="1"/>
      <c r="TPZ69" s="1"/>
      <c r="TQA69" s="1"/>
      <c r="TQB69" s="1"/>
      <c r="TQC69" s="1"/>
      <c r="TQD69" s="1"/>
      <c r="TQE69" s="1"/>
      <c r="TQF69" s="1"/>
      <c r="TQG69" s="1"/>
      <c r="TQH69" s="1"/>
      <c r="TQI69" s="1"/>
      <c r="TQJ69" s="1"/>
      <c r="TQK69" s="1"/>
      <c r="TQL69" s="1"/>
      <c r="TQM69" s="1"/>
      <c r="TQN69" s="1"/>
      <c r="TQO69" s="1"/>
      <c r="TQP69" s="1"/>
      <c r="TQQ69" s="1"/>
      <c r="TQR69" s="1"/>
      <c r="TQS69" s="1"/>
      <c r="TQT69" s="1"/>
      <c r="TQU69" s="1"/>
      <c r="TQV69" s="1"/>
      <c r="TQW69" s="1"/>
      <c r="TQX69" s="1"/>
      <c r="TQY69" s="1"/>
      <c r="TQZ69" s="1"/>
      <c r="TRA69" s="1"/>
      <c r="TRB69" s="1"/>
      <c r="TRC69" s="1"/>
      <c r="TRD69" s="1"/>
      <c r="TRE69" s="1"/>
      <c r="TRF69" s="1"/>
      <c r="TRG69" s="1"/>
      <c r="TRH69" s="1"/>
      <c r="TRI69" s="1"/>
      <c r="TRJ69" s="1"/>
      <c r="TRK69" s="1"/>
      <c r="TRL69" s="1"/>
      <c r="TRM69" s="1"/>
      <c r="TRN69" s="1"/>
      <c r="TRO69" s="1"/>
      <c r="TRP69" s="1"/>
      <c r="TRQ69" s="1"/>
      <c r="TRR69" s="1"/>
      <c r="TRS69" s="1"/>
      <c r="TRT69" s="1"/>
      <c r="TRU69" s="1"/>
      <c r="TRV69" s="1"/>
      <c r="TRW69" s="1"/>
      <c r="TRX69" s="1"/>
      <c r="TRY69" s="1"/>
      <c r="TRZ69" s="1"/>
      <c r="TSA69" s="1"/>
      <c r="TSB69" s="1"/>
      <c r="TSC69" s="1"/>
      <c r="TSD69" s="1"/>
      <c r="TSE69" s="1"/>
      <c r="TSF69" s="1"/>
      <c r="TSG69" s="1"/>
      <c r="TSH69" s="1"/>
      <c r="TSI69" s="1"/>
      <c r="TSJ69" s="1"/>
      <c r="TSK69" s="1"/>
      <c r="TSL69" s="1"/>
      <c r="TSM69" s="1"/>
      <c r="TSN69" s="1"/>
      <c r="TSO69" s="1"/>
      <c r="TSP69" s="1"/>
      <c r="TSQ69" s="1"/>
      <c r="TSR69" s="1"/>
      <c r="TSS69" s="1"/>
      <c r="TST69" s="1"/>
      <c r="TSU69" s="1"/>
      <c r="TSV69" s="1"/>
      <c r="TSW69" s="1"/>
      <c r="TSX69" s="1"/>
      <c r="TSY69" s="1"/>
      <c r="TSZ69" s="1"/>
      <c r="TTA69" s="1"/>
      <c r="TTB69" s="1"/>
      <c r="TTC69" s="1"/>
      <c r="TTD69" s="1"/>
      <c r="TTE69" s="1"/>
      <c r="TTF69" s="1"/>
      <c r="TTG69" s="1"/>
      <c r="TTH69" s="1"/>
      <c r="TTI69" s="1"/>
      <c r="TTJ69" s="1"/>
      <c r="TTK69" s="1"/>
      <c r="TTL69" s="1"/>
      <c r="TTM69" s="1"/>
      <c r="TTN69" s="1"/>
      <c r="TTO69" s="1"/>
      <c r="TTP69" s="1"/>
      <c r="TTQ69" s="1"/>
      <c r="TTR69" s="1"/>
      <c r="TTS69" s="1"/>
      <c r="TTT69" s="1"/>
      <c r="TTU69" s="1"/>
      <c r="TTV69" s="1"/>
      <c r="TTW69" s="1"/>
      <c r="TTX69" s="1"/>
      <c r="TTY69" s="1"/>
      <c r="TTZ69" s="1"/>
      <c r="TUA69" s="1"/>
      <c r="TUB69" s="1"/>
      <c r="TUC69" s="1"/>
      <c r="TUD69" s="1"/>
      <c r="TUE69" s="1"/>
      <c r="TUF69" s="1"/>
      <c r="TUG69" s="1"/>
      <c r="TUH69" s="1"/>
      <c r="TUI69" s="1"/>
      <c r="TUJ69" s="1"/>
      <c r="TUK69" s="1"/>
      <c r="TUL69" s="1"/>
      <c r="TUM69" s="1"/>
      <c r="TUN69" s="1"/>
      <c r="TUO69" s="1"/>
      <c r="TUP69" s="1"/>
      <c r="TUQ69" s="1"/>
      <c r="TUR69" s="1"/>
      <c r="TUS69" s="1"/>
      <c r="TUT69" s="1"/>
      <c r="TUU69" s="1"/>
      <c r="TUV69" s="1"/>
      <c r="TUW69" s="1"/>
      <c r="TUX69" s="1"/>
      <c r="TUY69" s="1"/>
      <c r="TUZ69" s="1"/>
      <c r="TVA69" s="1"/>
      <c r="TVB69" s="1"/>
      <c r="TVC69" s="1"/>
      <c r="TVD69" s="1"/>
      <c r="TVE69" s="1"/>
      <c r="TVF69" s="1"/>
      <c r="TVG69" s="1"/>
      <c r="TVH69" s="1"/>
      <c r="TVI69" s="1"/>
      <c r="TVJ69" s="1"/>
      <c r="TVK69" s="1"/>
      <c r="TVL69" s="1"/>
      <c r="TVM69" s="1"/>
      <c r="TVN69" s="1"/>
      <c r="TVO69" s="1"/>
      <c r="TVP69" s="1"/>
      <c r="TVQ69" s="1"/>
      <c r="TVR69" s="1"/>
      <c r="TVS69" s="1"/>
      <c r="TVT69" s="1"/>
      <c r="TVU69" s="1"/>
      <c r="TVV69" s="1"/>
      <c r="TVW69" s="1"/>
      <c r="TVX69" s="1"/>
      <c r="TVY69" s="1"/>
      <c r="TVZ69" s="1"/>
      <c r="TWA69" s="1"/>
      <c r="TWB69" s="1"/>
      <c r="TWC69" s="1"/>
      <c r="TWD69" s="1"/>
      <c r="TWE69" s="1"/>
      <c r="TWF69" s="1"/>
      <c r="TWG69" s="1"/>
      <c r="TWH69" s="1"/>
      <c r="TWI69" s="1"/>
      <c r="TWJ69" s="1"/>
      <c r="TWK69" s="1"/>
      <c r="TWL69" s="1"/>
      <c r="TWM69" s="1"/>
      <c r="TWN69" s="1"/>
      <c r="TWO69" s="1"/>
      <c r="TWP69" s="1"/>
      <c r="TWQ69" s="1"/>
      <c r="TWR69" s="1"/>
      <c r="TWS69" s="1"/>
      <c r="TWT69" s="1"/>
      <c r="TWU69" s="1"/>
      <c r="TWV69" s="1"/>
      <c r="TWW69" s="1"/>
      <c r="TWX69" s="1"/>
      <c r="TWY69" s="1"/>
      <c r="TWZ69" s="1"/>
      <c r="TXA69" s="1"/>
      <c r="TXB69" s="1"/>
      <c r="TXC69" s="1"/>
      <c r="TXD69" s="1"/>
      <c r="TXE69" s="1"/>
      <c r="TXF69" s="1"/>
      <c r="TXG69" s="1"/>
      <c r="TXH69" s="1"/>
      <c r="TXI69" s="1"/>
      <c r="TXJ69" s="1"/>
      <c r="TXK69" s="1"/>
      <c r="TXL69" s="1"/>
      <c r="TXM69" s="1"/>
      <c r="TXN69" s="1"/>
      <c r="TXO69" s="1"/>
      <c r="TXP69" s="1"/>
      <c r="TXQ69" s="1"/>
      <c r="TXR69" s="1"/>
      <c r="TXS69" s="1"/>
      <c r="TXT69" s="1"/>
      <c r="TXU69" s="1"/>
      <c r="TXV69" s="1"/>
      <c r="TXW69" s="1"/>
      <c r="TXX69" s="1"/>
      <c r="TXY69" s="1"/>
      <c r="TXZ69" s="1"/>
      <c r="TYA69" s="1"/>
      <c r="TYB69" s="1"/>
      <c r="TYC69" s="1"/>
      <c r="TYD69" s="1"/>
      <c r="TYE69" s="1"/>
      <c r="TYF69" s="1"/>
      <c r="TYG69" s="1"/>
      <c r="TYH69" s="1"/>
      <c r="TYI69" s="1"/>
      <c r="TYJ69" s="1"/>
      <c r="TYK69" s="1"/>
      <c r="TYL69" s="1"/>
      <c r="TYM69" s="1"/>
      <c r="TYN69" s="1"/>
      <c r="TYO69" s="1"/>
      <c r="TYP69" s="1"/>
      <c r="TYQ69" s="1"/>
      <c r="TYR69" s="1"/>
      <c r="TYS69" s="1"/>
      <c r="TYT69" s="1"/>
      <c r="TYU69" s="1"/>
      <c r="TYV69" s="1"/>
      <c r="TYW69" s="1"/>
      <c r="TYX69" s="1"/>
      <c r="TYY69" s="1"/>
      <c r="TYZ69" s="1"/>
      <c r="TZA69" s="1"/>
      <c r="TZB69" s="1"/>
      <c r="TZC69" s="1"/>
      <c r="TZD69" s="1"/>
      <c r="TZE69" s="1"/>
      <c r="TZF69" s="1"/>
      <c r="TZG69" s="1"/>
      <c r="TZH69" s="1"/>
      <c r="TZI69" s="1"/>
      <c r="TZJ69" s="1"/>
      <c r="TZK69" s="1"/>
      <c r="TZL69" s="1"/>
      <c r="TZM69" s="1"/>
      <c r="TZN69" s="1"/>
      <c r="TZO69" s="1"/>
      <c r="TZP69" s="1"/>
      <c r="TZQ69" s="1"/>
      <c r="TZR69" s="1"/>
      <c r="TZS69" s="1"/>
      <c r="TZT69" s="1"/>
      <c r="TZU69" s="1"/>
      <c r="TZV69" s="1"/>
      <c r="TZW69" s="1"/>
      <c r="TZX69" s="1"/>
      <c r="TZY69" s="1"/>
      <c r="TZZ69" s="1"/>
      <c r="UAA69" s="1"/>
      <c r="UAB69" s="1"/>
      <c r="UAC69" s="1"/>
      <c r="UAD69" s="1"/>
      <c r="UAE69" s="1"/>
      <c r="UAF69" s="1"/>
      <c r="UAG69" s="1"/>
      <c r="UAH69" s="1"/>
      <c r="UAI69" s="1"/>
      <c r="UAJ69" s="1"/>
      <c r="UAK69" s="1"/>
      <c r="UAL69" s="1"/>
      <c r="UAM69" s="1"/>
      <c r="UAN69" s="1"/>
      <c r="UAO69" s="1"/>
      <c r="UAP69" s="1"/>
      <c r="UAQ69" s="1"/>
      <c r="UAR69" s="1"/>
      <c r="UAS69" s="1"/>
      <c r="UAT69" s="1"/>
      <c r="UAU69" s="1"/>
      <c r="UAV69" s="1"/>
      <c r="UAW69" s="1"/>
      <c r="UAX69" s="1"/>
      <c r="UAY69" s="1"/>
      <c r="UAZ69" s="1"/>
      <c r="UBA69" s="1"/>
      <c r="UBB69" s="1"/>
      <c r="UBC69" s="1"/>
      <c r="UBD69" s="1"/>
      <c r="UBE69" s="1"/>
      <c r="UBF69" s="1"/>
      <c r="UBG69" s="1"/>
      <c r="UBH69" s="1"/>
      <c r="UBI69" s="1"/>
      <c r="UBJ69" s="1"/>
      <c r="UBK69" s="1"/>
      <c r="UBL69" s="1"/>
      <c r="UBM69" s="1"/>
      <c r="UBN69" s="1"/>
      <c r="UBO69" s="1"/>
      <c r="UBP69" s="1"/>
      <c r="UBQ69" s="1"/>
      <c r="UBR69" s="1"/>
      <c r="UBS69" s="1"/>
      <c r="UBT69" s="1"/>
      <c r="UBU69" s="1"/>
      <c r="UBV69" s="1"/>
      <c r="UBW69" s="1"/>
      <c r="UBX69" s="1"/>
      <c r="UBY69" s="1"/>
      <c r="UBZ69" s="1"/>
      <c r="UCA69" s="1"/>
      <c r="UCB69" s="1"/>
      <c r="UCC69" s="1"/>
      <c r="UCD69" s="1"/>
      <c r="UCE69" s="1"/>
      <c r="UCF69" s="1"/>
      <c r="UCG69" s="1"/>
      <c r="UCH69" s="1"/>
      <c r="UCI69" s="1"/>
      <c r="UCJ69" s="1"/>
      <c r="UCK69" s="1"/>
      <c r="UCL69" s="1"/>
      <c r="UCM69" s="1"/>
      <c r="UCN69" s="1"/>
      <c r="UCO69" s="1"/>
      <c r="UCP69" s="1"/>
      <c r="UCQ69" s="1"/>
      <c r="UCR69" s="1"/>
      <c r="UCS69" s="1"/>
      <c r="UCT69" s="1"/>
      <c r="UCU69" s="1"/>
      <c r="UCV69" s="1"/>
      <c r="UCW69" s="1"/>
      <c r="UCX69" s="1"/>
      <c r="UCY69" s="1"/>
      <c r="UCZ69" s="1"/>
      <c r="UDA69" s="1"/>
      <c r="UDB69" s="1"/>
      <c r="UDC69" s="1"/>
      <c r="UDD69" s="1"/>
      <c r="UDE69" s="1"/>
      <c r="UDF69" s="1"/>
      <c r="UDG69" s="1"/>
      <c r="UDH69" s="1"/>
      <c r="UDI69" s="1"/>
      <c r="UDJ69" s="1"/>
      <c r="UDK69" s="1"/>
      <c r="UDL69" s="1"/>
      <c r="UDM69" s="1"/>
      <c r="UDN69" s="1"/>
      <c r="UDO69" s="1"/>
      <c r="UDP69" s="1"/>
      <c r="UDQ69" s="1"/>
      <c r="UDR69" s="1"/>
      <c r="UDS69" s="1"/>
      <c r="UDT69" s="1"/>
      <c r="UDU69" s="1"/>
      <c r="UDV69" s="1"/>
      <c r="UDW69" s="1"/>
      <c r="UDX69" s="1"/>
      <c r="UDY69" s="1"/>
      <c r="UDZ69" s="1"/>
      <c r="UEA69" s="1"/>
      <c r="UEB69" s="1"/>
      <c r="UEC69" s="1"/>
      <c r="UED69" s="1"/>
      <c r="UEE69" s="1"/>
      <c r="UEF69" s="1"/>
      <c r="UEG69" s="1"/>
      <c r="UEH69" s="1"/>
      <c r="UEI69" s="1"/>
      <c r="UEJ69" s="1"/>
      <c r="UEK69" s="1"/>
      <c r="UEL69" s="1"/>
      <c r="UEM69" s="1"/>
      <c r="UEN69" s="1"/>
      <c r="UEO69" s="1"/>
      <c r="UEP69" s="1"/>
      <c r="UEQ69" s="1"/>
      <c r="UER69" s="1"/>
      <c r="UES69" s="1"/>
      <c r="UET69" s="1"/>
      <c r="UEU69" s="1"/>
      <c r="UEV69" s="1"/>
      <c r="UEW69" s="1"/>
      <c r="UEX69" s="1"/>
      <c r="UEY69" s="1"/>
      <c r="UEZ69" s="1"/>
      <c r="UFA69" s="1"/>
      <c r="UFB69" s="1"/>
      <c r="UFC69" s="1"/>
      <c r="UFD69" s="1"/>
      <c r="UFE69" s="1"/>
      <c r="UFF69" s="1"/>
      <c r="UFG69" s="1"/>
      <c r="UFH69" s="1"/>
      <c r="UFI69" s="1"/>
      <c r="UFJ69" s="1"/>
      <c r="UFK69" s="1"/>
      <c r="UFL69" s="1"/>
      <c r="UFM69" s="1"/>
      <c r="UFN69" s="1"/>
      <c r="UFO69" s="1"/>
      <c r="UFP69" s="1"/>
      <c r="UFQ69" s="1"/>
      <c r="UFR69" s="1"/>
      <c r="UFS69" s="1"/>
      <c r="UFT69" s="1"/>
      <c r="UFU69" s="1"/>
      <c r="UFV69" s="1"/>
      <c r="UFW69" s="1"/>
      <c r="UFX69" s="1"/>
      <c r="UFY69" s="1"/>
      <c r="UFZ69" s="1"/>
      <c r="UGA69" s="1"/>
      <c r="UGB69" s="1"/>
      <c r="UGC69" s="1"/>
      <c r="UGD69" s="1"/>
      <c r="UGE69" s="1"/>
      <c r="UGF69" s="1"/>
      <c r="UGG69" s="1"/>
      <c r="UGH69" s="1"/>
      <c r="UGI69" s="1"/>
      <c r="UGJ69" s="1"/>
      <c r="UGK69" s="1"/>
      <c r="UGL69" s="1"/>
      <c r="UGM69" s="1"/>
      <c r="UGN69" s="1"/>
      <c r="UGO69" s="1"/>
      <c r="UGP69" s="1"/>
      <c r="UGQ69" s="1"/>
      <c r="UGR69" s="1"/>
      <c r="UGS69" s="1"/>
      <c r="UGT69" s="1"/>
      <c r="UGU69" s="1"/>
      <c r="UGV69" s="1"/>
      <c r="UGW69" s="1"/>
      <c r="UGX69" s="1"/>
      <c r="UGY69" s="1"/>
      <c r="UGZ69" s="1"/>
      <c r="UHA69" s="1"/>
      <c r="UHB69" s="1"/>
      <c r="UHC69" s="1"/>
      <c r="UHD69" s="1"/>
      <c r="UHE69" s="1"/>
      <c r="UHF69" s="1"/>
      <c r="UHG69" s="1"/>
      <c r="UHH69" s="1"/>
      <c r="UHI69" s="1"/>
      <c r="UHJ69" s="1"/>
      <c r="UHK69" s="1"/>
      <c r="UHL69" s="1"/>
      <c r="UHM69" s="1"/>
      <c r="UHN69" s="1"/>
      <c r="UHO69" s="1"/>
      <c r="UHP69" s="1"/>
      <c r="UHQ69" s="1"/>
      <c r="UHR69" s="1"/>
      <c r="UHS69" s="1"/>
      <c r="UHT69" s="1"/>
      <c r="UHU69" s="1"/>
      <c r="UHV69" s="1"/>
      <c r="UHW69" s="1"/>
      <c r="UHX69" s="1"/>
      <c r="UHY69" s="1"/>
      <c r="UHZ69" s="1"/>
      <c r="UIA69" s="1"/>
      <c r="UIB69" s="1"/>
      <c r="UIC69" s="1"/>
      <c r="UID69" s="1"/>
      <c r="UIE69" s="1"/>
      <c r="UIF69" s="1"/>
      <c r="UIG69" s="1"/>
      <c r="UIH69" s="1"/>
      <c r="UII69" s="1"/>
      <c r="UIJ69" s="1"/>
      <c r="UIK69" s="1"/>
      <c r="UIL69" s="1"/>
      <c r="UIM69" s="1"/>
      <c r="UIN69" s="1"/>
      <c r="UIO69" s="1"/>
      <c r="UIP69" s="1"/>
      <c r="UIQ69" s="1"/>
      <c r="UIR69" s="1"/>
      <c r="UIS69" s="1"/>
      <c r="UIT69" s="1"/>
      <c r="UIU69" s="1"/>
      <c r="UIV69" s="1"/>
      <c r="UIW69" s="1"/>
      <c r="UIX69" s="1"/>
      <c r="UIY69" s="1"/>
      <c r="UIZ69" s="1"/>
      <c r="UJA69" s="1"/>
      <c r="UJB69" s="1"/>
      <c r="UJC69" s="1"/>
      <c r="UJD69" s="1"/>
      <c r="UJE69" s="1"/>
      <c r="UJF69" s="1"/>
      <c r="UJG69" s="1"/>
      <c r="UJH69" s="1"/>
      <c r="UJI69" s="1"/>
      <c r="UJJ69" s="1"/>
      <c r="UJK69" s="1"/>
      <c r="UJL69" s="1"/>
      <c r="UJM69" s="1"/>
      <c r="UJN69" s="1"/>
      <c r="UJO69" s="1"/>
      <c r="UJP69" s="1"/>
      <c r="UJQ69" s="1"/>
      <c r="UJR69" s="1"/>
      <c r="UJS69" s="1"/>
      <c r="UJT69" s="1"/>
      <c r="UJU69" s="1"/>
      <c r="UJV69" s="1"/>
      <c r="UJW69" s="1"/>
      <c r="UJX69" s="1"/>
      <c r="UJY69" s="1"/>
      <c r="UJZ69" s="1"/>
      <c r="UKA69" s="1"/>
      <c r="UKB69" s="1"/>
      <c r="UKC69" s="1"/>
      <c r="UKD69" s="1"/>
      <c r="UKE69" s="1"/>
      <c r="UKF69" s="1"/>
      <c r="UKG69" s="1"/>
      <c r="UKH69" s="1"/>
      <c r="UKI69" s="1"/>
      <c r="UKJ69" s="1"/>
      <c r="UKK69" s="1"/>
      <c r="UKL69" s="1"/>
      <c r="UKM69" s="1"/>
      <c r="UKN69" s="1"/>
      <c r="UKO69" s="1"/>
      <c r="UKP69" s="1"/>
      <c r="UKQ69" s="1"/>
      <c r="UKR69" s="1"/>
      <c r="UKS69" s="1"/>
      <c r="UKT69" s="1"/>
      <c r="UKU69" s="1"/>
      <c r="UKV69" s="1"/>
      <c r="UKW69" s="1"/>
      <c r="UKX69" s="1"/>
      <c r="UKY69" s="1"/>
      <c r="UKZ69" s="1"/>
      <c r="ULA69" s="1"/>
      <c r="ULB69" s="1"/>
      <c r="ULC69" s="1"/>
      <c r="ULD69" s="1"/>
      <c r="ULE69" s="1"/>
      <c r="ULF69" s="1"/>
      <c r="ULG69" s="1"/>
      <c r="ULH69" s="1"/>
      <c r="ULI69" s="1"/>
      <c r="ULJ69" s="1"/>
      <c r="ULK69" s="1"/>
      <c r="ULL69" s="1"/>
      <c r="ULM69" s="1"/>
      <c r="ULN69" s="1"/>
      <c r="ULO69" s="1"/>
      <c r="ULP69" s="1"/>
      <c r="ULQ69" s="1"/>
      <c r="ULR69" s="1"/>
      <c r="ULS69" s="1"/>
      <c r="ULT69" s="1"/>
      <c r="ULU69" s="1"/>
      <c r="ULV69" s="1"/>
      <c r="ULW69" s="1"/>
      <c r="ULX69" s="1"/>
      <c r="ULY69" s="1"/>
      <c r="ULZ69" s="1"/>
      <c r="UMA69" s="1"/>
      <c r="UMB69" s="1"/>
      <c r="UMC69" s="1"/>
      <c r="UMD69" s="1"/>
      <c r="UME69" s="1"/>
      <c r="UMF69" s="1"/>
      <c r="UMG69" s="1"/>
      <c r="UMH69" s="1"/>
      <c r="UMI69" s="1"/>
      <c r="UMJ69" s="1"/>
      <c r="UMK69" s="1"/>
      <c r="UML69" s="1"/>
      <c r="UMM69" s="1"/>
      <c r="UMN69" s="1"/>
      <c r="UMO69" s="1"/>
      <c r="UMP69" s="1"/>
      <c r="UMQ69" s="1"/>
      <c r="UMR69" s="1"/>
      <c r="UMS69" s="1"/>
      <c r="UMT69" s="1"/>
      <c r="UMU69" s="1"/>
      <c r="UMV69" s="1"/>
      <c r="UMW69" s="1"/>
      <c r="UMX69" s="1"/>
      <c r="UMY69" s="1"/>
      <c r="UMZ69" s="1"/>
      <c r="UNA69" s="1"/>
      <c r="UNB69" s="1"/>
      <c r="UNC69" s="1"/>
      <c r="UND69" s="1"/>
      <c r="UNE69" s="1"/>
      <c r="UNF69" s="1"/>
      <c r="UNG69" s="1"/>
      <c r="UNH69" s="1"/>
      <c r="UNI69" s="1"/>
      <c r="UNJ69" s="1"/>
      <c r="UNK69" s="1"/>
      <c r="UNL69" s="1"/>
      <c r="UNM69" s="1"/>
      <c r="UNN69" s="1"/>
      <c r="UNO69" s="1"/>
      <c r="UNP69" s="1"/>
      <c r="UNQ69" s="1"/>
      <c r="UNR69" s="1"/>
      <c r="UNS69" s="1"/>
      <c r="UNT69" s="1"/>
      <c r="UNU69" s="1"/>
      <c r="UNV69" s="1"/>
      <c r="UNW69" s="1"/>
      <c r="UNX69" s="1"/>
      <c r="UNY69" s="1"/>
      <c r="UNZ69" s="1"/>
      <c r="UOA69" s="1"/>
      <c r="UOB69" s="1"/>
      <c r="UOC69" s="1"/>
      <c r="UOD69" s="1"/>
      <c r="UOE69" s="1"/>
      <c r="UOF69" s="1"/>
      <c r="UOG69" s="1"/>
      <c r="UOH69" s="1"/>
      <c r="UOI69" s="1"/>
      <c r="UOJ69" s="1"/>
      <c r="UOK69" s="1"/>
      <c r="UOL69" s="1"/>
      <c r="UOM69" s="1"/>
      <c r="UON69" s="1"/>
      <c r="UOO69" s="1"/>
      <c r="UOP69" s="1"/>
      <c r="UOQ69" s="1"/>
      <c r="UOR69" s="1"/>
      <c r="UOS69" s="1"/>
      <c r="UOT69" s="1"/>
      <c r="UOU69" s="1"/>
      <c r="UOV69" s="1"/>
      <c r="UOW69" s="1"/>
      <c r="UOX69" s="1"/>
      <c r="UOY69" s="1"/>
      <c r="UOZ69" s="1"/>
      <c r="UPA69" s="1"/>
      <c r="UPB69" s="1"/>
      <c r="UPC69" s="1"/>
      <c r="UPD69" s="1"/>
      <c r="UPE69" s="1"/>
      <c r="UPF69" s="1"/>
      <c r="UPG69" s="1"/>
      <c r="UPH69" s="1"/>
      <c r="UPI69" s="1"/>
      <c r="UPJ69" s="1"/>
      <c r="UPK69" s="1"/>
      <c r="UPL69" s="1"/>
      <c r="UPM69" s="1"/>
      <c r="UPN69" s="1"/>
      <c r="UPO69" s="1"/>
      <c r="UPP69" s="1"/>
      <c r="UPQ69" s="1"/>
      <c r="UPR69" s="1"/>
      <c r="UPS69" s="1"/>
      <c r="UPT69" s="1"/>
      <c r="UPU69" s="1"/>
      <c r="UPV69" s="1"/>
      <c r="UPW69" s="1"/>
      <c r="UPX69" s="1"/>
      <c r="UPY69" s="1"/>
      <c r="UPZ69" s="1"/>
      <c r="UQA69" s="1"/>
      <c r="UQB69" s="1"/>
      <c r="UQC69" s="1"/>
      <c r="UQD69" s="1"/>
      <c r="UQE69" s="1"/>
      <c r="UQF69" s="1"/>
      <c r="UQG69" s="1"/>
      <c r="UQH69" s="1"/>
      <c r="UQI69" s="1"/>
      <c r="UQJ69" s="1"/>
      <c r="UQK69" s="1"/>
      <c r="UQL69" s="1"/>
      <c r="UQM69" s="1"/>
      <c r="UQN69" s="1"/>
      <c r="UQO69" s="1"/>
      <c r="UQP69" s="1"/>
      <c r="UQQ69" s="1"/>
      <c r="UQR69" s="1"/>
      <c r="UQS69" s="1"/>
      <c r="UQT69" s="1"/>
      <c r="UQU69" s="1"/>
      <c r="UQV69" s="1"/>
      <c r="UQW69" s="1"/>
      <c r="UQX69" s="1"/>
      <c r="UQY69" s="1"/>
      <c r="UQZ69" s="1"/>
      <c r="URA69" s="1"/>
      <c r="URB69" s="1"/>
      <c r="URC69" s="1"/>
      <c r="URD69" s="1"/>
      <c r="URE69" s="1"/>
      <c r="URF69" s="1"/>
      <c r="URG69" s="1"/>
      <c r="URH69" s="1"/>
      <c r="URI69" s="1"/>
      <c r="URJ69" s="1"/>
      <c r="URK69" s="1"/>
      <c r="URL69" s="1"/>
      <c r="URM69" s="1"/>
      <c r="URN69" s="1"/>
      <c r="URO69" s="1"/>
      <c r="URP69" s="1"/>
      <c r="URQ69" s="1"/>
      <c r="URR69" s="1"/>
      <c r="URS69" s="1"/>
      <c r="URT69" s="1"/>
      <c r="URU69" s="1"/>
      <c r="URV69" s="1"/>
      <c r="URW69" s="1"/>
      <c r="URX69" s="1"/>
      <c r="URY69" s="1"/>
      <c r="URZ69" s="1"/>
      <c r="USA69" s="1"/>
      <c r="USB69" s="1"/>
      <c r="USC69" s="1"/>
      <c r="USD69" s="1"/>
      <c r="USE69" s="1"/>
      <c r="USF69" s="1"/>
      <c r="USG69" s="1"/>
      <c r="USH69" s="1"/>
      <c r="USI69" s="1"/>
      <c r="USJ69" s="1"/>
      <c r="USK69" s="1"/>
      <c r="USL69" s="1"/>
      <c r="USM69" s="1"/>
      <c r="USN69" s="1"/>
      <c r="USO69" s="1"/>
      <c r="USP69" s="1"/>
      <c r="USQ69" s="1"/>
      <c r="USR69" s="1"/>
      <c r="USS69" s="1"/>
      <c r="UST69" s="1"/>
      <c r="USU69" s="1"/>
      <c r="USV69" s="1"/>
      <c r="USW69" s="1"/>
      <c r="USX69" s="1"/>
      <c r="USY69" s="1"/>
      <c r="USZ69" s="1"/>
      <c r="UTA69" s="1"/>
      <c r="UTB69" s="1"/>
      <c r="UTC69" s="1"/>
      <c r="UTD69" s="1"/>
      <c r="UTE69" s="1"/>
      <c r="UTF69" s="1"/>
      <c r="UTG69" s="1"/>
      <c r="UTH69" s="1"/>
      <c r="UTI69" s="1"/>
      <c r="UTJ69" s="1"/>
      <c r="UTK69" s="1"/>
      <c r="UTL69" s="1"/>
      <c r="UTM69" s="1"/>
      <c r="UTN69" s="1"/>
      <c r="UTO69" s="1"/>
      <c r="UTP69" s="1"/>
      <c r="UTQ69" s="1"/>
      <c r="UTR69" s="1"/>
      <c r="UTS69" s="1"/>
      <c r="UTT69" s="1"/>
      <c r="UTU69" s="1"/>
      <c r="UTV69" s="1"/>
      <c r="UTW69" s="1"/>
      <c r="UTX69" s="1"/>
      <c r="UTY69" s="1"/>
      <c r="UTZ69" s="1"/>
      <c r="UUA69" s="1"/>
      <c r="UUB69" s="1"/>
      <c r="UUC69" s="1"/>
      <c r="UUD69" s="1"/>
      <c r="UUE69" s="1"/>
      <c r="UUF69" s="1"/>
      <c r="UUG69" s="1"/>
      <c r="UUH69" s="1"/>
      <c r="UUI69" s="1"/>
      <c r="UUJ69" s="1"/>
      <c r="UUK69" s="1"/>
      <c r="UUL69" s="1"/>
      <c r="UUM69" s="1"/>
      <c r="UUN69" s="1"/>
      <c r="UUO69" s="1"/>
      <c r="UUP69" s="1"/>
      <c r="UUQ69" s="1"/>
      <c r="UUR69" s="1"/>
      <c r="UUS69" s="1"/>
      <c r="UUT69" s="1"/>
      <c r="UUU69" s="1"/>
      <c r="UUV69" s="1"/>
      <c r="UUW69" s="1"/>
      <c r="UUX69" s="1"/>
      <c r="UUY69" s="1"/>
      <c r="UUZ69" s="1"/>
      <c r="UVA69" s="1"/>
      <c r="UVB69" s="1"/>
      <c r="UVC69" s="1"/>
      <c r="UVD69" s="1"/>
      <c r="UVE69" s="1"/>
      <c r="UVF69" s="1"/>
      <c r="UVG69" s="1"/>
      <c r="UVH69" s="1"/>
      <c r="UVI69" s="1"/>
      <c r="UVJ69" s="1"/>
      <c r="UVK69" s="1"/>
      <c r="UVL69" s="1"/>
      <c r="UVM69" s="1"/>
      <c r="UVN69" s="1"/>
      <c r="UVO69" s="1"/>
      <c r="UVP69" s="1"/>
      <c r="UVQ69" s="1"/>
      <c r="UVR69" s="1"/>
      <c r="UVS69" s="1"/>
      <c r="UVT69" s="1"/>
      <c r="UVU69" s="1"/>
      <c r="UVV69" s="1"/>
      <c r="UVW69" s="1"/>
      <c r="UVX69" s="1"/>
      <c r="UVY69" s="1"/>
      <c r="UVZ69" s="1"/>
      <c r="UWA69" s="1"/>
      <c r="UWB69" s="1"/>
      <c r="UWC69" s="1"/>
      <c r="UWD69" s="1"/>
      <c r="UWE69" s="1"/>
      <c r="UWF69" s="1"/>
      <c r="UWG69" s="1"/>
      <c r="UWH69" s="1"/>
      <c r="UWI69" s="1"/>
      <c r="UWJ69" s="1"/>
      <c r="UWK69" s="1"/>
      <c r="UWL69" s="1"/>
      <c r="UWM69" s="1"/>
      <c r="UWN69" s="1"/>
      <c r="UWO69" s="1"/>
      <c r="UWP69" s="1"/>
      <c r="UWQ69" s="1"/>
      <c r="UWR69" s="1"/>
      <c r="UWS69" s="1"/>
      <c r="UWT69" s="1"/>
      <c r="UWU69" s="1"/>
      <c r="UWV69" s="1"/>
      <c r="UWW69" s="1"/>
      <c r="UWX69" s="1"/>
      <c r="UWY69" s="1"/>
      <c r="UWZ69" s="1"/>
      <c r="UXA69" s="1"/>
      <c r="UXB69" s="1"/>
      <c r="UXC69" s="1"/>
      <c r="UXD69" s="1"/>
      <c r="UXE69" s="1"/>
      <c r="UXF69" s="1"/>
      <c r="UXG69" s="1"/>
      <c r="UXH69" s="1"/>
      <c r="UXI69" s="1"/>
      <c r="UXJ69" s="1"/>
      <c r="UXK69" s="1"/>
      <c r="UXL69" s="1"/>
      <c r="UXM69" s="1"/>
      <c r="UXN69" s="1"/>
      <c r="UXO69" s="1"/>
      <c r="UXP69" s="1"/>
      <c r="UXQ69" s="1"/>
      <c r="UXR69" s="1"/>
      <c r="UXS69" s="1"/>
      <c r="UXT69" s="1"/>
      <c r="UXU69" s="1"/>
      <c r="UXV69" s="1"/>
      <c r="UXW69" s="1"/>
      <c r="UXX69" s="1"/>
      <c r="UXY69" s="1"/>
      <c r="UXZ69" s="1"/>
      <c r="UYA69" s="1"/>
      <c r="UYB69" s="1"/>
      <c r="UYC69" s="1"/>
      <c r="UYD69" s="1"/>
      <c r="UYE69" s="1"/>
      <c r="UYF69" s="1"/>
      <c r="UYG69" s="1"/>
      <c r="UYH69" s="1"/>
      <c r="UYI69" s="1"/>
      <c r="UYJ69" s="1"/>
      <c r="UYK69" s="1"/>
      <c r="UYL69" s="1"/>
      <c r="UYM69" s="1"/>
      <c r="UYN69" s="1"/>
      <c r="UYO69" s="1"/>
      <c r="UYP69" s="1"/>
      <c r="UYQ69" s="1"/>
      <c r="UYR69" s="1"/>
      <c r="UYS69" s="1"/>
      <c r="UYT69" s="1"/>
      <c r="UYU69" s="1"/>
      <c r="UYV69" s="1"/>
      <c r="UYW69" s="1"/>
      <c r="UYX69" s="1"/>
      <c r="UYY69" s="1"/>
      <c r="UYZ69" s="1"/>
      <c r="UZA69" s="1"/>
      <c r="UZB69" s="1"/>
      <c r="UZC69" s="1"/>
      <c r="UZD69" s="1"/>
      <c r="UZE69" s="1"/>
      <c r="UZF69" s="1"/>
      <c r="UZG69" s="1"/>
      <c r="UZH69" s="1"/>
      <c r="UZI69" s="1"/>
      <c r="UZJ69" s="1"/>
      <c r="UZK69" s="1"/>
      <c r="UZL69" s="1"/>
      <c r="UZM69" s="1"/>
      <c r="UZN69" s="1"/>
      <c r="UZO69" s="1"/>
      <c r="UZP69" s="1"/>
      <c r="UZQ69" s="1"/>
      <c r="UZR69" s="1"/>
      <c r="UZS69" s="1"/>
      <c r="UZT69" s="1"/>
      <c r="UZU69" s="1"/>
      <c r="UZV69" s="1"/>
      <c r="UZW69" s="1"/>
      <c r="UZX69" s="1"/>
      <c r="UZY69" s="1"/>
      <c r="UZZ69" s="1"/>
      <c r="VAA69" s="1"/>
      <c r="VAB69" s="1"/>
      <c r="VAC69" s="1"/>
      <c r="VAD69" s="1"/>
      <c r="VAE69" s="1"/>
      <c r="VAF69" s="1"/>
      <c r="VAG69" s="1"/>
      <c r="VAH69" s="1"/>
      <c r="VAI69" s="1"/>
      <c r="VAJ69" s="1"/>
      <c r="VAK69" s="1"/>
      <c r="VAL69" s="1"/>
      <c r="VAM69" s="1"/>
      <c r="VAN69" s="1"/>
      <c r="VAO69" s="1"/>
      <c r="VAP69" s="1"/>
      <c r="VAQ69" s="1"/>
      <c r="VAR69" s="1"/>
      <c r="VAS69" s="1"/>
      <c r="VAT69" s="1"/>
      <c r="VAU69" s="1"/>
      <c r="VAV69" s="1"/>
      <c r="VAW69" s="1"/>
      <c r="VAX69" s="1"/>
      <c r="VAY69" s="1"/>
      <c r="VAZ69" s="1"/>
      <c r="VBA69" s="1"/>
      <c r="VBB69" s="1"/>
      <c r="VBC69" s="1"/>
      <c r="VBD69" s="1"/>
      <c r="VBE69" s="1"/>
      <c r="VBF69" s="1"/>
      <c r="VBG69" s="1"/>
      <c r="VBH69" s="1"/>
      <c r="VBI69" s="1"/>
      <c r="VBJ69" s="1"/>
      <c r="VBK69" s="1"/>
      <c r="VBL69" s="1"/>
      <c r="VBM69" s="1"/>
      <c r="VBN69" s="1"/>
      <c r="VBO69" s="1"/>
      <c r="VBP69" s="1"/>
      <c r="VBQ69" s="1"/>
      <c r="VBR69" s="1"/>
      <c r="VBS69" s="1"/>
      <c r="VBT69" s="1"/>
      <c r="VBU69" s="1"/>
      <c r="VBV69" s="1"/>
      <c r="VBW69" s="1"/>
      <c r="VBX69" s="1"/>
      <c r="VBY69" s="1"/>
      <c r="VBZ69" s="1"/>
      <c r="VCA69" s="1"/>
      <c r="VCB69" s="1"/>
      <c r="VCC69" s="1"/>
      <c r="VCD69" s="1"/>
      <c r="VCE69" s="1"/>
      <c r="VCF69" s="1"/>
      <c r="VCG69" s="1"/>
      <c r="VCH69" s="1"/>
      <c r="VCI69" s="1"/>
      <c r="VCJ69" s="1"/>
      <c r="VCK69" s="1"/>
      <c r="VCL69" s="1"/>
      <c r="VCM69" s="1"/>
      <c r="VCN69" s="1"/>
      <c r="VCO69" s="1"/>
      <c r="VCP69" s="1"/>
      <c r="VCQ69" s="1"/>
      <c r="VCR69" s="1"/>
      <c r="VCS69" s="1"/>
      <c r="VCT69" s="1"/>
      <c r="VCU69" s="1"/>
      <c r="VCV69" s="1"/>
      <c r="VCW69" s="1"/>
      <c r="VCX69" s="1"/>
      <c r="VCY69" s="1"/>
      <c r="VCZ69" s="1"/>
      <c r="VDA69" s="1"/>
      <c r="VDB69" s="1"/>
      <c r="VDC69" s="1"/>
      <c r="VDD69" s="1"/>
      <c r="VDE69" s="1"/>
      <c r="VDF69" s="1"/>
      <c r="VDG69" s="1"/>
      <c r="VDH69" s="1"/>
      <c r="VDI69" s="1"/>
      <c r="VDJ69" s="1"/>
      <c r="VDK69" s="1"/>
      <c r="VDL69" s="1"/>
      <c r="VDM69" s="1"/>
      <c r="VDN69" s="1"/>
      <c r="VDO69" s="1"/>
      <c r="VDP69" s="1"/>
      <c r="VDQ69" s="1"/>
      <c r="VDR69" s="1"/>
      <c r="VDS69" s="1"/>
      <c r="VDT69" s="1"/>
      <c r="VDU69" s="1"/>
      <c r="VDV69" s="1"/>
      <c r="VDW69" s="1"/>
      <c r="VDX69" s="1"/>
      <c r="VDY69" s="1"/>
      <c r="VDZ69" s="1"/>
      <c r="VEA69" s="1"/>
      <c r="VEB69" s="1"/>
      <c r="VEC69" s="1"/>
      <c r="VED69" s="1"/>
      <c r="VEE69" s="1"/>
      <c r="VEF69" s="1"/>
      <c r="VEG69" s="1"/>
      <c r="VEH69" s="1"/>
      <c r="VEI69" s="1"/>
      <c r="VEJ69" s="1"/>
      <c r="VEK69" s="1"/>
      <c r="VEL69" s="1"/>
      <c r="VEM69" s="1"/>
      <c r="VEN69" s="1"/>
      <c r="VEO69" s="1"/>
      <c r="VEP69" s="1"/>
      <c r="VEQ69" s="1"/>
      <c r="VER69" s="1"/>
      <c r="VES69" s="1"/>
      <c r="VET69" s="1"/>
      <c r="VEU69" s="1"/>
      <c r="VEV69" s="1"/>
      <c r="VEW69" s="1"/>
      <c r="VEX69" s="1"/>
      <c r="VEY69" s="1"/>
      <c r="VEZ69" s="1"/>
      <c r="VFA69" s="1"/>
      <c r="VFB69" s="1"/>
      <c r="VFC69" s="1"/>
      <c r="VFD69" s="1"/>
      <c r="VFE69" s="1"/>
      <c r="VFF69" s="1"/>
      <c r="VFG69" s="1"/>
      <c r="VFH69" s="1"/>
      <c r="VFI69" s="1"/>
      <c r="VFJ69" s="1"/>
      <c r="VFK69" s="1"/>
      <c r="VFL69" s="1"/>
      <c r="VFM69" s="1"/>
      <c r="VFN69" s="1"/>
      <c r="VFO69" s="1"/>
      <c r="VFP69" s="1"/>
      <c r="VFQ69" s="1"/>
      <c r="VFR69" s="1"/>
      <c r="VFS69" s="1"/>
      <c r="VFT69" s="1"/>
      <c r="VFU69" s="1"/>
      <c r="VFV69" s="1"/>
      <c r="VFW69" s="1"/>
      <c r="VFX69" s="1"/>
      <c r="VFY69" s="1"/>
      <c r="VFZ69" s="1"/>
      <c r="VGA69" s="1"/>
      <c r="VGB69" s="1"/>
      <c r="VGC69" s="1"/>
      <c r="VGD69" s="1"/>
      <c r="VGE69" s="1"/>
      <c r="VGF69" s="1"/>
      <c r="VGG69" s="1"/>
      <c r="VGH69" s="1"/>
      <c r="VGI69" s="1"/>
      <c r="VGJ69" s="1"/>
      <c r="VGK69" s="1"/>
      <c r="VGL69" s="1"/>
      <c r="VGM69" s="1"/>
      <c r="VGN69" s="1"/>
      <c r="VGO69" s="1"/>
      <c r="VGP69" s="1"/>
      <c r="VGQ69" s="1"/>
      <c r="VGR69" s="1"/>
      <c r="VGS69" s="1"/>
      <c r="VGT69" s="1"/>
      <c r="VGU69" s="1"/>
      <c r="VGV69" s="1"/>
      <c r="VGW69" s="1"/>
      <c r="VGX69" s="1"/>
      <c r="VGY69" s="1"/>
      <c r="VGZ69" s="1"/>
      <c r="VHA69" s="1"/>
      <c r="VHB69" s="1"/>
      <c r="VHC69" s="1"/>
      <c r="VHD69" s="1"/>
      <c r="VHE69" s="1"/>
      <c r="VHF69" s="1"/>
      <c r="VHG69" s="1"/>
      <c r="VHH69" s="1"/>
      <c r="VHI69" s="1"/>
      <c r="VHJ69" s="1"/>
      <c r="VHK69" s="1"/>
      <c r="VHL69" s="1"/>
      <c r="VHM69" s="1"/>
      <c r="VHN69" s="1"/>
      <c r="VHO69" s="1"/>
      <c r="VHP69" s="1"/>
      <c r="VHQ69" s="1"/>
      <c r="VHR69" s="1"/>
      <c r="VHS69" s="1"/>
      <c r="VHT69" s="1"/>
      <c r="VHU69" s="1"/>
      <c r="VHV69" s="1"/>
      <c r="VHW69" s="1"/>
      <c r="VHX69" s="1"/>
      <c r="VHY69" s="1"/>
      <c r="VHZ69" s="1"/>
      <c r="VIA69" s="1"/>
      <c r="VIB69" s="1"/>
      <c r="VIC69" s="1"/>
      <c r="VID69" s="1"/>
      <c r="VIE69" s="1"/>
      <c r="VIF69" s="1"/>
      <c r="VIG69" s="1"/>
      <c r="VIH69" s="1"/>
      <c r="VII69" s="1"/>
      <c r="VIJ69" s="1"/>
      <c r="VIK69" s="1"/>
      <c r="VIL69" s="1"/>
      <c r="VIM69" s="1"/>
      <c r="VIN69" s="1"/>
      <c r="VIO69" s="1"/>
      <c r="VIP69" s="1"/>
      <c r="VIQ69" s="1"/>
      <c r="VIR69" s="1"/>
      <c r="VIS69" s="1"/>
      <c r="VIT69" s="1"/>
      <c r="VIU69" s="1"/>
      <c r="VIV69" s="1"/>
      <c r="VIW69" s="1"/>
      <c r="VIX69" s="1"/>
      <c r="VIY69" s="1"/>
      <c r="VIZ69" s="1"/>
      <c r="VJA69" s="1"/>
      <c r="VJB69" s="1"/>
      <c r="VJC69" s="1"/>
      <c r="VJD69" s="1"/>
      <c r="VJE69" s="1"/>
      <c r="VJF69" s="1"/>
      <c r="VJG69" s="1"/>
      <c r="VJH69" s="1"/>
      <c r="VJI69" s="1"/>
      <c r="VJJ69" s="1"/>
      <c r="VJK69" s="1"/>
      <c r="VJL69" s="1"/>
      <c r="VJM69" s="1"/>
      <c r="VJN69" s="1"/>
      <c r="VJO69" s="1"/>
      <c r="VJP69" s="1"/>
      <c r="VJQ69" s="1"/>
      <c r="VJR69" s="1"/>
      <c r="VJS69" s="1"/>
      <c r="VJT69" s="1"/>
      <c r="VJU69" s="1"/>
      <c r="VJV69" s="1"/>
      <c r="VJW69" s="1"/>
      <c r="VJX69" s="1"/>
      <c r="VJY69" s="1"/>
      <c r="VJZ69" s="1"/>
      <c r="VKA69" s="1"/>
      <c r="VKB69" s="1"/>
      <c r="VKC69" s="1"/>
      <c r="VKD69" s="1"/>
      <c r="VKE69" s="1"/>
      <c r="VKF69" s="1"/>
      <c r="VKG69" s="1"/>
      <c r="VKH69" s="1"/>
      <c r="VKI69" s="1"/>
      <c r="VKJ69" s="1"/>
      <c r="VKK69" s="1"/>
      <c r="VKL69" s="1"/>
      <c r="VKM69" s="1"/>
      <c r="VKN69" s="1"/>
      <c r="VKO69" s="1"/>
      <c r="VKP69" s="1"/>
      <c r="VKQ69" s="1"/>
      <c r="VKR69" s="1"/>
      <c r="VKS69" s="1"/>
      <c r="VKT69" s="1"/>
      <c r="VKU69" s="1"/>
      <c r="VKV69" s="1"/>
      <c r="VKW69" s="1"/>
      <c r="VKX69" s="1"/>
      <c r="VKY69" s="1"/>
      <c r="VKZ69" s="1"/>
      <c r="VLA69" s="1"/>
      <c r="VLB69" s="1"/>
      <c r="VLC69" s="1"/>
      <c r="VLD69" s="1"/>
      <c r="VLE69" s="1"/>
      <c r="VLF69" s="1"/>
      <c r="VLG69" s="1"/>
      <c r="VLH69" s="1"/>
      <c r="VLI69" s="1"/>
      <c r="VLJ69" s="1"/>
      <c r="VLK69" s="1"/>
      <c r="VLL69" s="1"/>
      <c r="VLM69" s="1"/>
      <c r="VLN69" s="1"/>
      <c r="VLO69" s="1"/>
      <c r="VLP69" s="1"/>
      <c r="VLQ69" s="1"/>
      <c r="VLR69" s="1"/>
      <c r="VLS69" s="1"/>
      <c r="VLT69" s="1"/>
      <c r="VLU69" s="1"/>
      <c r="VLV69" s="1"/>
      <c r="VLW69" s="1"/>
      <c r="VLX69" s="1"/>
      <c r="VLY69" s="1"/>
      <c r="VLZ69" s="1"/>
      <c r="VMA69" s="1"/>
      <c r="VMB69" s="1"/>
      <c r="VMC69" s="1"/>
      <c r="VMD69" s="1"/>
      <c r="VME69" s="1"/>
      <c r="VMF69" s="1"/>
      <c r="VMG69" s="1"/>
      <c r="VMH69" s="1"/>
      <c r="VMI69" s="1"/>
      <c r="VMJ69" s="1"/>
      <c r="VMK69" s="1"/>
      <c r="VML69" s="1"/>
      <c r="VMM69" s="1"/>
      <c r="VMN69" s="1"/>
      <c r="VMO69" s="1"/>
      <c r="VMP69" s="1"/>
      <c r="VMQ69" s="1"/>
      <c r="VMR69" s="1"/>
      <c r="VMS69" s="1"/>
      <c r="VMT69" s="1"/>
      <c r="VMU69" s="1"/>
      <c r="VMV69" s="1"/>
      <c r="VMW69" s="1"/>
      <c r="VMX69" s="1"/>
      <c r="VMY69" s="1"/>
      <c r="VMZ69" s="1"/>
      <c r="VNA69" s="1"/>
      <c r="VNB69" s="1"/>
      <c r="VNC69" s="1"/>
      <c r="VND69" s="1"/>
      <c r="VNE69" s="1"/>
      <c r="VNF69" s="1"/>
      <c r="VNG69" s="1"/>
      <c r="VNH69" s="1"/>
      <c r="VNI69" s="1"/>
      <c r="VNJ69" s="1"/>
      <c r="VNK69" s="1"/>
      <c r="VNL69" s="1"/>
      <c r="VNM69" s="1"/>
      <c r="VNN69" s="1"/>
      <c r="VNO69" s="1"/>
      <c r="VNP69" s="1"/>
      <c r="VNQ69" s="1"/>
      <c r="VNR69" s="1"/>
      <c r="VNS69" s="1"/>
      <c r="VNT69" s="1"/>
      <c r="VNU69" s="1"/>
      <c r="VNV69" s="1"/>
      <c r="VNW69" s="1"/>
      <c r="VNX69" s="1"/>
      <c r="VNY69" s="1"/>
      <c r="VNZ69" s="1"/>
      <c r="VOA69" s="1"/>
      <c r="VOB69" s="1"/>
      <c r="VOC69" s="1"/>
      <c r="VOD69" s="1"/>
      <c r="VOE69" s="1"/>
      <c r="VOF69" s="1"/>
      <c r="VOG69" s="1"/>
      <c r="VOH69" s="1"/>
      <c r="VOI69" s="1"/>
      <c r="VOJ69" s="1"/>
      <c r="VOK69" s="1"/>
      <c r="VOL69" s="1"/>
      <c r="VOM69" s="1"/>
      <c r="VON69" s="1"/>
      <c r="VOO69" s="1"/>
      <c r="VOP69" s="1"/>
      <c r="VOQ69" s="1"/>
      <c r="VOR69" s="1"/>
      <c r="VOS69" s="1"/>
      <c r="VOT69" s="1"/>
      <c r="VOU69" s="1"/>
      <c r="VOV69" s="1"/>
      <c r="VOW69" s="1"/>
      <c r="VOX69" s="1"/>
      <c r="VOY69" s="1"/>
      <c r="VOZ69" s="1"/>
      <c r="VPA69" s="1"/>
      <c r="VPB69" s="1"/>
      <c r="VPC69" s="1"/>
      <c r="VPD69" s="1"/>
      <c r="VPE69" s="1"/>
      <c r="VPF69" s="1"/>
      <c r="VPG69" s="1"/>
      <c r="VPH69" s="1"/>
      <c r="VPI69" s="1"/>
      <c r="VPJ69" s="1"/>
      <c r="VPK69" s="1"/>
      <c r="VPL69" s="1"/>
      <c r="VPM69" s="1"/>
      <c r="VPN69" s="1"/>
      <c r="VPO69" s="1"/>
      <c r="VPP69" s="1"/>
      <c r="VPQ69" s="1"/>
      <c r="VPR69" s="1"/>
      <c r="VPS69" s="1"/>
      <c r="VPT69" s="1"/>
      <c r="VPU69" s="1"/>
      <c r="VPV69" s="1"/>
      <c r="VPW69" s="1"/>
      <c r="VPX69" s="1"/>
      <c r="VPY69" s="1"/>
      <c r="VPZ69" s="1"/>
      <c r="VQA69" s="1"/>
      <c r="VQB69" s="1"/>
      <c r="VQC69" s="1"/>
      <c r="VQD69" s="1"/>
      <c r="VQE69" s="1"/>
      <c r="VQF69" s="1"/>
      <c r="VQG69" s="1"/>
      <c r="VQH69" s="1"/>
      <c r="VQI69" s="1"/>
      <c r="VQJ69" s="1"/>
      <c r="VQK69" s="1"/>
      <c r="VQL69" s="1"/>
      <c r="VQM69" s="1"/>
      <c r="VQN69" s="1"/>
      <c r="VQO69" s="1"/>
      <c r="VQP69" s="1"/>
      <c r="VQQ69" s="1"/>
      <c r="VQR69" s="1"/>
      <c r="VQS69" s="1"/>
      <c r="VQT69" s="1"/>
      <c r="VQU69" s="1"/>
      <c r="VQV69" s="1"/>
      <c r="VQW69" s="1"/>
      <c r="VQX69" s="1"/>
      <c r="VQY69" s="1"/>
      <c r="VQZ69" s="1"/>
      <c r="VRA69" s="1"/>
      <c r="VRB69" s="1"/>
      <c r="VRC69" s="1"/>
      <c r="VRD69" s="1"/>
      <c r="VRE69" s="1"/>
      <c r="VRF69" s="1"/>
      <c r="VRG69" s="1"/>
      <c r="VRH69" s="1"/>
      <c r="VRI69" s="1"/>
      <c r="VRJ69" s="1"/>
      <c r="VRK69" s="1"/>
      <c r="VRL69" s="1"/>
      <c r="VRM69" s="1"/>
      <c r="VRN69" s="1"/>
      <c r="VRO69" s="1"/>
      <c r="VRP69" s="1"/>
      <c r="VRQ69" s="1"/>
      <c r="VRR69" s="1"/>
      <c r="VRS69" s="1"/>
      <c r="VRT69" s="1"/>
      <c r="VRU69" s="1"/>
      <c r="VRV69" s="1"/>
      <c r="VRW69" s="1"/>
      <c r="VRX69" s="1"/>
      <c r="VRY69" s="1"/>
      <c r="VRZ69" s="1"/>
      <c r="VSA69" s="1"/>
      <c r="VSB69" s="1"/>
      <c r="VSC69" s="1"/>
      <c r="VSD69" s="1"/>
      <c r="VSE69" s="1"/>
      <c r="VSF69" s="1"/>
      <c r="VSG69" s="1"/>
      <c r="VSH69" s="1"/>
      <c r="VSI69" s="1"/>
      <c r="VSJ69" s="1"/>
      <c r="VSK69" s="1"/>
      <c r="VSL69" s="1"/>
      <c r="VSM69" s="1"/>
      <c r="VSN69" s="1"/>
      <c r="VSO69" s="1"/>
      <c r="VSP69" s="1"/>
      <c r="VSQ69" s="1"/>
      <c r="VSR69" s="1"/>
      <c r="VSS69" s="1"/>
      <c r="VST69" s="1"/>
      <c r="VSU69" s="1"/>
      <c r="VSV69" s="1"/>
      <c r="VSW69" s="1"/>
      <c r="VSX69" s="1"/>
      <c r="VSY69" s="1"/>
      <c r="VSZ69" s="1"/>
      <c r="VTA69" s="1"/>
      <c r="VTB69" s="1"/>
      <c r="VTC69" s="1"/>
      <c r="VTD69" s="1"/>
      <c r="VTE69" s="1"/>
      <c r="VTF69" s="1"/>
      <c r="VTG69" s="1"/>
      <c r="VTH69" s="1"/>
      <c r="VTI69" s="1"/>
      <c r="VTJ69" s="1"/>
      <c r="VTK69" s="1"/>
      <c r="VTL69" s="1"/>
      <c r="VTM69" s="1"/>
      <c r="VTN69" s="1"/>
      <c r="VTO69" s="1"/>
      <c r="VTP69" s="1"/>
      <c r="VTQ69" s="1"/>
      <c r="VTR69" s="1"/>
      <c r="VTS69" s="1"/>
      <c r="VTT69" s="1"/>
      <c r="VTU69" s="1"/>
      <c r="VTV69" s="1"/>
      <c r="VTW69" s="1"/>
      <c r="VTX69" s="1"/>
      <c r="VTY69" s="1"/>
      <c r="VTZ69" s="1"/>
      <c r="VUA69" s="1"/>
      <c r="VUB69" s="1"/>
      <c r="VUC69" s="1"/>
      <c r="VUD69" s="1"/>
      <c r="VUE69" s="1"/>
      <c r="VUF69" s="1"/>
      <c r="VUG69" s="1"/>
      <c r="VUH69" s="1"/>
      <c r="VUI69" s="1"/>
      <c r="VUJ69" s="1"/>
      <c r="VUK69" s="1"/>
      <c r="VUL69" s="1"/>
      <c r="VUM69" s="1"/>
      <c r="VUN69" s="1"/>
      <c r="VUO69" s="1"/>
      <c r="VUP69" s="1"/>
      <c r="VUQ69" s="1"/>
      <c r="VUR69" s="1"/>
      <c r="VUS69" s="1"/>
      <c r="VUT69" s="1"/>
      <c r="VUU69" s="1"/>
      <c r="VUV69" s="1"/>
      <c r="VUW69" s="1"/>
      <c r="VUX69" s="1"/>
      <c r="VUY69" s="1"/>
      <c r="VUZ69" s="1"/>
      <c r="VVA69" s="1"/>
      <c r="VVB69" s="1"/>
      <c r="VVC69" s="1"/>
      <c r="VVD69" s="1"/>
      <c r="VVE69" s="1"/>
      <c r="VVF69" s="1"/>
      <c r="VVG69" s="1"/>
      <c r="VVH69" s="1"/>
      <c r="VVI69" s="1"/>
      <c r="VVJ69" s="1"/>
      <c r="VVK69" s="1"/>
      <c r="VVL69" s="1"/>
      <c r="VVM69" s="1"/>
      <c r="VVN69" s="1"/>
      <c r="VVO69" s="1"/>
      <c r="VVP69" s="1"/>
      <c r="VVQ69" s="1"/>
      <c r="VVR69" s="1"/>
      <c r="VVS69" s="1"/>
      <c r="VVT69" s="1"/>
      <c r="VVU69" s="1"/>
      <c r="VVV69" s="1"/>
      <c r="VVW69" s="1"/>
      <c r="VVX69" s="1"/>
      <c r="VVY69" s="1"/>
      <c r="VVZ69" s="1"/>
      <c r="VWA69" s="1"/>
      <c r="VWB69" s="1"/>
      <c r="VWC69" s="1"/>
      <c r="VWD69" s="1"/>
      <c r="VWE69" s="1"/>
      <c r="VWF69" s="1"/>
      <c r="VWG69" s="1"/>
      <c r="VWH69" s="1"/>
      <c r="VWI69" s="1"/>
      <c r="VWJ69" s="1"/>
      <c r="VWK69" s="1"/>
      <c r="VWL69" s="1"/>
      <c r="VWM69" s="1"/>
      <c r="VWN69" s="1"/>
      <c r="VWO69" s="1"/>
      <c r="VWP69" s="1"/>
      <c r="VWQ69" s="1"/>
      <c r="VWR69" s="1"/>
      <c r="VWS69" s="1"/>
      <c r="VWT69" s="1"/>
      <c r="VWU69" s="1"/>
      <c r="VWV69" s="1"/>
      <c r="VWW69" s="1"/>
      <c r="VWX69" s="1"/>
      <c r="VWY69" s="1"/>
      <c r="VWZ69" s="1"/>
      <c r="VXA69" s="1"/>
      <c r="VXB69" s="1"/>
      <c r="VXC69" s="1"/>
      <c r="VXD69" s="1"/>
      <c r="VXE69" s="1"/>
      <c r="VXF69" s="1"/>
      <c r="VXG69" s="1"/>
      <c r="VXH69" s="1"/>
      <c r="VXI69" s="1"/>
      <c r="VXJ69" s="1"/>
      <c r="VXK69" s="1"/>
      <c r="VXL69" s="1"/>
      <c r="VXM69" s="1"/>
      <c r="VXN69" s="1"/>
      <c r="VXO69" s="1"/>
      <c r="VXP69" s="1"/>
      <c r="VXQ69" s="1"/>
      <c r="VXR69" s="1"/>
      <c r="VXS69" s="1"/>
      <c r="VXT69" s="1"/>
      <c r="VXU69" s="1"/>
      <c r="VXV69" s="1"/>
      <c r="VXW69" s="1"/>
      <c r="VXX69" s="1"/>
      <c r="VXY69" s="1"/>
      <c r="VXZ69" s="1"/>
      <c r="VYA69" s="1"/>
      <c r="VYB69" s="1"/>
      <c r="VYC69" s="1"/>
      <c r="VYD69" s="1"/>
      <c r="VYE69" s="1"/>
      <c r="VYF69" s="1"/>
      <c r="VYG69" s="1"/>
      <c r="VYH69" s="1"/>
      <c r="VYI69" s="1"/>
      <c r="VYJ69" s="1"/>
      <c r="VYK69" s="1"/>
      <c r="VYL69" s="1"/>
      <c r="VYM69" s="1"/>
      <c r="VYN69" s="1"/>
      <c r="VYO69" s="1"/>
      <c r="VYP69" s="1"/>
      <c r="VYQ69" s="1"/>
      <c r="VYR69" s="1"/>
      <c r="VYS69" s="1"/>
      <c r="VYT69" s="1"/>
      <c r="VYU69" s="1"/>
      <c r="VYV69" s="1"/>
      <c r="VYW69" s="1"/>
      <c r="VYX69" s="1"/>
      <c r="VYY69" s="1"/>
      <c r="VYZ69" s="1"/>
      <c r="VZA69" s="1"/>
      <c r="VZB69" s="1"/>
      <c r="VZC69" s="1"/>
      <c r="VZD69" s="1"/>
      <c r="VZE69" s="1"/>
      <c r="VZF69" s="1"/>
      <c r="VZG69" s="1"/>
      <c r="VZH69" s="1"/>
      <c r="VZI69" s="1"/>
      <c r="VZJ69" s="1"/>
      <c r="VZK69" s="1"/>
      <c r="VZL69" s="1"/>
      <c r="VZM69" s="1"/>
      <c r="VZN69" s="1"/>
      <c r="VZO69" s="1"/>
      <c r="VZP69" s="1"/>
      <c r="VZQ69" s="1"/>
      <c r="VZR69" s="1"/>
      <c r="VZS69" s="1"/>
      <c r="VZT69" s="1"/>
      <c r="VZU69" s="1"/>
      <c r="VZV69" s="1"/>
      <c r="VZW69" s="1"/>
      <c r="VZX69" s="1"/>
      <c r="VZY69" s="1"/>
      <c r="VZZ69" s="1"/>
      <c r="WAA69" s="1"/>
      <c r="WAB69" s="1"/>
      <c r="WAC69" s="1"/>
      <c r="WAD69" s="1"/>
      <c r="WAE69" s="1"/>
      <c r="WAF69" s="1"/>
      <c r="WAG69" s="1"/>
      <c r="WAH69" s="1"/>
      <c r="WAI69" s="1"/>
      <c r="WAJ69" s="1"/>
      <c r="WAK69" s="1"/>
      <c r="WAL69" s="1"/>
      <c r="WAM69" s="1"/>
      <c r="WAN69" s="1"/>
      <c r="WAO69" s="1"/>
      <c r="WAP69" s="1"/>
      <c r="WAQ69" s="1"/>
      <c r="WAR69" s="1"/>
      <c r="WAS69" s="1"/>
      <c r="WAT69" s="1"/>
      <c r="WAU69" s="1"/>
      <c r="WAV69" s="1"/>
      <c r="WAW69" s="1"/>
      <c r="WAX69" s="1"/>
      <c r="WAY69" s="1"/>
      <c r="WAZ69" s="1"/>
      <c r="WBA69" s="1"/>
      <c r="WBB69" s="1"/>
      <c r="WBC69" s="1"/>
      <c r="WBD69" s="1"/>
      <c r="WBE69" s="1"/>
      <c r="WBF69" s="1"/>
      <c r="WBG69" s="1"/>
      <c r="WBH69" s="1"/>
      <c r="WBI69" s="1"/>
      <c r="WBJ69" s="1"/>
      <c r="WBK69" s="1"/>
      <c r="WBL69" s="1"/>
      <c r="WBM69" s="1"/>
      <c r="WBN69" s="1"/>
      <c r="WBO69" s="1"/>
      <c r="WBP69" s="1"/>
      <c r="WBQ69" s="1"/>
      <c r="WBR69" s="1"/>
      <c r="WBS69" s="1"/>
      <c r="WBT69" s="1"/>
      <c r="WBU69" s="1"/>
      <c r="WBV69" s="1"/>
      <c r="WBW69" s="1"/>
      <c r="WBX69" s="1"/>
      <c r="WBY69" s="1"/>
      <c r="WBZ69" s="1"/>
      <c r="WCA69" s="1"/>
      <c r="WCB69" s="1"/>
      <c r="WCC69" s="1"/>
      <c r="WCD69" s="1"/>
      <c r="WCE69" s="1"/>
      <c r="WCF69" s="1"/>
      <c r="WCG69" s="1"/>
      <c r="WCH69" s="1"/>
      <c r="WCI69" s="1"/>
      <c r="WCJ69" s="1"/>
      <c r="WCK69" s="1"/>
      <c r="WCL69" s="1"/>
      <c r="WCM69" s="1"/>
      <c r="WCN69" s="1"/>
      <c r="WCO69" s="1"/>
      <c r="WCP69" s="1"/>
      <c r="WCQ69" s="1"/>
      <c r="WCR69" s="1"/>
      <c r="WCS69" s="1"/>
      <c r="WCT69" s="1"/>
      <c r="WCU69" s="1"/>
      <c r="WCV69" s="1"/>
      <c r="WCW69" s="1"/>
      <c r="WCX69" s="1"/>
      <c r="WCY69" s="1"/>
      <c r="WCZ69" s="1"/>
      <c r="WDA69" s="1"/>
      <c r="WDB69" s="1"/>
      <c r="WDC69" s="1"/>
      <c r="WDD69" s="1"/>
      <c r="WDE69" s="1"/>
      <c r="WDF69" s="1"/>
      <c r="WDG69" s="1"/>
      <c r="WDH69" s="1"/>
      <c r="WDI69" s="1"/>
      <c r="WDJ69" s="1"/>
      <c r="WDK69" s="1"/>
      <c r="WDL69" s="1"/>
      <c r="WDM69" s="1"/>
      <c r="WDN69" s="1"/>
      <c r="WDO69" s="1"/>
      <c r="WDP69" s="1"/>
      <c r="WDQ69" s="1"/>
      <c r="WDR69" s="1"/>
      <c r="WDS69" s="1"/>
      <c r="WDT69" s="1"/>
      <c r="WDU69" s="1"/>
      <c r="WDV69" s="1"/>
      <c r="WDW69" s="1"/>
      <c r="WDX69" s="1"/>
      <c r="WDY69" s="1"/>
      <c r="WDZ69" s="1"/>
      <c r="WEA69" s="1"/>
      <c r="WEB69" s="1"/>
      <c r="WEC69" s="1"/>
      <c r="WED69" s="1"/>
      <c r="WEE69" s="1"/>
      <c r="WEF69" s="1"/>
      <c r="WEG69" s="1"/>
      <c r="WEH69" s="1"/>
      <c r="WEI69" s="1"/>
      <c r="WEJ69" s="1"/>
      <c r="WEK69" s="1"/>
      <c r="WEL69" s="1"/>
      <c r="WEM69" s="1"/>
      <c r="WEN69" s="1"/>
      <c r="WEO69" s="1"/>
      <c r="WEP69" s="1"/>
      <c r="WEQ69" s="1"/>
      <c r="WER69" s="1"/>
      <c r="WES69" s="1"/>
      <c r="WET69" s="1"/>
      <c r="WEU69" s="1"/>
      <c r="WEV69" s="1"/>
      <c r="WEW69" s="1"/>
      <c r="WEX69" s="1"/>
      <c r="WEY69" s="1"/>
      <c r="WEZ69" s="1"/>
      <c r="WFA69" s="1"/>
      <c r="WFB69" s="1"/>
      <c r="WFC69" s="1"/>
      <c r="WFD69" s="1"/>
      <c r="WFE69" s="1"/>
      <c r="WFF69" s="1"/>
      <c r="WFG69" s="1"/>
      <c r="WFH69" s="1"/>
      <c r="WFI69" s="1"/>
      <c r="WFJ69" s="1"/>
      <c r="WFK69" s="1"/>
      <c r="WFL69" s="1"/>
      <c r="WFM69" s="1"/>
      <c r="WFN69" s="1"/>
      <c r="WFO69" s="1"/>
      <c r="WFP69" s="1"/>
      <c r="WFQ69" s="1"/>
      <c r="WFR69" s="1"/>
      <c r="WFS69" s="1"/>
      <c r="WFT69" s="1"/>
      <c r="WFU69" s="1"/>
      <c r="WFV69" s="1"/>
      <c r="WFW69" s="1"/>
      <c r="WFX69" s="1"/>
      <c r="WFY69" s="1"/>
      <c r="WFZ69" s="1"/>
      <c r="WGA69" s="1"/>
      <c r="WGB69" s="1"/>
      <c r="WGC69" s="1"/>
      <c r="WGD69" s="1"/>
      <c r="WGE69" s="1"/>
      <c r="WGF69" s="1"/>
      <c r="WGG69" s="1"/>
      <c r="WGH69" s="1"/>
      <c r="WGI69" s="1"/>
      <c r="WGJ69" s="1"/>
      <c r="WGK69" s="1"/>
      <c r="WGL69" s="1"/>
      <c r="WGM69" s="1"/>
      <c r="WGN69" s="1"/>
      <c r="WGO69" s="1"/>
      <c r="WGP69" s="1"/>
      <c r="WGQ69" s="1"/>
      <c r="WGR69" s="1"/>
      <c r="WGS69" s="1"/>
      <c r="WGT69" s="1"/>
      <c r="WGU69" s="1"/>
      <c r="WGV69" s="1"/>
      <c r="WGW69" s="1"/>
      <c r="WGX69" s="1"/>
      <c r="WGY69" s="1"/>
      <c r="WGZ69" s="1"/>
      <c r="WHA69" s="1"/>
      <c r="WHB69" s="1"/>
      <c r="WHC69" s="1"/>
      <c r="WHD69" s="1"/>
      <c r="WHE69" s="1"/>
      <c r="WHF69" s="1"/>
      <c r="WHG69" s="1"/>
      <c r="WHH69" s="1"/>
      <c r="WHI69" s="1"/>
      <c r="WHJ69" s="1"/>
      <c r="WHK69" s="1"/>
      <c r="WHL69" s="1"/>
      <c r="WHM69" s="1"/>
      <c r="WHN69" s="1"/>
      <c r="WHO69" s="1"/>
      <c r="WHP69" s="1"/>
      <c r="WHQ69" s="1"/>
      <c r="WHR69" s="1"/>
      <c r="WHS69" s="1"/>
      <c r="WHT69" s="1"/>
      <c r="WHU69" s="1"/>
      <c r="WHV69" s="1"/>
      <c r="WHW69" s="1"/>
      <c r="WHX69" s="1"/>
      <c r="WHY69" s="1"/>
      <c r="WHZ69" s="1"/>
      <c r="WIA69" s="1"/>
      <c r="WIB69" s="1"/>
      <c r="WIC69" s="1"/>
      <c r="WID69" s="1"/>
      <c r="WIE69" s="1"/>
      <c r="WIF69" s="1"/>
      <c r="WIG69" s="1"/>
      <c r="WIH69" s="1"/>
      <c r="WII69" s="1"/>
      <c r="WIJ69" s="1"/>
      <c r="WIK69" s="1"/>
      <c r="WIL69" s="1"/>
      <c r="WIM69" s="1"/>
      <c r="WIN69" s="1"/>
      <c r="WIO69" s="1"/>
      <c r="WIP69" s="1"/>
      <c r="WIQ69" s="1"/>
      <c r="WIR69" s="1"/>
      <c r="WIS69" s="1"/>
      <c r="WIT69" s="1"/>
      <c r="WIU69" s="1"/>
      <c r="WIV69" s="1"/>
      <c r="WIW69" s="1"/>
      <c r="WIX69" s="1"/>
      <c r="WIY69" s="1"/>
      <c r="WIZ69" s="1"/>
      <c r="WJA69" s="1"/>
      <c r="WJB69" s="1"/>
      <c r="WJC69" s="1"/>
      <c r="WJD69" s="1"/>
      <c r="WJE69" s="1"/>
      <c r="WJF69" s="1"/>
      <c r="WJG69" s="1"/>
      <c r="WJH69" s="1"/>
      <c r="WJI69" s="1"/>
      <c r="WJJ69" s="1"/>
      <c r="WJK69" s="1"/>
      <c r="WJL69" s="1"/>
      <c r="WJM69" s="1"/>
      <c r="WJN69" s="1"/>
      <c r="WJO69" s="1"/>
      <c r="WJP69" s="1"/>
      <c r="WJQ69" s="1"/>
      <c r="WJR69" s="1"/>
      <c r="WJS69" s="1"/>
      <c r="WJT69" s="1"/>
      <c r="WJU69" s="1"/>
      <c r="WJV69" s="1"/>
      <c r="WJW69" s="1"/>
      <c r="WJX69" s="1"/>
      <c r="WJY69" s="1"/>
      <c r="WJZ69" s="1"/>
      <c r="WKA69" s="1"/>
      <c r="WKB69" s="1"/>
      <c r="WKC69" s="1"/>
      <c r="WKD69" s="1"/>
      <c r="WKE69" s="1"/>
      <c r="WKF69" s="1"/>
      <c r="WKG69" s="1"/>
      <c r="WKH69" s="1"/>
      <c r="WKI69" s="1"/>
      <c r="WKJ69" s="1"/>
      <c r="WKK69" s="1"/>
      <c r="WKL69" s="1"/>
      <c r="WKM69" s="1"/>
      <c r="WKN69" s="1"/>
      <c r="WKO69" s="1"/>
      <c r="WKP69" s="1"/>
      <c r="WKQ69" s="1"/>
      <c r="WKR69" s="1"/>
      <c r="WKS69" s="1"/>
      <c r="WKT69" s="1"/>
      <c r="WKU69" s="1"/>
      <c r="WKV69" s="1"/>
      <c r="WKW69" s="1"/>
      <c r="WKX69" s="1"/>
      <c r="WKY69" s="1"/>
      <c r="WKZ69" s="1"/>
      <c r="WLA69" s="1"/>
      <c r="WLB69" s="1"/>
      <c r="WLC69" s="1"/>
      <c r="WLD69" s="1"/>
      <c r="WLE69" s="1"/>
      <c r="WLF69" s="1"/>
      <c r="WLG69" s="1"/>
      <c r="WLH69" s="1"/>
      <c r="WLI69" s="1"/>
      <c r="WLJ69" s="1"/>
      <c r="WLK69" s="1"/>
      <c r="WLL69" s="1"/>
      <c r="WLM69" s="1"/>
      <c r="WLN69" s="1"/>
      <c r="WLO69" s="1"/>
      <c r="WLP69" s="1"/>
      <c r="WLQ69" s="1"/>
      <c r="WLR69" s="1"/>
      <c r="WLS69" s="1"/>
      <c r="WLT69" s="1"/>
      <c r="WLU69" s="1"/>
      <c r="WLV69" s="1"/>
      <c r="WLW69" s="1"/>
      <c r="WLX69" s="1"/>
      <c r="WLY69" s="1"/>
      <c r="WLZ69" s="1"/>
      <c r="WMA69" s="1"/>
      <c r="WMB69" s="1"/>
      <c r="WMC69" s="1"/>
      <c r="WMD69" s="1"/>
      <c r="WME69" s="1"/>
      <c r="WMF69" s="1"/>
      <c r="WMG69" s="1"/>
      <c r="WMH69" s="1"/>
      <c r="WMI69" s="1"/>
      <c r="WMJ69" s="1"/>
      <c r="WMK69" s="1"/>
      <c r="WML69" s="1"/>
      <c r="WMM69" s="1"/>
      <c r="WMN69" s="1"/>
      <c r="WMO69" s="1"/>
      <c r="WMP69" s="1"/>
      <c r="WMQ69" s="1"/>
      <c r="WMR69" s="1"/>
      <c r="WMS69" s="1"/>
      <c r="WMT69" s="1"/>
      <c r="WMU69" s="1"/>
      <c r="WMV69" s="1"/>
      <c r="WMW69" s="1"/>
      <c r="WMX69" s="1"/>
      <c r="WMY69" s="1"/>
      <c r="WMZ69" s="1"/>
      <c r="WNA69" s="1"/>
      <c r="WNB69" s="1"/>
      <c r="WNC69" s="1"/>
      <c r="WND69" s="1"/>
      <c r="WNE69" s="1"/>
      <c r="WNF69" s="1"/>
      <c r="WNG69" s="1"/>
      <c r="WNH69" s="1"/>
      <c r="WNI69" s="1"/>
      <c r="WNJ69" s="1"/>
      <c r="WNK69" s="1"/>
      <c r="WNL69" s="1"/>
      <c r="WNM69" s="1"/>
      <c r="WNN69" s="1"/>
      <c r="WNO69" s="1"/>
      <c r="WNP69" s="1"/>
      <c r="WNQ69" s="1"/>
      <c r="WNR69" s="1"/>
      <c r="WNS69" s="1"/>
      <c r="WNT69" s="1"/>
      <c r="WNU69" s="1"/>
      <c r="WNV69" s="1"/>
      <c r="WNW69" s="1"/>
      <c r="WNX69" s="1"/>
      <c r="WNY69" s="1"/>
      <c r="WNZ69" s="1"/>
      <c r="WOA69" s="1"/>
      <c r="WOB69" s="1"/>
      <c r="WOC69" s="1"/>
      <c r="WOD69" s="1"/>
      <c r="WOE69" s="1"/>
      <c r="WOF69" s="1"/>
      <c r="WOG69" s="1"/>
      <c r="WOH69" s="1"/>
      <c r="WOI69" s="1"/>
      <c r="WOJ69" s="1"/>
      <c r="WOK69" s="1"/>
      <c r="WOL69" s="1"/>
      <c r="WOM69" s="1"/>
      <c r="WON69" s="1"/>
      <c r="WOO69" s="1"/>
      <c r="WOP69" s="1"/>
      <c r="WOQ69" s="1"/>
      <c r="WOR69" s="1"/>
      <c r="WOS69" s="1"/>
      <c r="WOT69" s="1"/>
      <c r="WOU69" s="1"/>
      <c r="WOV69" s="1"/>
      <c r="WOW69" s="1"/>
      <c r="WOX69" s="1"/>
      <c r="WOY69" s="1"/>
      <c r="WOZ69" s="1"/>
      <c r="WPA69" s="1"/>
      <c r="WPB69" s="1"/>
      <c r="WPC69" s="1"/>
      <c r="WPD69" s="1"/>
      <c r="WPE69" s="1"/>
      <c r="WPF69" s="1"/>
      <c r="WPG69" s="1"/>
      <c r="WPH69" s="1"/>
      <c r="WPI69" s="1"/>
      <c r="WPJ69" s="1"/>
      <c r="WPK69" s="1"/>
      <c r="WPL69" s="1"/>
      <c r="WPM69" s="1"/>
      <c r="WPN69" s="1"/>
      <c r="WPO69" s="1"/>
      <c r="WPP69" s="1"/>
      <c r="WPQ69" s="1"/>
      <c r="WPR69" s="1"/>
      <c r="WPS69" s="1"/>
      <c r="WPT69" s="1"/>
      <c r="WPU69" s="1"/>
      <c r="WPV69" s="1"/>
      <c r="WPW69" s="1"/>
      <c r="WPX69" s="1"/>
      <c r="WPY69" s="1"/>
      <c r="WPZ69" s="1"/>
      <c r="WQA69" s="1"/>
      <c r="WQB69" s="1"/>
      <c r="WQC69" s="1"/>
      <c r="WQD69" s="1"/>
      <c r="WQE69" s="1"/>
      <c r="WQF69" s="1"/>
      <c r="WQG69" s="1"/>
      <c r="WQH69" s="1"/>
      <c r="WQI69" s="1"/>
      <c r="WQJ69" s="1"/>
      <c r="WQK69" s="1"/>
      <c r="WQL69" s="1"/>
      <c r="WQM69" s="1"/>
      <c r="WQN69" s="1"/>
      <c r="WQO69" s="1"/>
      <c r="WQP69" s="1"/>
      <c r="WQQ69" s="1"/>
      <c r="WQR69" s="1"/>
      <c r="WQS69" s="1"/>
      <c r="WQT69" s="1"/>
      <c r="WQU69" s="1"/>
      <c r="WQV69" s="1"/>
      <c r="WQW69" s="1"/>
      <c r="WQX69" s="1"/>
      <c r="WQY69" s="1"/>
      <c r="WQZ69" s="1"/>
      <c r="WRA69" s="1"/>
      <c r="WRB69" s="1"/>
      <c r="WRC69" s="1"/>
      <c r="WRD69" s="1"/>
      <c r="WRE69" s="1"/>
      <c r="WRF69" s="1"/>
      <c r="WRG69" s="1"/>
      <c r="WRH69" s="1"/>
      <c r="WRI69" s="1"/>
      <c r="WRJ69" s="1"/>
      <c r="WRK69" s="1"/>
      <c r="WRL69" s="1"/>
      <c r="WRM69" s="1"/>
      <c r="WRN69" s="1"/>
      <c r="WRO69" s="1"/>
      <c r="WRP69" s="1"/>
      <c r="WRQ69" s="1"/>
      <c r="WRR69" s="1"/>
      <c r="WRS69" s="1"/>
      <c r="WRT69" s="1"/>
      <c r="WRU69" s="1"/>
      <c r="WRV69" s="1"/>
      <c r="WRW69" s="1"/>
      <c r="WRX69" s="1"/>
      <c r="WRY69" s="1"/>
      <c r="WRZ69" s="1"/>
      <c r="WSA69" s="1"/>
      <c r="WSB69" s="1"/>
      <c r="WSC69" s="1"/>
      <c r="WSD69" s="1"/>
      <c r="WSE69" s="1"/>
      <c r="WSF69" s="1"/>
      <c r="WSG69" s="1"/>
      <c r="WSH69" s="1"/>
      <c r="WSI69" s="1"/>
      <c r="WSJ69" s="1"/>
      <c r="WSK69" s="1"/>
      <c r="WSL69" s="1"/>
      <c r="WSM69" s="1"/>
      <c r="WSN69" s="1"/>
      <c r="WSO69" s="1"/>
      <c r="WSP69" s="1"/>
      <c r="WSQ69" s="1"/>
      <c r="WSR69" s="1"/>
      <c r="WSS69" s="1"/>
      <c r="WST69" s="1"/>
      <c r="WSU69" s="1"/>
      <c r="WSV69" s="1"/>
      <c r="WSW69" s="1"/>
      <c r="WSX69" s="1"/>
      <c r="WSY69" s="1"/>
      <c r="WSZ69" s="1"/>
      <c r="WTA69" s="1"/>
      <c r="WTB69" s="1"/>
      <c r="WTC69" s="1"/>
      <c r="WTD69" s="1"/>
      <c r="WTE69" s="1"/>
      <c r="WTF69" s="1"/>
      <c r="WTG69" s="1"/>
      <c r="WTH69" s="1"/>
      <c r="WTI69" s="1"/>
      <c r="WTJ69" s="1"/>
      <c r="WTK69" s="1"/>
      <c r="WTL69" s="1"/>
      <c r="WTM69" s="1"/>
      <c r="WTN69" s="1"/>
      <c r="WTO69" s="1"/>
      <c r="WTP69" s="1"/>
      <c r="WTQ69" s="1"/>
      <c r="WTR69" s="1"/>
      <c r="WTS69" s="1"/>
      <c r="WTT69" s="1"/>
      <c r="WTU69" s="1"/>
      <c r="WTV69" s="1"/>
      <c r="WTW69" s="1"/>
      <c r="WTX69" s="1"/>
      <c r="WTY69" s="1"/>
      <c r="WTZ69" s="1"/>
      <c r="WUA69" s="1"/>
      <c r="WUB69" s="1"/>
      <c r="WUC69" s="1"/>
      <c r="WUD69" s="1"/>
      <c r="WUE69" s="1"/>
      <c r="WUF69" s="1"/>
      <c r="WUG69" s="1"/>
      <c r="WUH69" s="1"/>
      <c r="WUI69" s="1"/>
      <c r="WUJ69" s="1"/>
      <c r="WUK69" s="1"/>
      <c r="WUL69" s="1"/>
      <c r="WUM69" s="1"/>
      <c r="WUN69" s="1"/>
      <c r="WUO69" s="1"/>
      <c r="WUP69" s="1"/>
      <c r="WUQ69" s="1"/>
      <c r="WUR69" s="1"/>
      <c r="WUS69" s="1"/>
      <c r="WUT69" s="1"/>
      <c r="WUU69" s="1"/>
      <c r="WUV69" s="1"/>
      <c r="WUW69" s="1"/>
      <c r="WUX69" s="1"/>
      <c r="WUY69" s="1"/>
      <c r="WUZ69" s="1"/>
      <c r="WVA69" s="1"/>
      <c r="WVB69" s="1"/>
      <c r="WVC69" s="1"/>
      <c r="WVD69" s="1"/>
      <c r="WVE69" s="1"/>
      <c r="WVF69" s="1"/>
      <c r="WVG69" s="1"/>
      <c r="WVH69" s="1"/>
      <c r="WVI69" s="1"/>
      <c r="WVJ69" s="1"/>
      <c r="WVK69" s="1"/>
      <c r="WVL69" s="1"/>
      <c r="WVM69" s="1"/>
      <c r="WVN69" s="1"/>
      <c r="WVO69" s="1"/>
      <c r="WVP69" s="1"/>
    </row>
  </sheetData>
  <autoFilter ref="A2:F64" xr:uid="{00000000-0009-0000-0000-000000000000}">
    <filterColumn colId="0">
      <filters>
        <filter val="a"/>
      </filters>
    </filterColumn>
  </autoFilter>
  <pageMargins left="0.25" right="0.25" top="0.5" bottom="0.5" header="0" footer="0"/>
  <pageSetup paperSize="9" scale="90" fitToHeight="0" orientation="portrait" r:id="rId1"/>
  <headerFooter alignWithMargins="0"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A1:K2075"/>
  <sheetViews>
    <sheetView showGridLines="0" view="pageBreakPreview" zoomScaleNormal="100" zoomScaleSheetLayoutView="100" workbookViewId="0">
      <pane xSplit="3" ySplit="2" topLeftCell="D3" activePane="bottomRight" state="frozen"/>
      <selection activeCell="BR8" sqref="BR8"/>
      <selection pane="topRight" activeCell="BR8" sqref="BR8"/>
      <selection pane="bottomLeft" activeCell="BR8" sqref="BR8"/>
      <selection pane="bottomRight" activeCell="C21" sqref="C21"/>
    </sheetView>
  </sheetViews>
  <sheetFormatPr defaultColWidth="9.109375" defaultRowHeight="14.4" x14ac:dyDescent="0.3"/>
  <cols>
    <col min="1" max="1" width="9.109375" style="31"/>
    <col min="2" max="2" width="13.6640625" style="31" customWidth="1"/>
    <col min="3" max="3" width="61.6640625" style="31" customWidth="1"/>
    <col min="4" max="7" width="20.33203125" style="31" customWidth="1"/>
    <col min="8" max="16384" width="9.109375" style="31"/>
  </cols>
  <sheetData>
    <row r="1" spans="1:11" ht="10.95" customHeight="1" x14ac:dyDescent="0.3"/>
    <row r="2" spans="1:11" ht="60.75" customHeight="1" x14ac:dyDescent="0.3">
      <c r="B2" s="32" t="s">
        <v>1074</v>
      </c>
      <c r="C2" s="33" t="s">
        <v>329</v>
      </c>
      <c r="D2" s="34" t="s">
        <v>331</v>
      </c>
      <c r="E2" s="34" t="s">
        <v>332</v>
      </c>
      <c r="F2" s="34" t="s">
        <v>333</v>
      </c>
      <c r="G2" s="34" t="s">
        <v>1075</v>
      </c>
    </row>
    <row r="3" spans="1:11" ht="16.8" thickBot="1" x14ac:dyDescent="0.35">
      <c r="A3" s="35" t="str">
        <f>IF(OR(D3&lt;&gt;0,E3&lt;&gt;0,F3&lt;&gt;0,),"A","B")</f>
        <v>A</v>
      </c>
      <c r="B3" s="36" t="s">
        <v>336</v>
      </c>
      <c r="C3" s="37" t="s">
        <v>335</v>
      </c>
      <c r="D3" s="38">
        <v>22311291.100000001</v>
      </c>
      <c r="E3" s="38">
        <v>22311291.099999998</v>
      </c>
      <c r="F3" s="38">
        <v>22350179.408709999</v>
      </c>
      <c r="G3" s="39">
        <f>F3/E3</f>
        <v>1.0017429878233268</v>
      </c>
      <c r="H3" s="40"/>
      <c r="I3" s="40"/>
      <c r="J3" s="41"/>
      <c r="K3" s="41"/>
    </row>
    <row r="4" spans="1:11" ht="15" thickTop="1" x14ac:dyDescent="0.3">
      <c r="A4" s="35" t="str">
        <f t="shared" ref="A4:A67" si="0">IF(OR(D4&lt;&gt;0,E4&lt;&gt;0,F4&lt;&gt;0,),"A","B")</f>
        <v>A</v>
      </c>
      <c r="B4" s="42" t="s">
        <v>330</v>
      </c>
      <c r="C4" s="42" t="s">
        <v>10</v>
      </c>
      <c r="D4" s="43">
        <v>16899923.208000001</v>
      </c>
      <c r="E4" s="43">
        <v>16914310.536000002</v>
      </c>
      <c r="F4" s="43">
        <v>16928572.247370008</v>
      </c>
      <c r="G4" s="44">
        <f t="shared" ref="G4:G67" si="1">F4/E4</f>
        <v>1.0008431742659361</v>
      </c>
    </row>
    <row r="5" spans="1:11" x14ac:dyDescent="0.3">
      <c r="A5" s="35" t="str">
        <f t="shared" si="0"/>
        <v>A</v>
      </c>
      <c r="B5" s="45" t="s">
        <v>330</v>
      </c>
      <c r="C5" s="45" t="s">
        <v>11</v>
      </c>
      <c r="D5" s="46">
        <v>2237142.9180000005</v>
      </c>
      <c r="E5" s="46">
        <v>2175027.8229999999</v>
      </c>
      <c r="F5" s="46">
        <v>2177166.6731999996</v>
      </c>
      <c r="G5" s="47">
        <f t="shared" si="1"/>
        <v>1.0009833668228896</v>
      </c>
    </row>
    <row r="6" spans="1:11" x14ac:dyDescent="0.3">
      <c r="A6" s="35" t="str">
        <f t="shared" si="0"/>
        <v>A</v>
      </c>
      <c r="B6" s="45" t="s">
        <v>330</v>
      </c>
      <c r="C6" s="45" t="s">
        <v>12</v>
      </c>
      <c r="D6" s="46">
        <v>2085411.7759999998</v>
      </c>
      <c r="E6" s="46">
        <v>2123642.3639599998</v>
      </c>
      <c r="F6" s="46">
        <v>2138984.7126000002</v>
      </c>
      <c r="G6" s="47">
        <f t="shared" si="1"/>
        <v>1.0072245444432515</v>
      </c>
    </row>
    <row r="7" spans="1:11" x14ac:dyDescent="0.3">
      <c r="A7" s="35" t="str">
        <f t="shared" si="0"/>
        <v>A</v>
      </c>
      <c r="B7" s="45" t="s">
        <v>330</v>
      </c>
      <c r="C7" s="45" t="s">
        <v>13</v>
      </c>
      <c r="D7" s="46">
        <v>1201047</v>
      </c>
      <c r="E7" s="46">
        <v>1191047</v>
      </c>
      <c r="F7" s="46">
        <v>1182238.78259</v>
      </c>
      <c r="G7" s="47">
        <f t="shared" si="1"/>
        <v>0.99260464330122988</v>
      </c>
    </row>
    <row r="8" spans="1:11" x14ac:dyDescent="0.3">
      <c r="A8" s="35" t="str">
        <f t="shared" si="0"/>
        <v>A</v>
      </c>
      <c r="B8" s="45" t="s">
        <v>330</v>
      </c>
      <c r="C8" s="45" t="s">
        <v>14</v>
      </c>
      <c r="D8" s="46">
        <v>932555.38800000004</v>
      </c>
      <c r="E8" s="46">
        <v>924465.65599999996</v>
      </c>
      <c r="F8" s="46">
        <v>943859.05833000015</v>
      </c>
      <c r="G8" s="47">
        <f t="shared" si="1"/>
        <v>1.0209779586771368</v>
      </c>
    </row>
    <row r="9" spans="1:11" x14ac:dyDescent="0.3">
      <c r="A9" s="35" t="str">
        <f t="shared" si="0"/>
        <v>A</v>
      </c>
      <c r="B9" s="45" t="s">
        <v>330</v>
      </c>
      <c r="C9" s="45" t="s">
        <v>2</v>
      </c>
      <c r="D9" s="46">
        <v>1370033.3230000001</v>
      </c>
      <c r="E9" s="46">
        <v>1436136.1151200002</v>
      </c>
      <c r="F9" s="46">
        <v>1423282.9468600003</v>
      </c>
      <c r="G9" s="47">
        <f t="shared" si="1"/>
        <v>0.99105017405754325</v>
      </c>
    </row>
    <row r="10" spans="1:11" x14ac:dyDescent="0.3">
      <c r="A10" s="35" t="str">
        <f t="shared" si="0"/>
        <v>A</v>
      </c>
      <c r="B10" s="45" t="s">
        <v>330</v>
      </c>
      <c r="C10" s="45" t="s">
        <v>15</v>
      </c>
      <c r="D10" s="46">
        <v>6762888.2000000002</v>
      </c>
      <c r="E10" s="46">
        <v>6810434.2769600013</v>
      </c>
      <c r="F10" s="46">
        <v>6805914.4060000014</v>
      </c>
      <c r="G10" s="47">
        <f t="shared" si="1"/>
        <v>0.9993363314619611</v>
      </c>
    </row>
    <row r="11" spans="1:11" x14ac:dyDescent="0.3">
      <c r="A11" s="35" t="str">
        <f t="shared" si="0"/>
        <v>A</v>
      </c>
      <c r="B11" s="45" t="s">
        <v>330</v>
      </c>
      <c r="C11" s="45" t="s">
        <v>16</v>
      </c>
      <c r="D11" s="46">
        <v>2310844.6029999997</v>
      </c>
      <c r="E11" s="46">
        <v>2253557.3009599997</v>
      </c>
      <c r="F11" s="46">
        <v>2257125.6677900003</v>
      </c>
      <c r="G11" s="47">
        <f t="shared" si="1"/>
        <v>1.0015834373629997</v>
      </c>
    </row>
    <row r="12" spans="1:11" x14ac:dyDescent="0.3">
      <c r="A12" s="35" t="str">
        <f t="shared" si="0"/>
        <v>A</v>
      </c>
      <c r="B12" s="42" t="s">
        <v>330</v>
      </c>
      <c r="C12" s="42" t="s">
        <v>17</v>
      </c>
      <c r="D12" s="43">
        <v>3955654.892</v>
      </c>
      <c r="E12" s="43">
        <v>3973758.4769999995</v>
      </c>
      <c r="F12" s="43">
        <v>3972798.801609999</v>
      </c>
      <c r="G12" s="44">
        <f t="shared" si="1"/>
        <v>0.99975849679955264</v>
      </c>
    </row>
    <row r="13" spans="1:11" x14ac:dyDescent="0.3">
      <c r="A13" s="35" t="str">
        <f t="shared" si="0"/>
        <v>A</v>
      </c>
      <c r="B13" s="42" t="s">
        <v>330</v>
      </c>
      <c r="C13" s="42" t="s">
        <v>18</v>
      </c>
      <c r="D13" s="43">
        <v>337200</v>
      </c>
      <c r="E13" s="43">
        <v>327502</v>
      </c>
      <c r="F13" s="43">
        <v>355878.94524000003</v>
      </c>
      <c r="G13" s="44">
        <f t="shared" si="1"/>
        <v>1.0866466318984311</v>
      </c>
    </row>
    <row r="14" spans="1:11" x14ac:dyDescent="0.3">
      <c r="A14" s="35" t="str">
        <f t="shared" si="0"/>
        <v>A</v>
      </c>
      <c r="B14" s="42" t="s">
        <v>330</v>
      </c>
      <c r="C14" s="42" t="s">
        <v>21</v>
      </c>
      <c r="D14" s="43">
        <v>1118513</v>
      </c>
      <c r="E14" s="43">
        <v>1095720.0870000001</v>
      </c>
      <c r="F14" s="43">
        <v>1092929.4144899999</v>
      </c>
      <c r="G14" s="44">
        <f t="shared" si="1"/>
        <v>0.99745311549627536</v>
      </c>
    </row>
    <row r="15" spans="1:11" ht="33" thickBot="1" x14ac:dyDescent="0.35">
      <c r="A15" s="35" t="str">
        <f t="shared" si="0"/>
        <v>A</v>
      </c>
      <c r="B15" s="36" t="s">
        <v>337</v>
      </c>
      <c r="C15" s="37" t="s">
        <v>338</v>
      </c>
      <c r="D15" s="48">
        <v>77460</v>
      </c>
      <c r="E15" s="48">
        <v>78620.499999999985</v>
      </c>
      <c r="F15" s="48">
        <v>77924.152349999989</v>
      </c>
      <c r="G15" s="49">
        <f t="shared" si="1"/>
        <v>0.99114292519126701</v>
      </c>
      <c r="H15" s="40"/>
      <c r="I15" s="40"/>
      <c r="J15" s="41"/>
      <c r="K15" s="41"/>
    </row>
    <row r="16" spans="1:11" ht="15" thickTop="1" x14ac:dyDescent="0.3">
      <c r="A16" s="35" t="str">
        <f t="shared" si="0"/>
        <v>A</v>
      </c>
      <c r="B16" s="50" t="s">
        <v>330</v>
      </c>
      <c r="C16" s="51" t="s">
        <v>10</v>
      </c>
      <c r="D16" s="52">
        <v>69091.87</v>
      </c>
      <c r="E16" s="52">
        <v>69363.78</v>
      </c>
      <c r="F16" s="52">
        <v>68730.707889999991</v>
      </c>
      <c r="G16" s="53">
        <f t="shared" si="1"/>
        <v>0.99087316017091331</v>
      </c>
    </row>
    <row r="17" spans="1:11" x14ac:dyDescent="0.3">
      <c r="A17" s="35" t="str">
        <f t="shared" si="0"/>
        <v>A</v>
      </c>
      <c r="B17" s="54" t="s">
        <v>330</v>
      </c>
      <c r="C17" s="55" t="s">
        <v>11</v>
      </c>
      <c r="D17" s="56">
        <v>39929.096000000005</v>
      </c>
      <c r="E17" s="56">
        <v>35691.256000000008</v>
      </c>
      <c r="F17" s="56">
        <v>35615.155460000002</v>
      </c>
      <c r="G17" s="57">
        <f t="shared" si="1"/>
        <v>0.99786780997564206</v>
      </c>
    </row>
    <row r="18" spans="1:11" x14ac:dyDescent="0.3">
      <c r="A18" s="35" t="str">
        <f t="shared" si="0"/>
        <v>A</v>
      </c>
      <c r="B18" s="54" t="s">
        <v>330</v>
      </c>
      <c r="C18" s="55" t="s">
        <v>12</v>
      </c>
      <c r="D18" s="56">
        <v>25599.284000000003</v>
      </c>
      <c r="E18" s="56">
        <v>30281.06</v>
      </c>
      <c r="F18" s="56">
        <v>29768.321649999994</v>
      </c>
      <c r="G18" s="57">
        <f t="shared" si="1"/>
        <v>0.98306735794585764</v>
      </c>
    </row>
    <row r="19" spans="1:11" x14ac:dyDescent="0.3">
      <c r="A19" s="35" t="str">
        <f t="shared" si="0"/>
        <v>A</v>
      </c>
      <c r="B19" s="54" t="s">
        <v>330</v>
      </c>
      <c r="C19" s="55" t="s">
        <v>12</v>
      </c>
      <c r="D19" s="56">
        <v>89</v>
      </c>
      <c r="E19" s="56">
        <v>80</v>
      </c>
      <c r="F19" s="56">
        <v>76.809430000000006</v>
      </c>
      <c r="G19" s="57">
        <f t="shared" si="1"/>
        <v>0.96011787500000012</v>
      </c>
    </row>
    <row r="20" spans="1:11" x14ac:dyDescent="0.3">
      <c r="A20" s="35" t="str">
        <f t="shared" si="0"/>
        <v>A</v>
      </c>
      <c r="B20" s="54" t="s">
        <v>330</v>
      </c>
      <c r="C20" s="55" t="s">
        <v>15</v>
      </c>
      <c r="D20" s="56">
        <v>880</v>
      </c>
      <c r="E20" s="56">
        <v>1144</v>
      </c>
      <c r="F20" s="56">
        <v>1114.0270499999999</v>
      </c>
      <c r="G20" s="57">
        <f t="shared" si="1"/>
        <v>0.9737998688811188</v>
      </c>
    </row>
    <row r="21" spans="1:11" x14ac:dyDescent="0.3">
      <c r="A21" s="35" t="str">
        <f t="shared" si="0"/>
        <v>A</v>
      </c>
      <c r="B21" s="54" t="s">
        <v>330</v>
      </c>
      <c r="C21" s="55" t="s">
        <v>16</v>
      </c>
      <c r="D21" s="56">
        <v>2594.4900000000002</v>
      </c>
      <c r="E21" s="56">
        <v>2167.4640000000004</v>
      </c>
      <c r="F21" s="56">
        <v>2156.3942999999999</v>
      </c>
      <c r="G21" s="57">
        <f t="shared" si="1"/>
        <v>0.99489278714663754</v>
      </c>
    </row>
    <row r="22" spans="1:11" x14ac:dyDescent="0.3">
      <c r="A22" s="35" t="str">
        <f t="shared" si="0"/>
        <v>A</v>
      </c>
      <c r="B22" s="50" t="s">
        <v>330</v>
      </c>
      <c r="C22" s="51" t="s">
        <v>17</v>
      </c>
      <c r="D22" s="52">
        <v>8368.130000000001</v>
      </c>
      <c r="E22" s="52">
        <v>9256.7200000000012</v>
      </c>
      <c r="F22" s="52">
        <v>9193.4444600000006</v>
      </c>
      <c r="G22" s="53">
        <f t="shared" si="1"/>
        <v>0.99316436707602684</v>
      </c>
    </row>
    <row r="23" spans="1:11" ht="16.8" thickBot="1" x14ac:dyDescent="0.35">
      <c r="A23" s="35" t="str">
        <f t="shared" si="0"/>
        <v>A</v>
      </c>
      <c r="B23" s="36" t="s">
        <v>339</v>
      </c>
      <c r="C23" s="37" t="s">
        <v>340</v>
      </c>
      <c r="D23" s="48">
        <v>63730.354000000007</v>
      </c>
      <c r="E23" s="48">
        <v>64890.853999999992</v>
      </c>
      <c r="F23" s="48">
        <v>64541.941749999998</v>
      </c>
      <c r="G23" s="49">
        <f t="shared" si="1"/>
        <v>0.99462309048976305</v>
      </c>
      <c r="H23" s="40"/>
      <c r="I23" s="40"/>
      <c r="J23" s="41"/>
      <c r="K23" s="41"/>
    </row>
    <row r="24" spans="1:11" ht="15" thickTop="1" x14ac:dyDescent="0.3">
      <c r="A24" s="35" t="str">
        <f t="shared" si="0"/>
        <v>A</v>
      </c>
      <c r="B24" s="50" t="s">
        <v>330</v>
      </c>
      <c r="C24" s="51" t="s">
        <v>10</v>
      </c>
      <c r="D24" s="52">
        <v>57382.224000000002</v>
      </c>
      <c r="E24" s="52">
        <v>57337.224000000002</v>
      </c>
      <c r="F24" s="52">
        <v>56989.911809999998</v>
      </c>
      <c r="G24" s="53">
        <f t="shared" si="1"/>
        <v>0.99394264029943258</v>
      </c>
    </row>
    <row r="25" spans="1:11" x14ac:dyDescent="0.3">
      <c r="A25" s="35" t="str">
        <f t="shared" si="0"/>
        <v>A</v>
      </c>
      <c r="B25" s="54" t="s">
        <v>330</v>
      </c>
      <c r="C25" s="55" t="s">
        <v>11</v>
      </c>
      <c r="D25" s="56">
        <v>30964.45</v>
      </c>
      <c r="E25" s="56">
        <v>26808.97</v>
      </c>
      <c r="F25" s="56">
        <v>26766.818950000001</v>
      </c>
      <c r="G25" s="57">
        <f t="shared" si="1"/>
        <v>0.9984277258693639</v>
      </c>
    </row>
    <row r="26" spans="1:11" x14ac:dyDescent="0.3">
      <c r="A26" s="35" t="str">
        <f t="shared" si="0"/>
        <v>A</v>
      </c>
      <c r="B26" s="54" t="s">
        <v>330</v>
      </c>
      <c r="C26" s="55" t="s">
        <v>12</v>
      </c>
      <c r="D26" s="56">
        <v>23062.084000000003</v>
      </c>
      <c r="E26" s="56">
        <v>27398.59</v>
      </c>
      <c r="F26" s="56">
        <v>27107.998979999997</v>
      </c>
      <c r="G26" s="57">
        <f t="shared" si="1"/>
        <v>0.9893939425349989</v>
      </c>
    </row>
    <row r="27" spans="1:11" x14ac:dyDescent="0.3">
      <c r="A27" s="35" t="str">
        <f t="shared" si="0"/>
        <v>A</v>
      </c>
      <c r="B27" s="54" t="s">
        <v>330</v>
      </c>
      <c r="C27" s="55" t="s">
        <v>2</v>
      </c>
      <c r="D27" s="56">
        <v>80</v>
      </c>
      <c r="E27" s="56">
        <v>71</v>
      </c>
      <c r="F27" s="56">
        <v>70.653940000000006</v>
      </c>
      <c r="G27" s="57">
        <f t="shared" si="1"/>
        <v>0.99512591549295781</v>
      </c>
    </row>
    <row r="28" spans="1:11" x14ac:dyDescent="0.3">
      <c r="A28" s="35" t="str">
        <f t="shared" si="0"/>
        <v>A</v>
      </c>
      <c r="B28" s="54" t="s">
        <v>330</v>
      </c>
      <c r="C28" s="55" t="s">
        <v>15</v>
      </c>
      <c r="D28" s="56">
        <v>700</v>
      </c>
      <c r="E28" s="56">
        <v>910</v>
      </c>
      <c r="F28" s="56">
        <v>903.78021999999999</v>
      </c>
      <c r="G28" s="57">
        <f t="shared" si="1"/>
        <v>0.99316507692307687</v>
      </c>
    </row>
    <row r="29" spans="1:11" x14ac:dyDescent="0.3">
      <c r="A29" s="35" t="str">
        <f t="shared" si="0"/>
        <v>A</v>
      </c>
      <c r="B29" s="54" t="s">
        <v>330</v>
      </c>
      <c r="C29" s="55" t="s">
        <v>16</v>
      </c>
      <c r="D29" s="56">
        <v>2575.69</v>
      </c>
      <c r="E29" s="56">
        <v>2148.6640000000002</v>
      </c>
      <c r="F29" s="56">
        <v>2140.6597200000001</v>
      </c>
      <c r="G29" s="57">
        <f t="shared" si="1"/>
        <v>0.99627476422558381</v>
      </c>
    </row>
    <row r="30" spans="1:11" x14ac:dyDescent="0.3">
      <c r="A30" s="35" t="str">
        <f t="shared" si="0"/>
        <v>A</v>
      </c>
      <c r="B30" s="50" t="s">
        <v>330</v>
      </c>
      <c r="C30" s="51" t="s">
        <v>17</v>
      </c>
      <c r="D30" s="52">
        <v>6348.13</v>
      </c>
      <c r="E30" s="52">
        <v>7553.63</v>
      </c>
      <c r="F30" s="52">
        <v>7552.0299400000004</v>
      </c>
      <c r="G30" s="53">
        <f t="shared" si="1"/>
        <v>0.99978817336830106</v>
      </c>
    </row>
    <row r="31" spans="1:11" ht="33" thickBot="1" x14ac:dyDescent="0.35">
      <c r="A31" s="35" t="str">
        <f t="shared" si="0"/>
        <v>A</v>
      </c>
      <c r="B31" s="36" t="s">
        <v>341</v>
      </c>
      <c r="C31" s="37" t="s">
        <v>342</v>
      </c>
      <c r="D31" s="48">
        <v>23451.044000000002</v>
      </c>
      <c r="E31" s="48">
        <v>19923.727999999999</v>
      </c>
      <c r="F31" s="48">
        <v>19849.39344</v>
      </c>
      <c r="G31" s="49">
        <f t="shared" si="1"/>
        <v>0.99626904362476743</v>
      </c>
      <c r="H31" s="40"/>
      <c r="I31" s="40"/>
      <c r="J31" s="41"/>
      <c r="K31" s="41"/>
    </row>
    <row r="32" spans="1:11" ht="15" thickTop="1" x14ac:dyDescent="0.3">
      <c r="A32" s="35" t="str">
        <f t="shared" si="0"/>
        <v>A</v>
      </c>
      <c r="B32" s="50" t="s">
        <v>330</v>
      </c>
      <c r="C32" s="51" t="s">
        <v>10</v>
      </c>
      <c r="D32" s="52">
        <v>23451.044000000002</v>
      </c>
      <c r="E32" s="52">
        <v>19923.727999999999</v>
      </c>
      <c r="F32" s="52">
        <v>19849.39344</v>
      </c>
      <c r="G32" s="53">
        <f t="shared" si="1"/>
        <v>0.99626904362476743</v>
      </c>
    </row>
    <row r="33" spans="1:11" x14ac:dyDescent="0.3">
      <c r="A33" s="35" t="str">
        <f t="shared" si="0"/>
        <v>A</v>
      </c>
      <c r="B33" s="54" t="s">
        <v>330</v>
      </c>
      <c r="C33" s="55" t="s">
        <v>11</v>
      </c>
      <c r="D33" s="56">
        <v>19490.93</v>
      </c>
      <c r="E33" s="56">
        <v>15986.186</v>
      </c>
      <c r="F33" s="56">
        <v>15961.85585</v>
      </c>
      <c r="G33" s="57">
        <f t="shared" si="1"/>
        <v>0.99847805161281122</v>
      </c>
    </row>
    <row r="34" spans="1:11" x14ac:dyDescent="0.3">
      <c r="A34" s="35" t="str">
        <f t="shared" si="0"/>
        <v>A</v>
      </c>
      <c r="B34" s="54" t="s">
        <v>330</v>
      </c>
      <c r="C34" s="55" t="s">
        <v>12</v>
      </c>
      <c r="D34" s="56">
        <v>2837.5239999999999</v>
      </c>
      <c r="E34" s="56">
        <v>3153.9520000000002</v>
      </c>
      <c r="F34" s="56">
        <v>3107.3641699999998</v>
      </c>
      <c r="G34" s="57">
        <f t="shared" si="1"/>
        <v>0.98522874476212685</v>
      </c>
    </row>
    <row r="35" spans="1:11" x14ac:dyDescent="0.3">
      <c r="A35" s="35" t="str">
        <f t="shared" si="0"/>
        <v>A</v>
      </c>
      <c r="B35" s="54" t="s">
        <v>330</v>
      </c>
      <c r="C35" s="55" t="s">
        <v>2</v>
      </c>
      <c r="D35" s="56">
        <v>80</v>
      </c>
      <c r="E35" s="56">
        <v>71</v>
      </c>
      <c r="F35" s="56">
        <v>70.653940000000006</v>
      </c>
      <c r="G35" s="57">
        <f t="shared" si="1"/>
        <v>0.99512591549295781</v>
      </c>
    </row>
    <row r="36" spans="1:11" x14ac:dyDescent="0.3">
      <c r="A36" s="35" t="str">
        <f t="shared" si="0"/>
        <v>A</v>
      </c>
      <c r="B36" s="54" t="s">
        <v>330</v>
      </c>
      <c r="C36" s="55" t="s">
        <v>16</v>
      </c>
      <c r="D36" s="56">
        <v>1042.5899999999999</v>
      </c>
      <c r="E36" s="56">
        <v>712.59</v>
      </c>
      <c r="F36" s="56">
        <v>709.51948000000004</v>
      </c>
      <c r="G36" s="57">
        <f t="shared" si="1"/>
        <v>0.99569104253497809</v>
      </c>
    </row>
    <row r="37" spans="1:11" ht="33" thickBot="1" x14ac:dyDescent="0.35">
      <c r="A37" s="35" t="str">
        <f t="shared" si="0"/>
        <v>A</v>
      </c>
      <c r="B37" s="36" t="s">
        <v>343</v>
      </c>
      <c r="C37" s="37" t="s">
        <v>344</v>
      </c>
      <c r="D37" s="48">
        <v>7852.92</v>
      </c>
      <c r="E37" s="48">
        <v>8697.9389999999985</v>
      </c>
      <c r="F37" s="48">
        <v>8654.4553299999989</v>
      </c>
      <c r="G37" s="49">
        <f t="shared" si="1"/>
        <v>0.9950006926928322</v>
      </c>
      <c r="H37" s="40"/>
      <c r="I37" s="40"/>
      <c r="J37" s="41"/>
      <c r="K37" s="41"/>
    </row>
    <row r="38" spans="1:11" ht="15" thickTop="1" x14ac:dyDescent="0.3">
      <c r="A38" s="35" t="str">
        <f t="shared" si="0"/>
        <v>A</v>
      </c>
      <c r="B38" s="50" t="s">
        <v>330</v>
      </c>
      <c r="C38" s="51" t="s">
        <v>10</v>
      </c>
      <c r="D38" s="52">
        <v>7852.92</v>
      </c>
      <c r="E38" s="52">
        <v>8697.9389999999985</v>
      </c>
      <c r="F38" s="52">
        <v>8654.4553299999989</v>
      </c>
      <c r="G38" s="53">
        <f t="shared" si="1"/>
        <v>0.9950006926928322</v>
      </c>
    </row>
    <row r="39" spans="1:11" x14ac:dyDescent="0.3">
      <c r="A39" s="35" t="str">
        <f t="shared" si="0"/>
        <v>A</v>
      </c>
      <c r="B39" s="54" t="s">
        <v>330</v>
      </c>
      <c r="C39" s="55" t="s">
        <v>12</v>
      </c>
      <c r="D39" s="56">
        <v>7257.72</v>
      </c>
      <c r="E39" s="56">
        <v>8219.7649999999994</v>
      </c>
      <c r="F39" s="56">
        <v>8180.6106499999996</v>
      </c>
      <c r="G39" s="57">
        <f t="shared" si="1"/>
        <v>0.99523656089924717</v>
      </c>
    </row>
    <row r="40" spans="1:11" x14ac:dyDescent="0.3">
      <c r="A40" s="35" t="str">
        <f t="shared" si="0"/>
        <v>A</v>
      </c>
      <c r="B40" s="54" t="s">
        <v>330</v>
      </c>
      <c r="C40" s="55" t="s">
        <v>16</v>
      </c>
      <c r="D40" s="56">
        <v>595.20000000000005</v>
      </c>
      <c r="E40" s="56">
        <v>478.17399999999998</v>
      </c>
      <c r="F40" s="56">
        <v>473.84467999999998</v>
      </c>
      <c r="G40" s="57">
        <f t="shared" si="1"/>
        <v>0.99094614094450972</v>
      </c>
    </row>
    <row r="41" spans="1:11" ht="33" thickBot="1" x14ac:dyDescent="0.35">
      <c r="A41" s="35" t="str">
        <f t="shared" si="0"/>
        <v>A</v>
      </c>
      <c r="B41" s="36" t="s">
        <v>345</v>
      </c>
      <c r="C41" s="37" t="s">
        <v>346</v>
      </c>
      <c r="D41" s="48">
        <v>32426.390000000003</v>
      </c>
      <c r="E41" s="48">
        <v>36269.186999999998</v>
      </c>
      <c r="F41" s="48">
        <v>36038.092980000001</v>
      </c>
      <c r="G41" s="49">
        <f t="shared" si="1"/>
        <v>0.99362836503613949</v>
      </c>
      <c r="H41" s="40"/>
      <c r="I41" s="40"/>
      <c r="J41" s="41"/>
      <c r="K41" s="41"/>
    </row>
    <row r="42" spans="1:11" ht="15" thickTop="1" x14ac:dyDescent="0.3">
      <c r="A42" s="35" t="str">
        <f t="shared" si="0"/>
        <v>A</v>
      </c>
      <c r="B42" s="50" t="s">
        <v>330</v>
      </c>
      <c r="C42" s="51" t="s">
        <v>10</v>
      </c>
      <c r="D42" s="52">
        <v>26078.260000000002</v>
      </c>
      <c r="E42" s="52">
        <v>28715.557000000001</v>
      </c>
      <c r="F42" s="52">
        <v>28486.063040000001</v>
      </c>
      <c r="G42" s="53">
        <f t="shared" si="1"/>
        <v>0.99200802686850198</v>
      </c>
    </row>
    <row r="43" spans="1:11" x14ac:dyDescent="0.3">
      <c r="A43" s="35" t="str">
        <f t="shared" si="0"/>
        <v>A</v>
      </c>
      <c r="B43" s="54" t="s">
        <v>330</v>
      </c>
      <c r="C43" s="55" t="s">
        <v>11</v>
      </c>
      <c r="D43" s="56">
        <v>11473.52</v>
      </c>
      <c r="E43" s="56">
        <v>10822.784</v>
      </c>
      <c r="F43" s="56">
        <v>10804.963100000001</v>
      </c>
      <c r="G43" s="57">
        <f t="shared" si="1"/>
        <v>0.99835339040306093</v>
      </c>
    </row>
    <row r="44" spans="1:11" x14ac:dyDescent="0.3">
      <c r="A44" s="35" t="str">
        <f t="shared" si="0"/>
        <v>A</v>
      </c>
      <c r="B44" s="54" t="s">
        <v>330</v>
      </c>
      <c r="C44" s="55" t="s">
        <v>12</v>
      </c>
      <c r="D44" s="56">
        <v>12966.84</v>
      </c>
      <c r="E44" s="56">
        <v>16024.873</v>
      </c>
      <c r="F44" s="56">
        <v>15820.024159999999</v>
      </c>
      <c r="G44" s="57">
        <f t="shared" si="1"/>
        <v>0.98721681975264319</v>
      </c>
    </row>
    <row r="45" spans="1:11" x14ac:dyDescent="0.3">
      <c r="A45" s="35" t="str">
        <f t="shared" si="0"/>
        <v>A</v>
      </c>
      <c r="B45" s="54" t="s">
        <v>330</v>
      </c>
      <c r="C45" s="55" t="s">
        <v>15</v>
      </c>
      <c r="D45" s="56">
        <v>700</v>
      </c>
      <c r="E45" s="56">
        <v>910</v>
      </c>
      <c r="F45" s="56">
        <v>903.78021999999999</v>
      </c>
      <c r="G45" s="57">
        <f t="shared" si="1"/>
        <v>0.99316507692307687</v>
      </c>
    </row>
    <row r="46" spans="1:11" x14ac:dyDescent="0.3">
      <c r="A46" s="35" t="str">
        <f t="shared" si="0"/>
        <v>A</v>
      </c>
      <c r="B46" s="54" t="s">
        <v>330</v>
      </c>
      <c r="C46" s="55" t="s">
        <v>16</v>
      </c>
      <c r="D46" s="56">
        <v>937.9</v>
      </c>
      <c r="E46" s="56">
        <v>957.9</v>
      </c>
      <c r="F46" s="56">
        <v>957.29556000000002</v>
      </c>
      <c r="G46" s="57">
        <f t="shared" si="1"/>
        <v>0.99936899467585349</v>
      </c>
    </row>
    <row r="47" spans="1:11" x14ac:dyDescent="0.3">
      <c r="A47" s="35" t="str">
        <f t="shared" si="0"/>
        <v>A</v>
      </c>
      <c r="B47" s="50" t="s">
        <v>330</v>
      </c>
      <c r="C47" s="51" t="s">
        <v>17</v>
      </c>
      <c r="D47" s="52">
        <v>6348.13</v>
      </c>
      <c r="E47" s="52">
        <v>7553.63</v>
      </c>
      <c r="F47" s="52">
        <v>7552.0299400000004</v>
      </c>
      <c r="G47" s="53">
        <f t="shared" si="1"/>
        <v>0.99978817336830106</v>
      </c>
    </row>
    <row r="48" spans="1:11" ht="16.8" thickBot="1" x14ac:dyDescent="0.35">
      <c r="A48" s="35" t="str">
        <f t="shared" si="0"/>
        <v>A</v>
      </c>
      <c r="B48" s="36" t="s">
        <v>347</v>
      </c>
      <c r="C48" s="37" t="s">
        <v>348</v>
      </c>
      <c r="D48" s="48">
        <v>32376.390000000003</v>
      </c>
      <c r="E48" s="48">
        <v>36219.186999999998</v>
      </c>
      <c r="F48" s="48">
        <v>35989.25215</v>
      </c>
      <c r="G48" s="49">
        <f t="shared" si="1"/>
        <v>0.99365157340500221</v>
      </c>
      <c r="H48" s="40"/>
      <c r="I48" s="40"/>
      <c r="J48" s="41"/>
      <c r="K48" s="41"/>
    </row>
    <row r="49" spans="1:11" ht="15" thickTop="1" x14ac:dyDescent="0.3">
      <c r="A49" s="35" t="str">
        <f t="shared" si="0"/>
        <v>A</v>
      </c>
      <c r="B49" s="50" t="s">
        <v>330</v>
      </c>
      <c r="C49" s="51" t="s">
        <v>10</v>
      </c>
      <c r="D49" s="52">
        <v>26028.260000000002</v>
      </c>
      <c r="E49" s="52">
        <v>28665.557000000001</v>
      </c>
      <c r="F49" s="52">
        <v>28437.22221</v>
      </c>
      <c r="G49" s="53">
        <f t="shared" si="1"/>
        <v>0.99203452456898011</v>
      </c>
    </row>
    <row r="50" spans="1:11" x14ac:dyDescent="0.3">
      <c r="A50" s="35" t="str">
        <f t="shared" si="0"/>
        <v>A</v>
      </c>
      <c r="B50" s="54" t="s">
        <v>330</v>
      </c>
      <c r="C50" s="55" t="s">
        <v>11</v>
      </c>
      <c r="D50" s="56">
        <v>11473.52</v>
      </c>
      <c r="E50" s="56">
        <v>10822.784</v>
      </c>
      <c r="F50" s="56">
        <v>10804.963100000001</v>
      </c>
      <c r="G50" s="57">
        <f t="shared" si="1"/>
        <v>0.99835339040306093</v>
      </c>
    </row>
    <row r="51" spans="1:11" x14ac:dyDescent="0.3">
      <c r="A51" s="35" t="str">
        <f t="shared" si="0"/>
        <v>A</v>
      </c>
      <c r="B51" s="54" t="s">
        <v>330</v>
      </c>
      <c r="C51" s="55" t="s">
        <v>12</v>
      </c>
      <c r="D51" s="56">
        <v>12916.84</v>
      </c>
      <c r="E51" s="56">
        <v>15974.873</v>
      </c>
      <c r="F51" s="56">
        <v>15771.18333</v>
      </c>
      <c r="G51" s="57">
        <f t="shared" si="1"/>
        <v>0.98724937155994918</v>
      </c>
    </row>
    <row r="52" spans="1:11" x14ac:dyDescent="0.3">
      <c r="A52" s="35" t="str">
        <f t="shared" si="0"/>
        <v>A</v>
      </c>
      <c r="B52" s="54" t="s">
        <v>330</v>
      </c>
      <c r="C52" s="55" t="s">
        <v>15</v>
      </c>
      <c r="D52" s="56">
        <v>700</v>
      </c>
      <c r="E52" s="56">
        <v>910</v>
      </c>
      <c r="F52" s="56">
        <v>903.78021999999999</v>
      </c>
      <c r="G52" s="57">
        <f t="shared" si="1"/>
        <v>0.99316507692307687</v>
      </c>
    </row>
    <row r="53" spans="1:11" x14ac:dyDescent="0.3">
      <c r="A53" s="35" t="str">
        <f t="shared" si="0"/>
        <v>A</v>
      </c>
      <c r="B53" s="54" t="s">
        <v>330</v>
      </c>
      <c r="C53" s="55" t="s">
        <v>16</v>
      </c>
      <c r="D53" s="56">
        <v>937.9</v>
      </c>
      <c r="E53" s="56">
        <v>957.9</v>
      </c>
      <c r="F53" s="56">
        <v>957.29556000000002</v>
      </c>
      <c r="G53" s="57">
        <f t="shared" si="1"/>
        <v>0.99936899467585349</v>
      </c>
    </row>
    <row r="54" spans="1:11" x14ac:dyDescent="0.3">
      <c r="A54" s="35" t="str">
        <f t="shared" si="0"/>
        <v>A</v>
      </c>
      <c r="B54" s="50" t="s">
        <v>330</v>
      </c>
      <c r="C54" s="51" t="s">
        <v>17</v>
      </c>
      <c r="D54" s="52">
        <v>6348.13</v>
      </c>
      <c r="E54" s="52">
        <v>7553.63</v>
      </c>
      <c r="F54" s="52">
        <v>7552.0299400000004</v>
      </c>
      <c r="G54" s="53">
        <f t="shared" si="1"/>
        <v>0.99978817336830106</v>
      </c>
    </row>
    <row r="55" spans="1:11" ht="81.599999999999994" thickBot="1" x14ac:dyDescent="0.35">
      <c r="A55" s="35" t="str">
        <f t="shared" si="0"/>
        <v>A</v>
      </c>
      <c r="B55" s="36" t="s">
        <v>349</v>
      </c>
      <c r="C55" s="37" t="s">
        <v>350</v>
      </c>
      <c r="D55" s="48">
        <v>50</v>
      </c>
      <c r="E55" s="48">
        <v>50</v>
      </c>
      <c r="F55" s="48">
        <v>48.840829999999997</v>
      </c>
      <c r="G55" s="49">
        <f t="shared" si="1"/>
        <v>0.97681659999999992</v>
      </c>
      <c r="H55" s="40"/>
      <c r="I55" s="40"/>
      <c r="J55" s="41"/>
      <c r="K55" s="41"/>
    </row>
    <row r="56" spans="1:11" ht="15" thickTop="1" x14ac:dyDescent="0.3">
      <c r="A56" s="35" t="str">
        <f t="shared" si="0"/>
        <v>A</v>
      </c>
      <c r="B56" s="50" t="s">
        <v>330</v>
      </c>
      <c r="C56" s="51" t="s">
        <v>10</v>
      </c>
      <c r="D56" s="52">
        <v>50</v>
      </c>
      <c r="E56" s="52">
        <v>50</v>
      </c>
      <c r="F56" s="52">
        <v>48.840829999999997</v>
      </c>
      <c r="G56" s="53">
        <f t="shared" si="1"/>
        <v>0.97681659999999992</v>
      </c>
    </row>
    <row r="57" spans="1:11" x14ac:dyDescent="0.3">
      <c r="A57" s="35" t="str">
        <f t="shared" si="0"/>
        <v>A</v>
      </c>
      <c r="B57" s="54" t="s">
        <v>330</v>
      </c>
      <c r="C57" s="55" t="s">
        <v>12</v>
      </c>
      <c r="D57" s="56">
        <v>50</v>
      </c>
      <c r="E57" s="56">
        <v>50</v>
      </c>
      <c r="F57" s="56">
        <v>48.840829999999997</v>
      </c>
      <c r="G57" s="57">
        <f t="shared" si="1"/>
        <v>0.97681659999999992</v>
      </c>
    </row>
    <row r="58" spans="1:11" ht="16.8" thickBot="1" x14ac:dyDescent="0.35">
      <c r="A58" s="35" t="str">
        <f t="shared" si="0"/>
        <v>A</v>
      </c>
      <c r="B58" s="36" t="s">
        <v>351</v>
      </c>
      <c r="C58" s="37" t="s">
        <v>352</v>
      </c>
      <c r="D58" s="48">
        <v>12004.4</v>
      </c>
      <c r="E58" s="48">
        <v>11914.4</v>
      </c>
      <c r="F58" s="48">
        <v>11592.379719999999</v>
      </c>
      <c r="G58" s="49">
        <f t="shared" si="1"/>
        <v>0.97297217820452553</v>
      </c>
      <c r="H58" s="40"/>
      <c r="I58" s="40"/>
      <c r="J58" s="41"/>
      <c r="K58" s="41"/>
    </row>
    <row r="59" spans="1:11" ht="15" thickTop="1" x14ac:dyDescent="0.3">
      <c r="A59" s="35" t="str">
        <f t="shared" si="0"/>
        <v>A</v>
      </c>
      <c r="B59" s="50" t="s">
        <v>330</v>
      </c>
      <c r="C59" s="51" t="s">
        <v>10</v>
      </c>
      <c r="D59" s="52">
        <v>10004.4</v>
      </c>
      <c r="E59" s="52">
        <v>10214.4</v>
      </c>
      <c r="F59" s="52">
        <v>9954.0551999999989</v>
      </c>
      <c r="G59" s="53">
        <f t="shared" si="1"/>
        <v>0.9745119830827067</v>
      </c>
    </row>
    <row r="60" spans="1:11" x14ac:dyDescent="0.3">
      <c r="A60" s="35" t="str">
        <f t="shared" si="0"/>
        <v>A</v>
      </c>
      <c r="B60" s="54" t="s">
        <v>330</v>
      </c>
      <c r="C60" s="55" t="s">
        <v>11</v>
      </c>
      <c r="D60" s="56">
        <v>7814.4</v>
      </c>
      <c r="E60" s="56">
        <v>7814.4</v>
      </c>
      <c r="F60" s="56">
        <v>7781.1486999999997</v>
      </c>
      <c r="G60" s="57">
        <f t="shared" si="1"/>
        <v>0.99574486844799348</v>
      </c>
    </row>
    <row r="61" spans="1:11" x14ac:dyDescent="0.3">
      <c r="A61" s="35" t="str">
        <f t="shared" si="0"/>
        <v>A</v>
      </c>
      <c r="B61" s="54" t="s">
        <v>330</v>
      </c>
      <c r="C61" s="55" t="s">
        <v>12</v>
      </c>
      <c r="D61" s="56">
        <v>2016</v>
      </c>
      <c r="E61" s="56">
        <v>2226</v>
      </c>
      <c r="F61" s="56">
        <v>2025.02295</v>
      </c>
      <c r="G61" s="57">
        <f t="shared" si="1"/>
        <v>0.90971381401617257</v>
      </c>
    </row>
    <row r="62" spans="1:11" x14ac:dyDescent="0.3">
      <c r="A62" s="35" t="str">
        <f t="shared" si="0"/>
        <v>A</v>
      </c>
      <c r="B62" s="54" t="s">
        <v>330</v>
      </c>
      <c r="C62" s="55" t="s">
        <v>2</v>
      </c>
      <c r="D62" s="56">
        <v>9</v>
      </c>
      <c r="E62" s="56">
        <v>9</v>
      </c>
      <c r="F62" s="56">
        <v>6.1554900000000004</v>
      </c>
      <c r="G62" s="57">
        <f t="shared" si="1"/>
        <v>0.68394333333333335</v>
      </c>
    </row>
    <row r="63" spans="1:11" x14ac:dyDescent="0.3">
      <c r="A63" s="35" t="str">
        <f t="shared" si="0"/>
        <v>A</v>
      </c>
      <c r="B63" s="54" t="s">
        <v>330</v>
      </c>
      <c r="C63" s="55" t="s">
        <v>15</v>
      </c>
      <c r="D63" s="56">
        <v>150</v>
      </c>
      <c r="E63" s="56">
        <v>150</v>
      </c>
      <c r="F63" s="56">
        <v>127.9678</v>
      </c>
      <c r="G63" s="57">
        <f t="shared" si="1"/>
        <v>0.85311866666666669</v>
      </c>
    </row>
    <row r="64" spans="1:11" x14ac:dyDescent="0.3">
      <c r="A64" s="35" t="str">
        <f t="shared" si="0"/>
        <v>A</v>
      </c>
      <c r="B64" s="54" t="s">
        <v>330</v>
      </c>
      <c r="C64" s="55" t="s">
        <v>16</v>
      </c>
      <c r="D64" s="56">
        <v>15</v>
      </c>
      <c r="E64" s="56">
        <v>15</v>
      </c>
      <c r="F64" s="56">
        <v>13.760260000000001</v>
      </c>
      <c r="G64" s="57">
        <f t="shared" si="1"/>
        <v>0.91735066666666676</v>
      </c>
    </row>
    <row r="65" spans="1:11" x14ac:dyDescent="0.3">
      <c r="A65" s="35" t="str">
        <f t="shared" si="0"/>
        <v>A</v>
      </c>
      <c r="B65" s="50" t="s">
        <v>330</v>
      </c>
      <c r="C65" s="51" t="s">
        <v>17</v>
      </c>
      <c r="D65" s="52">
        <v>2000</v>
      </c>
      <c r="E65" s="52">
        <v>1700</v>
      </c>
      <c r="F65" s="52">
        <v>1638.3245199999999</v>
      </c>
      <c r="G65" s="53">
        <f t="shared" si="1"/>
        <v>0.96372030588235291</v>
      </c>
    </row>
    <row r="66" spans="1:11" ht="33" thickBot="1" x14ac:dyDescent="0.35">
      <c r="A66" s="35" t="str">
        <f t="shared" si="0"/>
        <v>A</v>
      </c>
      <c r="B66" s="36" t="s">
        <v>353</v>
      </c>
      <c r="C66" s="37" t="s">
        <v>354</v>
      </c>
      <c r="D66" s="48">
        <v>595.38799999999992</v>
      </c>
      <c r="E66" s="48">
        <v>595.38799999999992</v>
      </c>
      <c r="F66" s="48">
        <v>593.19812000000002</v>
      </c>
      <c r="G66" s="49">
        <f t="shared" si="1"/>
        <v>0.99632192788568141</v>
      </c>
      <c r="H66" s="40"/>
      <c r="I66" s="40"/>
      <c r="J66" s="41"/>
      <c r="K66" s="41"/>
    </row>
    <row r="67" spans="1:11" ht="15" thickTop="1" x14ac:dyDescent="0.3">
      <c r="A67" s="35" t="str">
        <f t="shared" si="0"/>
        <v>A</v>
      </c>
      <c r="B67" s="50" t="s">
        <v>330</v>
      </c>
      <c r="C67" s="51" t="s">
        <v>10</v>
      </c>
      <c r="D67" s="52">
        <v>590.38799999999992</v>
      </c>
      <c r="E67" s="52">
        <v>595.38799999999992</v>
      </c>
      <c r="F67" s="52">
        <v>593.19812000000002</v>
      </c>
      <c r="G67" s="53">
        <f t="shared" si="1"/>
        <v>0.99632192788568141</v>
      </c>
    </row>
    <row r="68" spans="1:11" x14ac:dyDescent="0.3">
      <c r="A68" s="35" t="str">
        <f t="shared" ref="A68:A108" si="2">IF(OR(D68&lt;&gt;0,E68&lt;&gt;0,F68&lt;&gt;0,),"A","B")</f>
        <v>A</v>
      </c>
      <c r="B68" s="54" t="s">
        <v>330</v>
      </c>
      <c r="C68" s="55" t="s">
        <v>11</v>
      </c>
      <c r="D68" s="56">
        <v>390.58800000000002</v>
      </c>
      <c r="E68" s="56">
        <v>342.22800000000001</v>
      </c>
      <c r="F68" s="56">
        <v>342.04</v>
      </c>
      <c r="G68" s="57">
        <f t="shared" ref="G68:G108" si="3">F68/E68</f>
        <v>0.99945065862524407</v>
      </c>
    </row>
    <row r="69" spans="1:11" x14ac:dyDescent="0.3">
      <c r="A69" s="35" t="str">
        <f t="shared" si="2"/>
        <v>A</v>
      </c>
      <c r="B69" s="54" t="s">
        <v>330</v>
      </c>
      <c r="C69" s="55" t="s">
        <v>12</v>
      </c>
      <c r="D69" s="56">
        <v>198</v>
      </c>
      <c r="E69" s="56">
        <v>251.36</v>
      </c>
      <c r="F69" s="56">
        <v>249.44540000000001</v>
      </c>
      <c r="G69" s="57">
        <f t="shared" si="3"/>
        <v>0.99238303628262248</v>
      </c>
    </row>
    <row r="70" spans="1:11" x14ac:dyDescent="0.3">
      <c r="A70" s="35" t="str">
        <f t="shared" si="2"/>
        <v>A</v>
      </c>
      <c r="B70" s="54" t="s">
        <v>330</v>
      </c>
      <c r="C70" s="55" t="s">
        <v>16</v>
      </c>
      <c r="D70" s="56">
        <v>1.8</v>
      </c>
      <c r="E70" s="56">
        <v>1.8</v>
      </c>
      <c r="F70" s="56">
        <v>1.71272</v>
      </c>
      <c r="G70" s="57">
        <f t="shared" si="3"/>
        <v>0.95151111111111109</v>
      </c>
    </row>
    <row r="71" spans="1:11" x14ac:dyDescent="0.3">
      <c r="A71" s="35" t="str">
        <f t="shared" si="2"/>
        <v>A</v>
      </c>
      <c r="B71" s="50" t="s">
        <v>330</v>
      </c>
      <c r="C71" s="51" t="s">
        <v>17</v>
      </c>
      <c r="D71" s="52">
        <v>5</v>
      </c>
      <c r="E71" s="52">
        <v>0</v>
      </c>
      <c r="F71" s="52">
        <v>0</v>
      </c>
      <c r="G71" s="53" t="e">
        <f t="shared" si="3"/>
        <v>#DIV/0!</v>
      </c>
    </row>
    <row r="72" spans="1:11" ht="33" thickBot="1" x14ac:dyDescent="0.35">
      <c r="A72" s="35" t="str">
        <f t="shared" si="2"/>
        <v>A</v>
      </c>
      <c r="B72" s="36" t="s">
        <v>355</v>
      </c>
      <c r="C72" s="37" t="s">
        <v>356</v>
      </c>
      <c r="D72" s="48">
        <v>1129.8579999999999</v>
      </c>
      <c r="E72" s="48">
        <v>1219.8579999999999</v>
      </c>
      <c r="F72" s="48">
        <v>1196.63276</v>
      </c>
      <c r="G72" s="49">
        <f t="shared" si="3"/>
        <v>0.98096070198334562</v>
      </c>
      <c r="H72" s="40"/>
      <c r="I72" s="40"/>
      <c r="J72" s="41"/>
      <c r="K72" s="41"/>
    </row>
    <row r="73" spans="1:11" ht="15" thickTop="1" x14ac:dyDescent="0.3">
      <c r="A73" s="35" t="str">
        <f t="shared" si="2"/>
        <v>A</v>
      </c>
      <c r="B73" s="50" t="s">
        <v>330</v>
      </c>
      <c r="C73" s="51" t="s">
        <v>10</v>
      </c>
      <c r="D73" s="52">
        <v>1114.8579999999999</v>
      </c>
      <c r="E73" s="52">
        <v>1216.768</v>
      </c>
      <c r="F73" s="52">
        <v>1193.54276</v>
      </c>
      <c r="G73" s="53">
        <f t="shared" si="3"/>
        <v>0.98091235140963606</v>
      </c>
    </row>
    <row r="74" spans="1:11" x14ac:dyDescent="0.3">
      <c r="A74" s="35" t="str">
        <f t="shared" si="2"/>
        <v>A</v>
      </c>
      <c r="B74" s="54" t="s">
        <v>330</v>
      </c>
      <c r="C74" s="55" t="s">
        <v>11</v>
      </c>
      <c r="D74" s="56">
        <v>759.65800000000002</v>
      </c>
      <c r="E74" s="56">
        <v>725.65800000000002</v>
      </c>
      <c r="F74" s="56">
        <v>725.14781000000005</v>
      </c>
      <c r="G74" s="57">
        <f t="shared" si="3"/>
        <v>0.99929692775384549</v>
      </c>
    </row>
    <row r="75" spans="1:11" x14ac:dyDescent="0.3">
      <c r="A75" s="35" t="str">
        <f t="shared" si="2"/>
        <v>A</v>
      </c>
      <c r="B75" s="54" t="s">
        <v>330</v>
      </c>
      <c r="C75" s="55" t="s">
        <v>12</v>
      </c>
      <c r="D75" s="56">
        <v>323.2</v>
      </c>
      <c r="E75" s="56">
        <v>405.11</v>
      </c>
      <c r="F75" s="56">
        <v>385.85431999999997</v>
      </c>
      <c r="G75" s="57">
        <f t="shared" si="3"/>
        <v>0.95246802103132477</v>
      </c>
    </row>
    <row r="76" spans="1:11" x14ac:dyDescent="0.3">
      <c r="A76" s="35" t="str">
        <f t="shared" si="2"/>
        <v>A</v>
      </c>
      <c r="B76" s="54" t="s">
        <v>330</v>
      </c>
      <c r="C76" s="55" t="s">
        <v>15</v>
      </c>
      <c r="D76" s="56">
        <v>30</v>
      </c>
      <c r="E76" s="56">
        <v>84</v>
      </c>
      <c r="F76" s="56">
        <v>82.279030000000006</v>
      </c>
      <c r="G76" s="57">
        <f t="shared" si="3"/>
        <v>0.97951226190476193</v>
      </c>
    </row>
    <row r="77" spans="1:11" x14ac:dyDescent="0.3">
      <c r="A77" s="35" t="str">
        <f t="shared" si="2"/>
        <v>A</v>
      </c>
      <c r="B77" s="54" t="s">
        <v>330</v>
      </c>
      <c r="C77" s="55" t="s">
        <v>16</v>
      </c>
      <c r="D77" s="56">
        <v>2</v>
      </c>
      <c r="E77" s="56">
        <v>2</v>
      </c>
      <c r="F77" s="56">
        <v>0.2616</v>
      </c>
      <c r="G77" s="57">
        <f t="shared" si="3"/>
        <v>0.1308</v>
      </c>
    </row>
    <row r="78" spans="1:11" x14ac:dyDescent="0.3">
      <c r="A78" s="35" t="str">
        <f t="shared" si="2"/>
        <v>A</v>
      </c>
      <c r="B78" s="50" t="s">
        <v>330</v>
      </c>
      <c r="C78" s="51" t="s">
        <v>17</v>
      </c>
      <c r="D78" s="52">
        <v>15</v>
      </c>
      <c r="E78" s="52">
        <v>3.09</v>
      </c>
      <c r="F78" s="52">
        <v>3.09</v>
      </c>
      <c r="G78" s="53">
        <f t="shared" si="3"/>
        <v>1</v>
      </c>
    </row>
    <row r="79" spans="1:11" ht="16.8" thickBot="1" x14ac:dyDescent="0.35">
      <c r="A79" s="35" t="str">
        <f t="shared" si="2"/>
        <v>A</v>
      </c>
      <c r="B79" s="36" t="s">
        <v>357</v>
      </c>
      <c r="C79" s="37" t="s">
        <v>358</v>
      </c>
      <c r="D79" s="48">
        <v>9315</v>
      </c>
      <c r="E79" s="48">
        <v>9315</v>
      </c>
      <c r="F79" s="48">
        <v>9000.8132900000001</v>
      </c>
      <c r="G79" s="49">
        <f t="shared" si="3"/>
        <v>0.96627088459473964</v>
      </c>
      <c r="H79" s="40"/>
      <c r="I79" s="40"/>
      <c r="J79" s="41"/>
      <c r="K79" s="41"/>
    </row>
    <row r="80" spans="1:11" ht="15" thickTop="1" x14ac:dyDescent="0.3">
      <c r="A80" s="35" t="str">
        <f t="shared" si="2"/>
        <v>A</v>
      </c>
      <c r="B80" s="50" t="s">
        <v>330</v>
      </c>
      <c r="C80" s="51" t="s">
        <v>10</v>
      </c>
      <c r="D80" s="52">
        <v>9115</v>
      </c>
      <c r="E80" s="52">
        <v>9054</v>
      </c>
      <c r="F80" s="52">
        <v>8743.5671199999997</v>
      </c>
      <c r="G80" s="53">
        <f t="shared" si="3"/>
        <v>0.96571317870554452</v>
      </c>
    </row>
    <row r="81" spans="1:11" x14ac:dyDescent="0.3">
      <c r="A81" s="35" t="str">
        <f t="shared" si="2"/>
        <v>A</v>
      </c>
      <c r="B81" s="54" t="s">
        <v>330</v>
      </c>
      <c r="C81" s="55" t="s">
        <v>11</v>
      </c>
      <c r="D81" s="56">
        <v>3570</v>
      </c>
      <c r="E81" s="56">
        <v>3563</v>
      </c>
      <c r="F81" s="56">
        <v>3512.3503500000002</v>
      </c>
      <c r="G81" s="57">
        <f t="shared" si="3"/>
        <v>0.9857845495369072</v>
      </c>
    </row>
    <row r="82" spans="1:11" x14ac:dyDescent="0.3">
      <c r="A82" s="35" t="str">
        <f t="shared" si="2"/>
        <v>A</v>
      </c>
      <c r="B82" s="54" t="s">
        <v>330</v>
      </c>
      <c r="C82" s="55" t="s">
        <v>12</v>
      </c>
      <c r="D82" s="56">
        <v>5419.6</v>
      </c>
      <c r="E82" s="56">
        <v>5350.6</v>
      </c>
      <c r="F82" s="56">
        <v>5104.16248</v>
      </c>
      <c r="G82" s="57">
        <f t="shared" si="3"/>
        <v>0.95394207752401594</v>
      </c>
    </row>
    <row r="83" spans="1:11" x14ac:dyDescent="0.3">
      <c r="A83" s="35" t="str">
        <f t="shared" si="2"/>
        <v>A</v>
      </c>
      <c r="B83" s="54" t="s">
        <v>330</v>
      </c>
      <c r="C83" s="55" t="s">
        <v>15</v>
      </c>
      <c r="D83" s="56">
        <v>100</v>
      </c>
      <c r="E83" s="56">
        <v>115</v>
      </c>
      <c r="F83" s="56">
        <v>109.35942</v>
      </c>
      <c r="G83" s="57">
        <f t="shared" si="3"/>
        <v>0.95095147826086956</v>
      </c>
    </row>
    <row r="84" spans="1:11" x14ac:dyDescent="0.3">
      <c r="A84" s="35" t="str">
        <f t="shared" si="2"/>
        <v>A</v>
      </c>
      <c r="B84" s="54" t="s">
        <v>330</v>
      </c>
      <c r="C84" s="55" t="s">
        <v>16</v>
      </c>
      <c r="D84" s="56">
        <v>25.4</v>
      </c>
      <c r="E84" s="56">
        <v>25.4</v>
      </c>
      <c r="F84" s="56">
        <v>17.694870000000002</v>
      </c>
      <c r="G84" s="57">
        <f t="shared" si="3"/>
        <v>0.69664842519685055</v>
      </c>
    </row>
    <row r="85" spans="1:11" x14ac:dyDescent="0.3">
      <c r="A85" s="35" t="str">
        <f t="shared" si="2"/>
        <v>A</v>
      </c>
      <c r="B85" s="50" t="s">
        <v>330</v>
      </c>
      <c r="C85" s="51" t="s">
        <v>17</v>
      </c>
      <c r="D85" s="52">
        <v>200</v>
      </c>
      <c r="E85" s="52">
        <v>261</v>
      </c>
      <c r="F85" s="52">
        <v>257.24617000000001</v>
      </c>
      <c r="G85" s="53">
        <f t="shared" si="3"/>
        <v>0.9856175095785441</v>
      </c>
    </row>
    <row r="86" spans="1:11" ht="16.8" thickBot="1" x14ac:dyDescent="0.35">
      <c r="A86" s="35" t="str">
        <f t="shared" si="2"/>
        <v>A</v>
      </c>
      <c r="B86" s="36" t="s">
        <v>359</v>
      </c>
      <c r="C86" s="37" t="s">
        <v>360</v>
      </c>
      <c r="D86" s="48">
        <v>775</v>
      </c>
      <c r="E86" s="48">
        <v>775</v>
      </c>
      <c r="F86" s="48">
        <v>732.30785000000003</v>
      </c>
      <c r="G86" s="49">
        <f t="shared" si="3"/>
        <v>0.94491335483870975</v>
      </c>
      <c r="H86" s="40"/>
      <c r="I86" s="40"/>
      <c r="J86" s="41"/>
      <c r="K86" s="41"/>
    </row>
    <row r="87" spans="1:11" ht="15" thickTop="1" x14ac:dyDescent="0.3">
      <c r="A87" s="35" t="str">
        <f t="shared" si="2"/>
        <v>A</v>
      </c>
      <c r="B87" s="50" t="s">
        <v>330</v>
      </c>
      <c r="C87" s="51" t="s">
        <v>10</v>
      </c>
      <c r="D87" s="52">
        <v>770</v>
      </c>
      <c r="E87" s="52">
        <v>770</v>
      </c>
      <c r="F87" s="52">
        <v>732.30785000000003</v>
      </c>
      <c r="G87" s="53">
        <f t="shared" si="3"/>
        <v>0.95104915584415584</v>
      </c>
    </row>
    <row r="88" spans="1:11" x14ac:dyDescent="0.3">
      <c r="A88" s="35" t="str">
        <f t="shared" si="2"/>
        <v>A</v>
      </c>
      <c r="B88" s="54" t="s">
        <v>330</v>
      </c>
      <c r="C88" s="55" t="s">
        <v>11</v>
      </c>
      <c r="D88" s="56">
        <v>611.02800000000002</v>
      </c>
      <c r="E88" s="56">
        <v>611.02800000000002</v>
      </c>
      <c r="F88" s="56">
        <v>606.08676000000003</v>
      </c>
      <c r="G88" s="57">
        <f t="shared" si="3"/>
        <v>0.99191323474537996</v>
      </c>
    </row>
    <row r="89" spans="1:11" x14ac:dyDescent="0.3">
      <c r="A89" s="35" t="str">
        <f t="shared" si="2"/>
        <v>A</v>
      </c>
      <c r="B89" s="54" t="s">
        <v>330</v>
      </c>
      <c r="C89" s="55" t="s">
        <v>12</v>
      </c>
      <c r="D89" s="56">
        <v>149.97200000000001</v>
      </c>
      <c r="E89" s="56">
        <v>149.97200000000001</v>
      </c>
      <c r="F89" s="56">
        <v>122.70827</v>
      </c>
      <c r="G89" s="57">
        <f t="shared" si="3"/>
        <v>0.81820786546822066</v>
      </c>
    </row>
    <row r="90" spans="1:11" x14ac:dyDescent="0.3">
      <c r="A90" s="35" t="str">
        <f t="shared" si="2"/>
        <v>A</v>
      </c>
      <c r="B90" s="54" t="s">
        <v>330</v>
      </c>
      <c r="C90" s="55" t="s">
        <v>15</v>
      </c>
      <c r="D90" s="56">
        <v>5</v>
      </c>
      <c r="E90" s="56">
        <v>5</v>
      </c>
      <c r="F90" s="56">
        <v>0</v>
      </c>
      <c r="G90" s="57">
        <f t="shared" si="3"/>
        <v>0</v>
      </c>
    </row>
    <row r="91" spans="1:11" x14ac:dyDescent="0.3">
      <c r="A91" s="35" t="str">
        <f t="shared" si="2"/>
        <v>A</v>
      </c>
      <c r="B91" s="54" t="s">
        <v>330</v>
      </c>
      <c r="C91" s="55" t="s">
        <v>16</v>
      </c>
      <c r="D91" s="56">
        <v>4</v>
      </c>
      <c r="E91" s="56">
        <v>4</v>
      </c>
      <c r="F91" s="56">
        <v>3.5128200000000001</v>
      </c>
      <c r="G91" s="57">
        <f t="shared" si="3"/>
        <v>0.87820500000000001</v>
      </c>
    </row>
    <row r="92" spans="1:11" x14ac:dyDescent="0.3">
      <c r="A92" s="35" t="str">
        <f t="shared" si="2"/>
        <v>A</v>
      </c>
      <c r="B92" s="50" t="s">
        <v>330</v>
      </c>
      <c r="C92" s="51" t="s">
        <v>17</v>
      </c>
      <c r="D92" s="52">
        <v>5</v>
      </c>
      <c r="E92" s="52">
        <v>5</v>
      </c>
      <c r="F92" s="52">
        <v>0</v>
      </c>
      <c r="G92" s="53">
        <f t="shared" si="3"/>
        <v>0</v>
      </c>
    </row>
    <row r="93" spans="1:11" ht="16.8" thickBot="1" x14ac:dyDescent="0.35">
      <c r="A93" s="35" t="str">
        <f t="shared" si="2"/>
        <v>A</v>
      </c>
      <c r="B93" s="36" t="s">
        <v>361</v>
      </c>
      <c r="C93" s="37" t="s">
        <v>362</v>
      </c>
      <c r="D93" s="48">
        <v>24000</v>
      </c>
      <c r="E93" s="48">
        <v>74724.293300000005</v>
      </c>
      <c r="F93" s="48">
        <v>73279.982610000006</v>
      </c>
      <c r="G93" s="49">
        <f t="shared" si="3"/>
        <v>0.98067147073306615</v>
      </c>
      <c r="H93" s="40"/>
      <c r="I93" s="40"/>
      <c r="J93" s="41"/>
      <c r="K93" s="41"/>
    </row>
    <row r="94" spans="1:11" ht="15" thickTop="1" x14ac:dyDescent="0.3">
      <c r="A94" s="35" t="str">
        <f t="shared" si="2"/>
        <v>A</v>
      </c>
      <c r="B94" s="50" t="s">
        <v>330</v>
      </c>
      <c r="C94" s="51" t="s">
        <v>10</v>
      </c>
      <c r="D94" s="52">
        <v>21504.799999999999</v>
      </c>
      <c r="E94" s="52">
        <v>63761.383300000001</v>
      </c>
      <c r="F94" s="52">
        <v>62514.862570000005</v>
      </c>
      <c r="G94" s="53">
        <f t="shared" si="3"/>
        <v>0.98045022448564101</v>
      </c>
    </row>
    <row r="95" spans="1:11" x14ac:dyDescent="0.3">
      <c r="A95" s="35" t="str">
        <f t="shared" si="2"/>
        <v>A</v>
      </c>
      <c r="B95" s="54" t="s">
        <v>330</v>
      </c>
      <c r="C95" s="55" t="s">
        <v>11</v>
      </c>
      <c r="D95" s="56">
        <v>10154.799999999999</v>
      </c>
      <c r="E95" s="56">
        <v>10439.162999999999</v>
      </c>
      <c r="F95" s="56">
        <v>10438.397830000002</v>
      </c>
      <c r="G95" s="57">
        <f t="shared" si="3"/>
        <v>0.9999267019779271</v>
      </c>
    </row>
    <row r="96" spans="1:11" x14ac:dyDescent="0.3">
      <c r="A96" s="35" t="str">
        <f t="shared" si="2"/>
        <v>A</v>
      </c>
      <c r="B96" s="54" t="s">
        <v>330</v>
      </c>
      <c r="C96" s="55" t="s">
        <v>12</v>
      </c>
      <c r="D96" s="56">
        <v>11000</v>
      </c>
      <c r="E96" s="56">
        <v>52694.497000000003</v>
      </c>
      <c r="F96" s="56">
        <v>51465.756790000007</v>
      </c>
      <c r="G96" s="57">
        <f t="shared" si="3"/>
        <v>0.97668181157512524</v>
      </c>
    </row>
    <row r="97" spans="1:11" x14ac:dyDescent="0.3">
      <c r="A97" s="35" t="str">
        <f t="shared" si="2"/>
        <v>A</v>
      </c>
      <c r="B97" s="54" t="s">
        <v>330</v>
      </c>
      <c r="C97" s="55" t="s">
        <v>2</v>
      </c>
      <c r="D97" s="56">
        <v>80</v>
      </c>
      <c r="E97" s="56">
        <v>201.56</v>
      </c>
      <c r="F97" s="56">
        <v>201.5</v>
      </c>
      <c r="G97" s="57">
        <f t="shared" si="3"/>
        <v>0.99970232188926378</v>
      </c>
    </row>
    <row r="98" spans="1:11" x14ac:dyDescent="0.3">
      <c r="A98" s="35" t="str">
        <f t="shared" si="2"/>
        <v>A</v>
      </c>
      <c r="B98" s="54" t="s">
        <v>330</v>
      </c>
      <c r="C98" s="55" t="s">
        <v>15</v>
      </c>
      <c r="D98" s="56">
        <v>200</v>
      </c>
      <c r="E98" s="56">
        <v>218.70000000000002</v>
      </c>
      <c r="F98" s="56">
        <v>213.97344000000001</v>
      </c>
      <c r="G98" s="57">
        <f t="shared" si="3"/>
        <v>0.97838792866941016</v>
      </c>
    </row>
    <row r="99" spans="1:11" x14ac:dyDescent="0.3">
      <c r="A99" s="35" t="str">
        <f t="shared" si="2"/>
        <v>A</v>
      </c>
      <c r="B99" s="54" t="s">
        <v>330</v>
      </c>
      <c r="C99" s="55" t="s">
        <v>16</v>
      </c>
      <c r="D99" s="56">
        <v>70</v>
      </c>
      <c r="E99" s="56">
        <v>207.4633</v>
      </c>
      <c r="F99" s="56">
        <v>195.23451</v>
      </c>
      <c r="G99" s="57">
        <f t="shared" si="3"/>
        <v>0.94105564695056909</v>
      </c>
    </row>
    <row r="100" spans="1:11" x14ac:dyDescent="0.3">
      <c r="A100" s="35" t="str">
        <f t="shared" si="2"/>
        <v>A</v>
      </c>
      <c r="B100" s="50" t="s">
        <v>330</v>
      </c>
      <c r="C100" s="51" t="s">
        <v>17</v>
      </c>
      <c r="D100" s="52">
        <v>2495.1999999999998</v>
      </c>
      <c r="E100" s="52">
        <v>10962.91</v>
      </c>
      <c r="F100" s="52">
        <v>10765.12004</v>
      </c>
      <c r="G100" s="53">
        <f t="shared" si="3"/>
        <v>0.98195826108213968</v>
      </c>
    </row>
    <row r="101" spans="1:11" ht="16.8" thickBot="1" x14ac:dyDescent="0.35">
      <c r="A101" s="35" t="str">
        <f t="shared" si="2"/>
        <v>A</v>
      </c>
      <c r="B101" s="36" t="s">
        <v>363</v>
      </c>
      <c r="C101" s="37" t="s">
        <v>364</v>
      </c>
      <c r="D101" s="48">
        <v>21299.9</v>
      </c>
      <c r="E101" s="48">
        <v>21299.9</v>
      </c>
      <c r="F101" s="48">
        <v>20906.85641</v>
      </c>
      <c r="G101" s="49">
        <f t="shared" si="3"/>
        <v>0.98154716266273545</v>
      </c>
      <c r="H101" s="40"/>
      <c r="I101" s="40"/>
      <c r="J101" s="41"/>
      <c r="K101" s="41"/>
    </row>
    <row r="102" spans="1:11" ht="15" thickTop="1" x14ac:dyDescent="0.3">
      <c r="A102" s="35" t="str">
        <f t="shared" si="2"/>
        <v>A</v>
      </c>
      <c r="B102" s="50" t="s">
        <v>330</v>
      </c>
      <c r="C102" s="51" t="s">
        <v>10</v>
      </c>
      <c r="D102" s="52">
        <v>19799.900000000001</v>
      </c>
      <c r="E102" s="52">
        <v>19799.900000000001</v>
      </c>
      <c r="F102" s="52">
        <v>19349.896980000001</v>
      </c>
      <c r="G102" s="53">
        <f t="shared" si="3"/>
        <v>0.97727245996191903</v>
      </c>
    </row>
    <row r="103" spans="1:11" x14ac:dyDescent="0.3">
      <c r="A103" s="35" t="str">
        <f t="shared" si="2"/>
        <v>A</v>
      </c>
      <c r="B103" s="54" t="s">
        <v>330</v>
      </c>
      <c r="C103" s="55" t="s">
        <v>11</v>
      </c>
      <c r="D103" s="56">
        <v>16508.900000000001</v>
      </c>
      <c r="E103" s="56">
        <v>16508.900000000001</v>
      </c>
      <c r="F103" s="56">
        <v>16480.674340000001</v>
      </c>
      <c r="G103" s="57">
        <f t="shared" si="3"/>
        <v>0.99829027615407451</v>
      </c>
    </row>
    <row r="104" spans="1:11" x14ac:dyDescent="0.3">
      <c r="A104" s="35" t="str">
        <f t="shared" si="2"/>
        <v>A</v>
      </c>
      <c r="B104" s="54" t="s">
        <v>330</v>
      </c>
      <c r="C104" s="55" t="s">
        <v>12</v>
      </c>
      <c r="D104" s="56">
        <v>2594</v>
      </c>
      <c r="E104" s="56">
        <v>2594</v>
      </c>
      <c r="F104" s="56">
        <v>2239.5118499999999</v>
      </c>
      <c r="G104" s="57">
        <f t="shared" si="3"/>
        <v>0.86334304163454123</v>
      </c>
    </row>
    <row r="105" spans="1:11" x14ac:dyDescent="0.3">
      <c r="A105" s="35" t="str">
        <f t="shared" si="2"/>
        <v>A</v>
      </c>
      <c r="B105" s="54" t="s">
        <v>330</v>
      </c>
      <c r="C105" s="55" t="s">
        <v>2</v>
      </c>
      <c r="D105" s="56">
        <v>6</v>
      </c>
      <c r="E105" s="56">
        <v>6</v>
      </c>
      <c r="F105" s="56">
        <v>4.4183399999999997</v>
      </c>
      <c r="G105" s="57">
        <f t="shared" si="3"/>
        <v>0.73638999999999999</v>
      </c>
    </row>
    <row r="106" spans="1:11" x14ac:dyDescent="0.3">
      <c r="A106" s="35" t="str">
        <f t="shared" si="2"/>
        <v>A</v>
      </c>
      <c r="B106" s="54" t="s">
        <v>330</v>
      </c>
      <c r="C106" s="55" t="s">
        <v>15</v>
      </c>
      <c r="D106" s="56">
        <v>300</v>
      </c>
      <c r="E106" s="56">
        <v>300</v>
      </c>
      <c r="F106" s="56">
        <v>294.69941999999998</v>
      </c>
      <c r="G106" s="57">
        <f t="shared" si="3"/>
        <v>0.98233139999999997</v>
      </c>
    </row>
    <row r="107" spans="1:11" x14ac:dyDescent="0.3">
      <c r="A107" s="35" t="str">
        <f t="shared" si="2"/>
        <v>A</v>
      </c>
      <c r="B107" s="54" t="s">
        <v>330</v>
      </c>
      <c r="C107" s="55" t="s">
        <v>16</v>
      </c>
      <c r="D107" s="56">
        <v>391</v>
      </c>
      <c r="E107" s="56">
        <v>391</v>
      </c>
      <c r="F107" s="56">
        <v>330.59303</v>
      </c>
      <c r="G107" s="57">
        <f t="shared" si="3"/>
        <v>0.84550647058823525</v>
      </c>
    </row>
    <row r="108" spans="1:11" x14ac:dyDescent="0.3">
      <c r="A108" s="35" t="str">
        <f t="shared" si="2"/>
        <v>A</v>
      </c>
      <c r="B108" s="50" t="s">
        <v>330</v>
      </c>
      <c r="C108" s="51" t="s">
        <v>17</v>
      </c>
      <c r="D108" s="52">
        <v>1500</v>
      </c>
      <c r="E108" s="52">
        <v>1500</v>
      </c>
      <c r="F108" s="52">
        <v>1556.9594300000001</v>
      </c>
      <c r="G108" s="53">
        <f t="shared" si="3"/>
        <v>1.0379729533333335</v>
      </c>
    </row>
    <row r="109" spans="1:11" ht="16.8" thickBot="1" x14ac:dyDescent="0.35">
      <c r="A109" s="35" t="str">
        <f t="shared" ref="A109:A152" si="4">IF(OR(D109&lt;&gt;0,E109&lt;&gt;0,F109&lt;&gt;0,),"A","B")</f>
        <v>A</v>
      </c>
      <c r="B109" s="36" t="s">
        <v>365</v>
      </c>
      <c r="C109" s="37" t="s">
        <v>366</v>
      </c>
      <c r="D109" s="48">
        <v>77212.5</v>
      </c>
      <c r="E109" s="48">
        <v>92161.600000000006</v>
      </c>
      <c r="F109" s="48">
        <v>91525.264580000003</v>
      </c>
      <c r="G109" s="49">
        <f t="shared" ref="G109:G152" si="5">F109/E109</f>
        <v>0.99309543866425931</v>
      </c>
      <c r="H109" s="40"/>
      <c r="I109" s="40"/>
      <c r="J109" s="41"/>
      <c r="K109" s="41"/>
    </row>
    <row r="110" spans="1:11" ht="15" thickTop="1" x14ac:dyDescent="0.3">
      <c r="A110" s="35" t="str">
        <f t="shared" si="4"/>
        <v>A</v>
      </c>
      <c r="B110" s="50" t="s">
        <v>330</v>
      </c>
      <c r="C110" s="51" t="s">
        <v>10</v>
      </c>
      <c r="D110" s="52">
        <v>44974.5</v>
      </c>
      <c r="E110" s="52">
        <v>64091.167000000001</v>
      </c>
      <c r="F110" s="52">
        <v>63489.788429999993</v>
      </c>
      <c r="G110" s="53">
        <f t="shared" si="5"/>
        <v>0.99061682602846024</v>
      </c>
    </row>
    <row r="111" spans="1:11" x14ac:dyDescent="0.3">
      <c r="A111" s="35" t="str">
        <f t="shared" si="4"/>
        <v>A</v>
      </c>
      <c r="B111" s="54" t="s">
        <v>330</v>
      </c>
      <c r="C111" s="55" t="s">
        <v>11</v>
      </c>
      <c r="D111" s="56">
        <v>12841</v>
      </c>
      <c r="E111" s="56">
        <v>19715.128000000001</v>
      </c>
      <c r="F111" s="56">
        <v>19704.315620000001</v>
      </c>
      <c r="G111" s="57">
        <f t="shared" si="5"/>
        <v>0.99945156937352886</v>
      </c>
    </row>
    <row r="112" spans="1:11" x14ac:dyDescent="0.3">
      <c r="A112" s="35" t="str">
        <f t="shared" si="4"/>
        <v>A</v>
      </c>
      <c r="B112" s="54" t="s">
        <v>330</v>
      </c>
      <c r="C112" s="55" t="s">
        <v>12</v>
      </c>
      <c r="D112" s="56">
        <v>19040.8</v>
      </c>
      <c r="E112" s="56">
        <v>30258.648000000001</v>
      </c>
      <c r="F112" s="56">
        <v>29674.578519999999</v>
      </c>
      <c r="G112" s="57">
        <f t="shared" si="5"/>
        <v>0.98069743631638795</v>
      </c>
    </row>
    <row r="113" spans="1:11" x14ac:dyDescent="0.3">
      <c r="A113" s="35" t="str">
        <f t="shared" si="4"/>
        <v>A</v>
      </c>
      <c r="B113" s="54" t="s">
        <v>330</v>
      </c>
      <c r="C113" s="55" t="s">
        <v>15</v>
      </c>
      <c r="D113" s="56">
        <v>286</v>
      </c>
      <c r="E113" s="56">
        <v>211</v>
      </c>
      <c r="F113" s="56">
        <v>210.31523000000001</v>
      </c>
      <c r="G113" s="57">
        <f t="shared" si="5"/>
        <v>0.99675464454976315</v>
      </c>
    </row>
    <row r="114" spans="1:11" x14ac:dyDescent="0.3">
      <c r="A114" s="35" t="str">
        <f t="shared" si="4"/>
        <v>A</v>
      </c>
      <c r="B114" s="54" t="s">
        <v>330</v>
      </c>
      <c r="C114" s="55" t="s">
        <v>16</v>
      </c>
      <c r="D114" s="56">
        <v>12806.7</v>
      </c>
      <c r="E114" s="56">
        <v>13906.391000000001</v>
      </c>
      <c r="F114" s="56">
        <v>13900.57906</v>
      </c>
      <c r="G114" s="57">
        <f t="shared" si="5"/>
        <v>0.99958206697913199</v>
      </c>
    </row>
    <row r="115" spans="1:11" x14ac:dyDescent="0.3">
      <c r="A115" s="35" t="str">
        <f t="shared" si="4"/>
        <v>A</v>
      </c>
      <c r="B115" s="50" t="s">
        <v>330</v>
      </c>
      <c r="C115" s="51" t="s">
        <v>17</v>
      </c>
      <c r="D115" s="52">
        <v>32238</v>
      </c>
      <c r="E115" s="52">
        <v>28070.433000000001</v>
      </c>
      <c r="F115" s="52">
        <v>28035.476150000002</v>
      </c>
      <c r="G115" s="53">
        <f t="shared" si="5"/>
        <v>0.99875467364539772</v>
      </c>
    </row>
    <row r="116" spans="1:11" ht="16.8" thickBot="1" x14ac:dyDescent="0.35">
      <c r="A116" s="35" t="str">
        <f t="shared" si="4"/>
        <v>A</v>
      </c>
      <c r="B116" s="36" t="s">
        <v>367</v>
      </c>
      <c r="C116" s="37" t="s">
        <v>368</v>
      </c>
      <c r="D116" s="48">
        <v>21594</v>
      </c>
      <c r="E116" s="48">
        <v>21046</v>
      </c>
      <c r="F116" s="48">
        <v>20583.309870000001</v>
      </c>
      <c r="G116" s="49">
        <f t="shared" si="5"/>
        <v>0.9780152936424974</v>
      </c>
      <c r="H116" s="40"/>
      <c r="I116" s="40"/>
      <c r="J116" s="41"/>
      <c r="K116" s="41"/>
    </row>
    <row r="117" spans="1:11" ht="15" thickTop="1" x14ac:dyDescent="0.3">
      <c r="A117" s="35" t="str">
        <f t="shared" si="4"/>
        <v>A</v>
      </c>
      <c r="B117" s="50" t="s">
        <v>330</v>
      </c>
      <c r="C117" s="51" t="s">
        <v>10</v>
      </c>
      <c r="D117" s="52">
        <v>20844</v>
      </c>
      <c r="E117" s="52">
        <v>20548.603999999999</v>
      </c>
      <c r="F117" s="52">
        <v>20120.03184</v>
      </c>
      <c r="G117" s="53">
        <f t="shared" si="5"/>
        <v>0.97914349023417846</v>
      </c>
    </row>
    <row r="118" spans="1:11" x14ac:dyDescent="0.3">
      <c r="A118" s="35" t="str">
        <f t="shared" si="4"/>
        <v>A</v>
      </c>
      <c r="B118" s="54" t="s">
        <v>330</v>
      </c>
      <c r="C118" s="55" t="s">
        <v>11</v>
      </c>
      <c r="D118" s="56">
        <v>11981</v>
      </c>
      <c r="E118" s="56">
        <v>12240</v>
      </c>
      <c r="F118" s="56">
        <v>12236.28462</v>
      </c>
      <c r="G118" s="57">
        <f t="shared" si="5"/>
        <v>0.99969645588235301</v>
      </c>
    </row>
    <row r="119" spans="1:11" x14ac:dyDescent="0.3">
      <c r="A119" s="35" t="str">
        <f t="shared" si="4"/>
        <v>A</v>
      </c>
      <c r="B119" s="54" t="s">
        <v>330</v>
      </c>
      <c r="C119" s="55" t="s">
        <v>12</v>
      </c>
      <c r="D119" s="56">
        <v>8543</v>
      </c>
      <c r="E119" s="56">
        <v>8063.6040000000003</v>
      </c>
      <c r="F119" s="56">
        <v>7642.5904099999998</v>
      </c>
      <c r="G119" s="57">
        <f t="shared" si="5"/>
        <v>0.9477884095002681</v>
      </c>
    </row>
    <row r="120" spans="1:11" x14ac:dyDescent="0.3">
      <c r="A120" s="35" t="str">
        <f t="shared" si="4"/>
        <v>A</v>
      </c>
      <c r="B120" s="54" t="s">
        <v>330</v>
      </c>
      <c r="C120" s="55" t="s">
        <v>15</v>
      </c>
      <c r="D120" s="56">
        <v>260</v>
      </c>
      <c r="E120" s="56">
        <v>185</v>
      </c>
      <c r="F120" s="56">
        <v>184.79703000000001</v>
      </c>
      <c r="G120" s="57">
        <f t="shared" si="5"/>
        <v>0.9989028648648649</v>
      </c>
    </row>
    <row r="121" spans="1:11" x14ac:dyDescent="0.3">
      <c r="A121" s="35" t="str">
        <f t="shared" si="4"/>
        <v>A</v>
      </c>
      <c r="B121" s="54" t="s">
        <v>330</v>
      </c>
      <c r="C121" s="55" t="s">
        <v>16</v>
      </c>
      <c r="D121" s="56">
        <v>60</v>
      </c>
      <c r="E121" s="56">
        <v>60</v>
      </c>
      <c r="F121" s="56">
        <v>56.359780000000001</v>
      </c>
      <c r="G121" s="57">
        <f t="shared" si="5"/>
        <v>0.93932966666666673</v>
      </c>
    </row>
    <row r="122" spans="1:11" x14ac:dyDescent="0.3">
      <c r="A122" s="35" t="str">
        <f t="shared" si="4"/>
        <v>A</v>
      </c>
      <c r="B122" s="50" t="s">
        <v>330</v>
      </c>
      <c r="C122" s="51" t="s">
        <v>17</v>
      </c>
      <c r="D122" s="52">
        <v>750</v>
      </c>
      <c r="E122" s="52">
        <v>497.39600000000002</v>
      </c>
      <c r="F122" s="52">
        <v>463.27803</v>
      </c>
      <c r="G122" s="53">
        <f t="shared" si="5"/>
        <v>0.93140682675373343</v>
      </c>
    </row>
    <row r="123" spans="1:11" ht="33" thickBot="1" x14ac:dyDescent="0.35">
      <c r="A123" s="35" t="str">
        <f t="shared" si="4"/>
        <v>A</v>
      </c>
      <c r="B123" s="36" t="s">
        <v>369</v>
      </c>
      <c r="C123" s="37" t="s">
        <v>370</v>
      </c>
      <c r="D123" s="48">
        <v>1632.5</v>
      </c>
      <c r="E123" s="48">
        <v>2117</v>
      </c>
      <c r="F123" s="48">
        <v>1966.7103</v>
      </c>
      <c r="G123" s="49">
        <f t="shared" si="5"/>
        <v>0.92900817194142649</v>
      </c>
      <c r="H123" s="40"/>
      <c r="I123" s="40"/>
      <c r="J123" s="41"/>
      <c r="K123" s="41"/>
    </row>
    <row r="124" spans="1:11" ht="15" thickTop="1" x14ac:dyDescent="0.3">
      <c r="A124" s="35" t="str">
        <f t="shared" si="4"/>
        <v>A</v>
      </c>
      <c r="B124" s="50" t="s">
        <v>330</v>
      </c>
      <c r="C124" s="51" t="s">
        <v>10</v>
      </c>
      <c r="D124" s="52">
        <v>1624.5</v>
      </c>
      <c r="E124" s="52">
        <v>2109</v>
      </c>
      <c r="F124" s="52">
        <v>1959.5463</v>
      </c>
      <c r="G124" s="53">
        <f t="shared" si="5"/>
        <v>0.92913527738264579</v>
      </c>
    </row>
    <row r="125" spans="1:11" x14ac:dyDescent="0.3">
      <c r="A125" s="35" t="str">
        <f t="shared" si="4"/>
        <v>A</v>
      </c>
      <c r="B125" s="54" t="s">
        <v>330</v>
      </c>
      <c r="C125" s="55" t="s">
        <v>11</v>
      </c>
      <c r="D125" s="56">
        <v>860</v>
      </c>
      <c r="E125" s="56">
        <v>981</v>
      </c>
      <c r="F125" s="56">
        <v>973.90369999999996</v>
      </c>
      <c r="G125" s="57">
        <f t="shared" si="5"/>
        <v>0.9927662589194699</v>
      </c>
    </row>
    <row r="126" spans="1:11" x14ac:dyDescent="0.3">
      <c r="A126" s="35" t="str">
        <f t="shared" si="4"/>
        <v>A</v>
      </c>
      <c r="B126" s="54" t="s">
        <v>330</v>
      </c>
      <c r="C126" s="55" t="s">
        <v>12</v>
      </c>
      <c r="D126" s="56">
        <v>734.8</v>
      </c>
      <c r="E126" s="56">
        <v>1098.3</v>
      </c>
      <c r="F126" s="56">
        <v>958.53686000000005</v>
      </c>
      <c r="G126" s="57">
        <f t="shared" si="5"/>
        <v>0.87274593462624062</v>
      </c>
    </row>
    <row r="127" spans="1:11" x14ac:dyDescent="0.3">
      <c r="A127" s="35" t="str">
        <f t="shared" si="4"/>
        <v>A</v>
      </c>
      <c r="B127" s="54" t="s">
        <v>330</v>
      </c>
      <c r="C127" s="55" t="s">
        <v>15</v>
      </c>
      <c r="D127" s="56">
        <v>26</v>
      </c>
      <c r="E127" s="56">
        <v>26</v>
      </c>
      <c r="F127" s="56">
        <v>25.5182</v>
      </c>
      <c r="G127" s="57">
        <f t="shared" si="5"/>
        <v>0.98146923076923076</v>
      </c>
    </row>
    <row r="128" spans="1:11" x14ac:dyDescent="0.3">
      <c r="A128" s="35" t="str">
        <f t="shared" si="4"/>
        <v>A</v>
      </c>
      <c r="B128" s="54" t="s">
        <v>330</v>
      </c>
      <c r="C128" s="55" t="s">
        <v>16</v>
      </c>
      <c r="D128" s="56">
        <v>3.7</v>
      </c>
      <c r="E128" s="56">
        <v>3.7</v>
      </c>
      <c r="F128" s="56">
        <v>1.58754</v>
      </c>
      <c r="G128" s="57">
        <f t="shared" si="5"/>
        <v>0.42906486486486484</v>
      </c>
    </row>
    <row r="129" spans="1:11" x14ac:dyDescent="0.3">
      <c r="A129" s="35" t="str">
        <f t="shared" si="4"/>
        <v>A</v>
      </c>
      <c r="B129" s="50" t="s">
        <v>330</v>
      </c>
      <c r="C129" s="51" t="s">
        <v>17</v>
      </c>
      <c r="D129" s="52">
        <v>8</v>
      </c>
      <c r="E129" s="52">
        <v>8</v>
      </c>
      <c r="F129" s="52">
        <v>7.1639999999999997</v>
      </c>
      <c r="G129" s="53">
        <f t="shared" si="5"/>
        <v>0.89549999999999996</v>
      </c>
    </row>
    <row r="130" spans="1:11" ht="16.8" thickBot="1" x14ac:dyDescent="0.35">
      <c r="A130" s="35" t="str">
        <f t="shared" si="4"/>
        <v>A</v>
      </c>
      <c r="B130" s="36" t="s">
        <v>371</v>
      </c>
      <c r="C130" s="37" t="s">
        <v>372</v>
      </c>
      <c r="D130" s="48">
        <v>12743</v>
      </c>
      <c r="E130" s="48">
        <v>12743</v>
      </c>
      <c r="F130" s="48">
        <v>12742.94124</v>
      </c>
      <c r="G130" s="49">
        <f t="shared" si="5"/>
        <v>0.99999538884093231</v>
      </c>
      <c r="H130" s="40"/>
      <c r="I130" s="40"/>
      <c r="J130" s="41"/>
      <c r="K130" s="41"/>
    </row>
    <row r="131" spans="1:11" ht="15" thickTop="1" x14ac:dyDescent="0.3">
      <c r="A131" s="35" t="str">
        <f t="shared" si="4"/>
        <v>A</v>
      </c>
      <c r="B131" s="50" t="s">
        <v>330</v>
      </c>
      <c r="C131" s="51" t="s">
        <v>10</v>
      </c>
      <c r="D131" s="52">
        <v>12743</v>
      </c>
      <c r="E131" s="52">
        <v>12743</v>
      </c>
      <c r="F131" s="52">
        <v>12742.94124</v>
      </c>
      <c r="G131" s="53">
        <f t="shared" si="5"/>
        <v>0.99999538884093231</v>
      </c>
    </row>
    <row r="132" spans="1:11" x14ac:dyDescent="0.3">
      <c r="A132" s="35" t="str">
        <f t="shared" si="4"/>
        <v>A</v>
      </c>
      <c r="B132" s="54" t="s">
        <v>330</v>
      </c>
      <c r="C132" s="55" t="s">
        <v>16</v>
      </c>
      <c r="D132" s="56">
        <v>12743</v>
      </c>
      <c r="E132" s="56">
        <v>12743</v>
      </c>
      <c r="F132" s="56">
        <v>12742.94124</v>
      </c>
      <c r="G132" s="57">
        <f t="shared" si="5"/>
        <v>0.99999538884093231</v>
      </c>
    </row>
    <row r="133" spans="1:11" ht="16.8" thickBot="1" x14ac:dyDescent="0.35">
      <c r="A133" s="35" t="str">
        <f t="shared" si="4"/>
        <v>A</v>
      </c>
      <c r="B133" s="36" t="s">
        <v>373</v>
      </c>
      <c r="C133" s="37" t="s">
        <v>374</v>
      </c>
      <c r="D133" s="48">
        <v>41243</v>
      </c>
      <c r="E133" s="48">
        <v>56255.600000000006</v>
      </c>
      <c r="F133" s="48">
        <v>56232.303169999999</v>
      </c>
      <c r="G133" s="49">
        <f t="shared" si="5"/>
        <v>0.99958587536174159</v>
      </c>
      <c r="H133" s="40"/>
      <c r="I133" s="40"/>
      <c r="J133" s="41"/>
      <c r="K133" s="41"/>
    </row>
    <row r="134" spans="1:11" ht="15" thickTop="1" x14ac:dyDescent="0.3">
      <c r="A134" s="35" t="str">
        <f t="shared" si="4"/>
        <v>A</v>
      </c>
      <c r="B134" s="50" t="s">
        <v>330</v>
      </c>
      <c r="C134" s="51" t="s">
        <v>10</v>
      </c>
      <c r="D134" s="52">
        <v>9763</v>
      </c>
      <c r="E134" s="52">
        <v>28690.563000000002</v>
      </c>
      <c r="F134" s="52">
        <v>28667.269049999999</v>
      </c>
      <c r="G134" s="53">
        <f t="shared" si="5"/>
        <v>0.99918809714539225</v>
      </c>
    </row>
    <row r="135" spans="1:11" x14ac:dyDescent="0.3">
      <c r="A135" s="35" t="str">
        <f t="shared" si="4"/>
        <v>A</v>
      </c>
      <c r="B135" s="54" t="s">
        <v>330</v>
      </c>
      <c r="C135" s="55" t="s">
        <v>11</v>
      </c>
      <c r="D135" s="56">
        <v>0</v>
      </c>
      <c r="E135" s="56">
        <v>6494.1280000000006</v>
      </c>
      <c r="F135" s="56">
        <v>6494.1273000000001</v>
      </c>
      <c r="G135" s="57">
        <f t="shared" si="5"/>
        <v>0.99999989221031671</v>
      </c>
    </row>
    <row r="136" spans="1:11" x14ac:dyDescent="0.3">
      <c r="A136" s="35" t="str">
        <f t="shared" si="4"/>
        <v>A</v>
      </c>
      <c r="B136" s="54" t="s">
        <v>330</v>
      </c>
      <c r="C136" s="55" t="s">
        <v>12</v>
      </c>
      <c r="D136" s="56">
        <v>9763</v>
      </c>
      <c r="E136" s="56">
        <v>21096.743999999999</v>
      </c>
      <c r="F136" s="56">
        <v>21073.451249999998</v>
      </c>
      <c r="G136" s="57">
        <f t="shared" si="5"/>
        <v>0.99889590782350113</v>
      </c>
    </row>
    <row r="137" spans="1:11" x14ac:dyDescent="0.3">
      <c r="A137" s="35" t="str">
        <f t="shared" si="4"/>
        <v>A</v>
      </c>
      <c r="B137" s="54" t="s">
        <v>330</v>
      </c>
      <c r="C137" s="55" t="s">
        <v>16</v>
      </c>
      <c r="D137" s="56">
        <v>0</v>
      </c>
      <c r="E137" s="56">
        <v>1099.691</v>
      </c>
      <c r="F137" s="56">
        <v>1099.6904999999999</v>
      </c>
      <c r="G137" s="57">
        <f t="shared" si="5"/>
        <v>0.99999954532682356</v>
      </c>
    </row>
    <row r="138" spans="1:11" x14ac:dyDescent="0.3">
      <c r="A138" s="35" t="str">
        <f t="shared" si="4"/>
        <v>A</v>
      </c>
      <c r="B138" s="50" t="s">
        <v>330</v>
      </c>
      <c r="C138" s="51" t="s">
        <v>17</v>
      </c>
      <c r="D138" s="52">
        <v>31480</v>
      </c>
      <c r="E138" s="52">
        <v>27565.037</v>
      </c>
      <c r="F138" s="52">
        <v>27565.034120000004</v>
      </c>
      <c r="G138" s="53">
        <f t="shared" si="5"/>
        <v>0.99999989551982116</v>
      </c>
    </row>
    <row r="139" spans="1:11" ht="16.8" thickBot="1" x14ac:dyDescent="0.35">
      <c r="A139" s="35" t="str">
        <f t="shared" si="4"/>
        <v>A</v>
      </c>
      <c r="B139" s="36" t="s">
        <v>375</v>
      </c>
      <c r="C139" s="37" t="s">
        <v>376</v>
      </c>
      <c r="D139" s="48">
        <v>5800</v>
      </c>
      <c r="E139" s="48">
        <v>5799.9999999999991</v>
      </c>
      <c r="F139" s="48">
        <v>5211.4698300000009</v>
      </c>
      <c r="G139" s="49">
        <f t="shared" si="5"/>
        <v>0.89852928103448304</v>
      </c>
      <c r="H139" s="40"/>
      <c r="I139" s="40"/>
      <c r="J139" s="41"/>
      <c r="K139" s="41"/>
    </row>
    <row r="140" spans="1:11" ht="15" thickTop="1" x14ac:dyDescent="0.3">
      <c r="A140" s="35" t="str">
        <f t="shared" si="4"/>
        <v>A</v>
      </c>
      <c r="B140" s="50" t="s">
        <v>330</v>
      </c>
      <c r="C140" s="51" t="s">
        <v>10</v>
      </c>
      <c r="D140" s="52">
        <v>5400</v>
      </c>
      <c r="E140" s="52">
        <v>5399.9999999999991</v>
      </c>
      <c r="F140" s="52">
        <v>5054.7718300000006</v>
      </c>
      <c r="G140" s="53">
        <f t="shared" si="5"/>
        <v>0.93606885740740764</v>
      </c>
    </row>
    <row r="141" spans="1:11" x14ac:dyDescent="0.3">
      <c r="A141" s="35" t="str">
        <f t="shared" si="4"/>
        <v>A</v>
      </c>
      <c r="B141" s="54" t="s">
        <v>330</v>
      </c>
      <c r="C141" s="55" t="s">
        <v>11</v>
      </c>
      <c r="D141" s="56">
        <v>3812</v>
      </c>
      <c r="E141" s="56">
        <v>3791.41</v>
      </c>
      <c r="F141" s="56">
        <v>3624.3915400000001</v>
      </c>
      <c r="G141" s="57">
        <f t="shared" si="5"/>
        <v>0.95594819341616977</v>
      </c>
    </row>
    <row r="142" spans="1:11" x14ac:dyDescent="0.3">
      <c r="A142" s="35" t="str">
        <f t="shared" si="4"/>
        <v>A</v>
      </c>
      <c r="B142" s="54" t="s">
        <v>330</v>
      </c>
      <c r="C142" s="55" t="s">
        <v>12</v>
      </c>
      <c r="D142" s="56">
        <v>1439</v>
      </c>
      <c r="E142" s="56">
        <v>1406.4</v>
      </c>
      <c r="F142" s="56">
        <v>1257.05998</v>
      </c>
      <c r="G142" s="57">
        <f t="shared" si="5"/>
        <v>0.89381397895335601</v>
      </c>
    </row>
    <row r="143" spans="1:11" x14ac:dyDescent="0.3">
      <c r="A143" s="35" t="str">
        <f t="shared" si="4"/>
        <v>A</v>
      </c>
      <c r="B143" s="54" t="s">
        <v>330</v>
      </c>
      <c r="C143" s="55" t="s">
        <v>2</v>
      </c>
      <c r="D143" s="56">
        <v>4</v>
      </c>
      <c r="E143" s="56">
        <v>4</v>
      </c>
      <c r="F143" s="56">
        <v>0</v>
      </c>
      <c r="G143" s="57">
        <f t="shared" si="5"/>
        <v>0</v>
      </c>
    </row>
    <row r="144" spans="1:11" x14ac:dyDescent="0.3">
      <c r="A144" s="35" t="str">
        <f t="shared" si="4"/>
        <v>A</v>
      </c>
      <c r="B144" s="54" t="s">
        <v>330</v>
      </c>
      <c r="C144" s="55" t="s">
        <v>15</v>
      </c>
      <c r="D144" s="56">
        <v>5</v>
      </c>
      <c r="E144" s="56">
        <v>27.19</v>
      </c>
      <c r="F144" s="56">
        <v>26.36917</v>
      </c>
      <c r="G144" s="57">
        <f t="shared" si="5"/>
        <v>0.96981132769400513</v>
      </c>
    </row>
    <row r="145" spans="1:11" x14ac:dyDescent="0.3">
      <c r="A145" s="35" t="str">
        <f t="shared" si="4"/>
        <v>A</v>
      </c>
      <c r="B145" s="54" t="s">
        <v>330</v>
      </c>
      <c r="C145" s="55" t="s">
        <v>16</v>
      </c>
      <c r="D145" s="56">
        <v>140</v>
      </c>
      <c r="E145" s="56">
        <v>171</v>
      </c>
      <c r="F145" s="56">
        <v>146.95114000000001</v>
      </c>
      <c r="G145" s="57">
        <f t="shared" si="5"/>
        <v>0.85936339181286558</v>
      </c>
    </row>
    <row r="146" spans="1:11" x14ac:dyDescent="0.3">
      <c r="A146" s="35" t="str">
        <f t="shared" si="4"/>
        <v>A</v>
      </c>
      <c r="B146" s="50" t="s">
        <v>330</v>
      </c>
      <c r="C146" s="51" t="s">
        <v>17</v>
      </c>
      <c r="D146" s="52">
        <v>400</v>
      </c>
      <c r="E146" s="52">
        <v>400</v>
      </c>
      <c r="F146" s="52">
        <v>156.69800000000001</v>
      </c>
      <c r="G146" s="53">
        <f t="shared" si="5"/>
        <v>0.39174500000000001</v>
      </c>
    </row>
    <row r="147" spans="1:11" ht="16.8" thickBot="1" x14ac:dyDescent="0.35">
      <c r="A147" s="35" t="str">
        <f t="shared" si="4"/>
        <v>A</v>
      </c>
      <c r="B147" s="36" t="s">
        <v>377</v>
      </c>
      <c r="C147" s="37" t="s">
        <v>378</v>
      </c>
      <c r="D147" s="48">
        <v>16100</v>
      </c>
      <c r="E147" s="48">
        <v>16100</v>
      </c>
      <c r="F147" s="48">
        <v>15639.21897</v>
      </c>
      <c r="G147" s="49">
        <f t="shared" si="5"/>
        <v>0.97138006024844725</v>
      </c>
      <c r="H147" s="40"/>
      <c r="I147" s="40"/>
      <c r="J147" s="41"/>
      <c r="K147" s="41"/>
    </row>
    <row r="148" spans="1:11" ht="15" thickTop="1" x14ac:dyDescent="0.3">
      <c r="A148" s="35" t="str">
        <f t="shared" si="4"/>
        <v>A</v>
      </c>
      <c r="B148" s="50" t="s">
        <v>330</v>
      </c>
      <c r="C148" s="51" t="s">
        <v>10</v>
      </c>
      <c r="D148" s="52">
        <v>15663</v>
      </c>
      <c r="E148" s="52">
        <v>15543</v>
      </c>
      <c r="F148" s="52">
        <v>15115.09605</v>
      </c>
      <c r="G148" s="53">
        <f t="shared" si="5"/>
        <v>0.97246966801775725</v>
      </c>
    </row>
    <row r="149" spans="1:11" x14ac:dyDescent="0.3">
      <c r="A149" s="35" t="str">
        <f t="shared" si="4"/>
        <v>A</v>
      </c>
      <c r="B149" s="54" t="s">
        <v>330</v>
      </c>
      <c r="C149" s="55" t="s">
        <v>11</v>
      </c>
      <c r="D149" s="56">
        <v>11380</v>
      </c>
      <c r="E149" s="56">
        <v>11320</v>
      </c>
      <c r="F149" s="56">
        <v>11252.4434</v>
      </c>
      <c r="G149" s="57">
        <f t="shared" si="5"/>
        <v>0.99403210247349827</v>
      </c>
    </row>
    <row r="150" spans="1:11" x14ac:dyDescent="0.3">
      <c r="A150" s="35" t="str">
        <f t="shared" si="4"/>
        <v>A</v>
      </c>
      <c r="B150" s="54" t="s">
        <v>330</v>
      </c>
      <c r="C150" s="55" t="s">
        <v>12</v>
      </c>
      <c r="D150" s="56">
        <v>3818</v>
      </c>
      <c r="E150" s="56">
        <v>3698</v>
      </c>
      <c r="F150" s="56">
        <v>3387.4525600000002</v>
      </c>
      <c r="G150" s="57">
        <f t="shared" si="5"/>
        <v>0.91602286641427799</v>
      </c>
    </row>
    <row r="151" spans="1:11" x14ac:dyDescent="0.3">
      <c r="A151" s="35" t="str">
        <f t="shared" si="4"/>
        <v>A</v>
      </c>
      <c r="B151" s="54" t="s">
        <v>330</v>
      </c>
      <c r="C151" s="55" t="s">
        <v>15</v>
      </c>
      <c r="D151" s="56">
        <v>130</v>
      </c>
      <c r="E151" s="56">
        <v>190</v>
      </c>
      <c r="F151" s="56">
        <v>189.92325</v>
      </c>
      <c r="G151" s="57">
        <f t="shared" si="5"/>
        <v>0.99959605263157891</v>
      </c>
    </row>
    <row r="152" spans="1:11" x14ac:dyDescent="0.3">
      <c r="A152" s="35" t="str">
        <f t="shared" si="4"/>
        <v>A</v>
      </c>
      <c r="B152" s="54" t="s">
        <v>330</v>
      </c>
      <c r="C152" s="55" t="s">
        <v>16</v>
      </c>
      <c r="D152" s="56">
        <v>335</v>
      </c>
      <c r="E152" s="56">
        <v>335</v>
      </c>
      <c r="F152" s="56">
        <v>285.27683999999999</v>
      </c>
      <c r="G152" s="57">
        <f t="shared" si="5"/>
        <v>0.85157265671641791</v>
      </c>
    </row>
    <row r="153" spans="1:11" x14ac:dyDescent="0.3">
      <c r="A153" s="35" t="str">
        <f t="shared" ref="A153:A202" si="6">IF(OR(D153&lt;&gt;0,E153&lt;&gt;0,F153&lt;&gt;0,),"A","B")</f>
        <v>A</v>
      </c>
      <c r="B153" s="50" t="s">
        <v>330</v>
      </c>
      <c r="C153" s="51" t="s">
        <v>17</v>
      </c>
      <c r="D153" s="52">
        <v>437</v>
      </c>
      <c r="E153" s="52">
        <v>557</v>
      </c>
      <c r="F153" s="52">
        <v>524.12292000000002</v>
      </c>
      <c r="G153" s="53">
        <f t="shared" ref="G153:G202" si="7">F153/E153</f>
        <v>0.94097472172351893</v>
      </c>
    </row>
    <row r="154" spans="1:11" ht="16.8" thickBot="1" x14ac:dyDescent="0.35">
      <c r="A154" s="35" t="str">
        <f t="shared" si="6"/>
        <v>A</v>
      </c>
      <c r="B154" s="36" t="s">
        <v>379</v>
      </c>
      <c r="C154" s="37" t="s">
        <v>380</v>
      </c>
      <c r="D154" s="48">
        <v>117000</v>
      </c>
      <c r="E154" s="48">
        <v>117400</v>
      </c>
      <c r="F154" s="48">
        <v>100762.15505999999</v>
      </c>
      <c r="G154" s="49">
        <f t="shared" si="7"/>
        <v>0.85828070749574092</v>
      </c>
      <c r="H154" s="40"/>
      <c r="I154" s="40"/>
      <c r="J154" s="41"/>
      <c r="K154" s="41"/>
    </row>
    <row r="155" spans="1:11" ht="15" thickTop="1" x14ac:dyDescent="0.3">
      <c r="A155" s="35" t="str">
        <f t="shared" si="6"/>
        <v>A</v>
      </c>
      <c r="B155" s="50" t="s">
        <v>330</v>
      </c>
      <c r="C155" s="51" t="s">
        <v>10</v>
      </c>
      <c r="D155" s="52">
        <v>97280</v>
      </c>
      <c r="E155" s="52">
        <v>98380</v>
      </c>
      <c r="F155" s="52">
        <v>96277.838009999978</v>
      </c>
      <c r="G155" s="53">
        <f t="shared" si="7"/>
        <v>0.97863222209798717</v>
      </c>
    </row>
    <row r="156" spans="1:11" x14ac:dyDescent="0.3">
      <c r="A156" s="35" t="str">
        <f t="shared" si="6"/>
        <v>A</v>
      </c>
      <c r="B156" s="54" t="s">
        <v>330</v>
      </c>
      <c r="C156" s="55" t="s">
        <v>11</v>
      </c>
      <c r="D156" s="56">
        <v>72250</v>
      </c>
      <c r="E156" s="56">
        <v>72157</v>
      </c>
      <c r="F156" s="56">
        <v>71638.528979999988</v>
      </c>
      <c r="G156" s="57">
        <f t="shared" si="7"/>
        <v>0.99281468159707287</v>
      </c>
    </row>
    <row r="157" spans="1:11" x14ac:dyDescent="0.3">
      <c r="A157" s="35" t="str">
        <f t="shared" si="6"/>
        <v>A</v>
      </c>
      <c r="B157" s="54" t="s">
        <v>330</v>
      </c>
      <c r="C157" s="55" t="s">
        <v>12</v>
      </c>
      <c r="D157" s="56">
        <v>22202</v>
      </c>
      <c r="E157" s="56">
        <v>23539</v>
      </c>
      <c r="F157" s="56">
        <v>22161.836610000002</v>
      </c>
      <c r="G157" s="57">
        <f t="shared" si="7"/>
        <v>0.94149439695823955</v>
      </c>
    </row>
    <row r="158" spans="1:11" x14ac:dyDescent="0.3">
      <c r="A158" s="35" t="str">
        <f t="shared" si="6"/>
        <v>A</v>
      </c>
      <c r="B158" s="54" t="s">
        <v>330</v>
      </c>
      <c r="C158" s="55" t="s">
        <v>15</v>
      </c>
      <c r="D158" s="56">
        <v>1230</v>
      </c>
      <c r="E158" s="56">
        <v>1251</v>
      </c>
      <c r="F158" s="56">
        <v>1170.48495</v>
      </c>
      <c r="G158" s="57">
        <f t="shared" si="7"/>
        <v>0.93563944844124702</v>
      </c>
    </row>
    <row r="159" spans="1:11" x14ac:dyDescent="0.3">
      <c r="A159" s="35" t="str">
        <f t="shared" si="6"/>
        <v>A</v>
      </c>
      <c r="B159" s="54" t="s">
        <v>330</v>
      </c>
      <c r="C159" s="55" t="s">
        <v>16</v>
      </c>
      <c r="D159" s="56">
        <v>1598</v>
      </c>
      <c r="E159" s="56">
        <v>1433</v>
      </c>
      <c r="F159" s="56">
        <v>1306.98747</v>
      </c>
      <c r="G159" s="57">
        <f t="shared" si="7"/>
        <v>0.91206383112351708</v>
      </c>
    </row>
    <row r="160" spans="1:11" x14ac:dyDescent="0.3">
      <c r="A160" s="35" t="str">
        <f t="shared" si="6"/>
        <v>A</v>
      </c>
      <c r="B160" s="50" t="s">
        <v>330</v>
      </c>
      <c r="C160" s="51" t="s">
        <v>17</v>
      </c>
      <c r="D160" s="52">
        <v>19720</v>
      </c>
      <c r="E160" s="52">
        <v>19020</v>
      </c>
      <c r="F160" s="52">
        <v>4484.3170499999997</v>
      </c>
      <c r="G160" s="53">
        <f t="shared" si="7"/>
        <v>0.23576850946372238</v>
      </c>
    </row>
    <row r="161" spans="1:11" ht="33" thickBot="1" x14ac:dyDescent="0.35">
      <c r="A161" s="35" t="str">
        <f t="shared" si="6"/>
        <v>A</v>
      </c>
      <c r="B161" s="36" t="s">
        <v>381</v>
      </c>
      <c r="C161" s="37" t="s">
        <v>382</v>
      </c>
      <c r="D161" s="48">
        <v>114465</v>
      </c>
      <c r="E161" s="48">
        <v>114865</v>
      </c>
      <c r="F161" s="48">
        <v>98672.780649999986</v>
      </c>
      <c r="G161" s="49">
        <f t="shared" si="7"/>
        <v>0.85903260914987145</v>
      </c>
      <c r="H161" s="40"/>
      <c r="I161" s="40"/>
      <c r="J161" s="41"/>
      <c r="K161" s="41"/>
    </row>
    <row r="162" spans="1:11" ht="15" thickTop="1" x14ac:dyDescent="0.3">
      <c r="A162" s="35" t="str">
        <f t="shared" si="6"/>
        <v>A</v>
      </c>
      <c r="B162" s="50" t="s">
        <v>330</v>
      </c>
      <c r="C162" s="51" t="s">
        <v>10</v>
      </c>
      <c r="D162" s="52">
        <v>94785</v>
      </c>
      <c r="E162" s="52">
        <v>95885</v>
      </c>
      <c r="F162" s="52">
        <v>94207.24559999998</v>
      </c>
      <c r="G162" s="53">
        <f t="shared" si="7"/>
        <v>0.98250243103717971</v>
      </c>
    </row>
    <row r="163" spans="1:11" x14ac:dyDescent="0.3">
      <c r="A163" s="35" t="str">
        <f t="shared" si="6"/>
        <v>A</v>
      </c>
      <c r="B163" s="54" t="s">
        <v>330</v>
      </c>
      <c r="C163" s="55" t="s">
        <v>11</v>
      </c>
      <c r="D163" s="56">
        <v>71100</v>
      </c>
      <c r="E163" s="56">
        <v>71015</v>
      </c>
      <c r="F163" s="56">
        <v>70636.078339999993</v>
      </c>
      <c r="G163" s="57">
        <f t="shared" si="7"/>
        <v>0.99466420249243104</v>
      </c>
    </row>
    <row r="164" spans="1:11" x14ac:dyDescent="0.3">
      <c r="A164" s="35" t="str">
        <f t="shared" si="6"/>
        <v>A</v>
      </c>
      <c r="B164" s="54" t="s">
        <v>330</v>
      </c>
      <c r="C164" s="55" t="s">
        <v>12</v>
      </c>
      <c r="D164" s="56">
        <v>21601</v>
      </c>
      <c r="E164" s="56">
        <v>22723</v>
      </c>
      <c r="F164" s="56">
        <v>21536.820520000001</v>
      </c>
      <c r="G164" s="57">
        <f t="shared" si="7"/>
        <v>0.94779828895832419</v>
      </c>
    </row>
    <row r="165" spans="1:11" x14ac:dyDescent="0.3">
      <c r="A165" s="35" t="str">
        <f t="shared" si="6"/>
        <v>A</v>
      </c>
      <c r="B165" s="54" t="s">
        <v>330</v>
      </c>
      <c r="C165" s="55" t="s">
        <v>15</v>
      </c>
      <c r="D165" s="56">
        <v>1220</v>
      </c>
      <c r="E165" s="56">
        <v>1233</v>
      </c>
      <c r="F165" s="56">
        <v>1155.6790599999999</v>
      </c>
      <c r="G165" s="57">
        <f t="shared" si="7"/>
        <v>0.93729039740470388</v>
      </c>
    </row>
    <row r="166" spans="1:11" x14ac:dyDescent="0.3">
      <c r="A166" s="35" t="str">
        <f t="shared" si="6"/>
        <v>A</v>
      </c>
      <c r="B166" s="54" t="s">
        <v>330</v>
      </c>
      <c r="C166" s="55" t="s">
        <v>16</v>
      </c>
      <c r="D166" s="56">
        <v>864</v>
      </c>
      <c r="E166" s="56">
        <v>914</v>
      </c>
      <c r="F166" s="56">
        <v>878.66768000000002</v>
      </c>
      <c r="G166" s="57">
        <f t="shared" si="7"/>
        <v>0.96134319474835883</v>
      </c>
    </row>
    <row r="167" spans="1:11" x14ac:dyDescent="0.3">
      <c r="A167" s="35" t="str">
        <f t="shared" si="6"/>
        <v>A</v>
      </c>
      <c r="B167" s="50" t="s">
        <v>330</v>
      </c>
      <c r="C167" s="51" t="s">
        <v>17</v>
      </c>
      <c r="D167" s="52">
        <v>19680</v>
      </c>
      <c r="E167" s="52">
        <v>18980</v>
      </c>
      <c r="F167" s="52">
        <v>4465.5350499999995</v>
      </c>
      <c r="G167" s="53">
        <f t="shared" si="7"/>
        <v>0.23527581928345626</v>
      </c>
    </row>
    <row r="168" spans="1:11" ht="33" thickBot="1" x14ac:dyDescent="0.35">
      <c r="A168" s="35" t="str">
        <f t="shared" si="6"/>
        <v>A</v>
      </c>
      <c r="B168" s="36" t="s">
        <v>383</v>
      </c>
      <c r="C168" s="37" t="s">
        <v>384</v>
      </c>
      <c r="D168" s="48">
        <v>2535</v>
      </c>
      <c r="E168" s="48">
        <v>2535</v>
      </c>
      <c r="F168" s="48">
        <v>2089.3744100000004</v>
      </c>
      <c r="G168" s="49">
        <f t="shared" si="7"/>
        <v>0.82421081262327434</v>
      </c>
      <c r="H168" s="40"/>
      <c r="I168" s="40"/>
      <c r="J168" s="41"/>
      <c r="K168" s="41"/>
    </row>
    <row r="169" spans="1:11" ht="15" thickTop="1" x14ac:dyDescent="0.3">
      <c r="A169" s="35" t="str">
        <f t="shared" si="6"/>
        <v>A</v>
      </c>
      <c r="B169" s="50" t="s">
        <v>330</v>
      </c>
      <c r="C169" s="51" t="s">
        <v>10</v>
      </c>
      <c r="D169" s="52">
        <v>2495</v>
      </c>
      <c r="E169" s="52">
        <v>2495</v>
      </c>
      <c r="F169" s="52">
        <v>2070.5924100000002</v>
      </c>
      <c r="G169" s="53">
        <f t="shared" si="7"/>
        <v>0.82989675751503011</v>
      </c>
    </row>
    <row r="170" spans="1:11" x14ac:dyDescent="0.3">
      <c r="A170" s="35" t="str">
        <f t="shared" si="6"/>
        <v>A</v>
      </c>
      <c r="B170" s="54" t="s">
        <v>330</v>
      </c>
      <c r="C170" s="55" t="s">
        <v>11</v>
      </c>
      <c r="D170" s="56">
        <v>1150</v>
      </c>
      <c r="E170" s="56">
        <v>1142</v>
      </c>
      <c r="F170" s="56">
        <v>1002.45064</v>
      </c>
      <c r="G170" s="57">
        <f t="shared" si="7"/>
        <v>0.87780266199649737</v>
      </c>
    </row>
    <row r="171" spans="1:11" x14ac:dyDescent="0.3">
      <c r="A171" s="35" t="str">
        <f t="shared" si="6"/>
        <v>A</v>
      </c>
      <c r="B171" s="54" t="s">
        <v>330</v>
      </c>
      <c r="C171" s="55" t="s">
        <v>12</v>
      </c>
      <c r="D171" s="56">
        <v>601</v>
      </c>
      <c r="E171" s="56">
        <v>816</v>
      </c>
      <c r="F171" s="56">
        <v>625.01608999999996</v>
      </c>
      <c r="G171" s="57">
        <f t="shared" si="7"/>
        <v>0.76595109068627443</v>
      </c>
    </row>
    <row r="172" spans="1:11" x14ac:dyDescent="0.3">
      <c r="A172" s="35" t="str">
        <f t="shared" si="6"/>
        <v>A</v>
      </c>
      <c r="B172" s="54" t="s">
        <v>330</v>
      </c>
      <c r="C172" s="55" t="s">
        <v>15</v>
      </c>
      <c r="D172" s="56">
        <v>10</v>
      </c>
      <c r="E172" s="56">
        <v>18</v>
      </c>
      <c r="F172" s="56">
        <v>14.80589</v>
      </c>
      <c r="G172" s="57">
        <f t="shared" si="7"/>
        <v>0.82254944444444444</v>
      </c>
    </row>
    <row r="173" spans="1:11" x14ac:dyDescent="0.3">
      <c r="A173" s="35" t="str">
        <f t="shared" si="6"/>
        <v>A</v>
      </c>
      <c r="B173" s="54" t="s">
        <v>330</v>
      </c>
      <c r="C173" s="55" t="s">
        <v>16</v>
      </c>
      <c r="D173" s="56">
        <v>734</v>
      </c>
      <c r="E173" s="56">
        <v>519</v>
      </c>
      <c r="F173" s="56">
        <v>428.31979000000001</v>
      </c>
      <c r="G173" s="57">
        <f t="shared" si="7"/>
        <v>0.82527897880539502</v>
      </c>
    </row>
    <row r="174" spans="1:11" x14ac:dyDescent="0.3">
      <c r="A174" s="35" t="str">
        <f t="shared" si="6"/>
        <v>A</v>
      </c>
      <c r="B174" s="50" t="s">
        <v>330</v>
      </c>
      <c r="C174" s="51" t="s">
        <v>17</v>
      </c>
      <c r="D174" s="52">
        <v>40</v>
      </c>
      <c r="E174" s="52">
        <v>40</v>
      </c>
      <c r="F174" s="52">
        <v>18.782</v>
      </c>
      <c r="G174" s="53">
        <f t="shared" si="7"/>
        <v>0.46955000000000002</v>
      </c>
    </row>
    <row r="175" spans="1:11" ht="16.8" thickBot="1" x14ac:dyDescent="0.35">
      <c r="A175" s="35" t="str">
        <f t="shared" si="6"/>
        <v>A</v>
      </c>
      <c r="B175" s="36" t="s">
        <v>385</v>
      </c>
      <c r="C175" s="37" t="s">
        <v>386</v>
      </c>
      <c r="D175" s="48">
        <v>7900</v>
      </c>
      <c r="E175" s="48">
        <v>7900</v>
      </c>
      <c r="F175" s="48">
        <v>5775.8274000000001</v>
      </c>
      <c r="G175" s="49">
        <f t="shared" si="7"/>
        <v>0.73111739240506335</v>
      </c>
      <c r="H175" s="40"/>
      <c r="I175" s="40"/>
      <c r="J175" s="41"/>
      <c r="K175" s="41"/>
    </row>
    <row r="176" spans="1:11" ht="15" thickTop="1" x14ac:dyDescent="0.3">
      <c r="A176" s="35" t="str">
        <f t="shared" si="6"/>
        <v>A</v>
      </c>
      <c r="B176" s="50" t="s">
        <v>330</v>
      </c>
      <c r="C176" s="51" t="s">
        <v>10</v>
      </c>
      <c r="D176" s="52">
        <v>6990</v>
      </c>
      <c r="E176" s="52">
        <v>6990</v>
      </c>
      <c r="F176" s="52">
        <v>5295.3964000000005</v>
      </c>
      <c r="G176" s="53">
        <f t="shared" si="7"/>
        <v>0.75756743919885561</v>
      </c>
    </row>
    <row r="177" spans="1:11" x14ac:dyDescent="0.3">
      <c r="A177" s="35" t="str">
        <f t="shared" si="6"/>
        <v>A</v>
      </c>
      <c r="B177" s="54" t="s">
        <v>330</v>
      </c>
      <c r="C177" s="55" t="s">
        <v>11</v>
      </c>
      <c r="D177" s="56">
        <v>4200</v>
      </c>
      <c r="E177" s="56">
        <v>3900</v>
      </c>
      <c r="F177" s="56">
        <v>2697.1797000000001</v>
      </c>
      <c r="G177" s="57">
        <f t="shared" si="7"/>
        <v>0.69158453846153845</v>
      </c>
    </row>
    <row r="178" spans="1:11" x14ac:dyDescent="0.3">
      <c r="A178" s="35" t="str">
        <f t="shared" si="6"/>
        <v>A</v>
      </c>
      <c r="B178" s="54" t="s">
        <v>330</v>
      </c>
      <c r="C178" s="55" t="s">
        <v>12</v>
      </c>
      <c r="D178" s="56">
        <v>2730</v>
      </c>
      <c r="E178" s="56">
        <v>3030</v>
      </c>
      <c r="F178" s="56">
        <v>2547.01793</v>
      </c>
      <c r="G178" s="57">
        <f t="shared" si="7"/>
        <v>0.84059997689768973</v>
      </c>
    </row>
    <row r="179" spans="1:11" x14ac:dyDescent="0.3">
      <c r="A179" s="35" t="str">
        <f t="shared" si="6"/>
        <v>A</v>
      </c>
      <c r="B179" s="54" t="s">
        <v>330</v>
      </c>
      <c r="C179" s="55" t="s">
        <v>15</v>
      </c>
      <c r="D179" s="56">
        <v>40</v>
      </c>
      <c r="E179" s="56">
        <v>40</v>
      </c>
      <c r="F179" s="56">
        <v>32.777149999999999</v>
      </c>
      <c r="G179" s="57">
        <f t="shared" si="7"/>
        <v>0.81942874999999993</v>
      </c>
    </row>
    <row r="180" spans="1:11" x14ac:dyDescent="0.3">
      <c r="A180" s="35" t="str">
        <f t="shared" si="6"/>
        <v>A</v>
      </c>
      <c r="B180" s="54" t="s">
        <v>330</v>
      </c>
      <c r="C180" s="55" t="s">
        <v>16</v>
      </c>
      <c r="D180" s="56">
        <v>20</v>
      </c>
      <c r="E180" s="56">
        <v>20</v>
      </c>
      <c r="F180" s="56">
        <v>18.421620000000001</v>
      </c>
      <c r="G180" s="57">
        <f t="shared" si="7"/>
        <v>0.92108100000000004</v>
      </c>
    </row>
    <row r="181" spans="1:11" x14ac:dyDescent="0.3">
      <c r="A181" s="35" t="str">
        <f t="shared" si="6"/>
        <v>A</v>
      </c>
      <c r="B181" s="50" t="s">
        <v>330</v>
      </c>
      <c r="C181" s="51" t="s">
        <v>17</v>
      </c>
      <c r="D181" s="52">
        <v>910</v>
      </c>
      <c r="E181" s="52">
        <v>910</v>
      </c>
      <c r="F181" s="52">
        <v>480.43099999999998</v>
      </c>
      <c r="G181" s="53">
        <f t="shared" si="7"/>
        <v>0.52794615384615384</v>
      </c>
    </row>
    <row r="182" spans="1:11" ht="81.599999999999994" thickBot="1" x14ac:dyDescent="0.35">
      <c r="A182" s="35" t="str">
        <f t="shared" si="6"/>
        <v>A</v>
      </c>
      <c r="B182" s="36" t="s">
        <v>387</v>
      </c>
      <c r="C182" s="37" t="s">
        <v>388</v>
      </c>
      <c r="D182" s="48">
        <v>1303</v>
      </c>
      <c r="E182" s="48">
        <v>1303</v>
      </c>
      <c r="F182" s="48">
        <v>1205.95892</v>
      </c>
      <c r="G182" s="49">
        <f t="shared" si="7"/>
        <v>0.9255248810437452</v>
      </c>
      <c r="H182" s="40"/>
      <c r="I182" s="40"/>
      <c r="J182" s="41"/>
      <c r="K182" s="41"/>
    </row>
    <row r="183" spans="1:11" ht="15" thickTop="1" x14ac:dyDescent="0.3">
      <c r="A183" s="35" t="str">
        <f t="shared" si="6"/>
        <v>A</v>
      </c>
      <c r="B183" s="50" t="s">
        <v>330</v>
      </c>
      <c r="C183" s="51" t="s">
        <v>10</v>
      </c>
      <c r="D183" s="52">
        <v>1203</v>
      </c>
      <c r="E183" s="52">
        <v>1168</v>
      </c>
      <c r="F183" s="52">
        <v>1071.3669199999999</v>
      </c>
      <c r="G183" s="53">
        <f t="shared" si="7"/>
        <v>0.91726619863013692</v>
      </c>
    </row>
    <row r="184" spans="1:11" x14ac:dyDescent="0.3">
      <c r="A184" s="35" t="str">
        <f t="shared" si="6"/>
        <v>A</v>
      </c>
      <c r="B184" s="54" t="s">
        <v>330</v>
      </c>
      <c r="C184" s="55" t="s">
        <v>11</v>
      </c>
      <c r="D184" s="56">
        <v>770</v>
      </c>
      <c r="E184" s="56">
        <v>746.1</v>
      </c>
      <c r="F184" s="56">
        <v>694.50220999999999</v>
      </c>
      <c r="G184" s="57">
        <f t="shared" si="7"/>
        <v>0.93084333199303038</v>
      </c>
    </row>
    <row r="185" spans="1:11" x14ac:dyDescent="0.3">
      <c r="A185" s="35" t="str">
        <f t="shared" si="6"/>
        <v>A</v>
      </c>
      <c r="B185" s="54" t="s">
        <v>330</v>
      </c>
      <c r="C185" s="55" t="s">
        <v>12</v>
      </c>
      <c r="D185" s="56">
        <v>425</v>
      </c>
      <c r="E185" s="56">
        <v>405</v>
      </c>
      <c r="F185" s="56">
        <v>360.55721999999997</v>
      </c>
      <c r="G185" s="57">
        <f t="shared" si="7"/>
        <v>0.89026474074074069</v>
      </c>
    </row>
    <row r="186" spans="1:11" x14ac:dyDescent="0.3">
      <c r="A186" s="35" t="str">
        <f t="shared" si="6"/>
        <v>A</v>
      </c>
      <c r="B186" s="54" t="s">
        <v>330</v>
      </c>
      <c r="C186" s="55" t="s">
        <v>15</v>
      </c>
      <c r="D186" s="56">
        <v>3</v>
      </c>
      <c r="E186" s="56">
        <v>9.9</v>
      </c>
      <c r="F186" s="56">
        <v>9.8245000000000005</v>
      </c>
      <c r="G186" s="57">
        <f t="shared" si="7"/>
        <v>0.99237373737373735</v>
      </c>
    </row>
    <row r="187" spans="1:11" x14ac:dyDescent="0.3">
      <c r="A187" s="35" t="str">
        <f t="shared" si="6"/>
        <v>A</v>
      </c>
      <c r="B187" s="54" t="s">
        <v>330</v>
      </c>
      <c r="C187" s="55" t="s">
        <v>16</v>
      </c>
      <c r="D187" s="56">
        <v>5</v>
      </c>
      <c r="E187" s="56">
        <v>7</v>
      </c>
      <c r="F187" s="56">
        <v>6.48299</v>
      </c>
      <c r="G187" s="57">
        <f t="shared" si="7"/>
        <v>0.92614142857142856</v>
      </c>
    </row>
    <row r="188" spans="1:11" x14ac:dyDescent="0.3">
      <c r="A188" s="35" t="str">
        <f t="shared" si="6"/>
        <v>A</v>
      </c>
      <c r="B188" s="50" t="s">
        <v>330</v>
      </c>
      <c r="C188" s="51" t="s">
        <v>17</v>
      </c>
      <c r="D188" s="52">
        <v>100</v>
      </c>
      <c r="E188" s="52">
        <v>135</v>
      </c>
      <c r="F188" s="52">
        <v>134.59200000000001</v>
      </c>
      <c r="G188" s="53">
        <f t="shared" si="7"/>
        <v>0.99697777777777785</v>
      </c>
    </row>
    <row r="189" spans="1:11" ht="49.2" thickBot="1" x14ac:dyDescent="0.35">
      <c r="A189" s="35" t="str">
        <f t="shared" si="6"/>
        <v>A</v>
      </c>
      <c r="B189" s="36" t="s">
        <v>389</v>
      </c>
      <c r="C189" s="37" t="s">
        <v>390</v>
      </c>
      <c r="D189" s="48">
        <v>1060</v>
      </c>
      <c r="E189" s="48">
        <v>1060</v>
      </c>
      <c r="F189" s="48">
        <v>1021.98695</v>
      </c>
      <c r="G189" s="49">
        <f t="shared" si="7"/>
        <v>0.96413863207547168</v>
      </c>
      <c r="H189" s="40"/>
      <c r="I189" s="40"/>
      <c r="J189" s="41"/>
      <c r="K189" s="41"/>
    </row>
    <row r="190" spans="1:11" ht="15" thickTop="1" x14ac:dyDescent="0.3">
      <c r="A190" s="35" t="str">
        <f t="shared" si="6"/>
        <v>A</v>
      </c>
      <c r="B190" s="50" t="s">
        <v>330</v>
      </c>
      <c r="C190" s="51" t="s">
        <v>10</v>
      </c>
      <c r="D190" s="52">
        <v>1007.1999999999999</v>
      </c>
      <c r="E190" s="52">
        <v>906.61500000000001</v>
      </c>
      <c r="F190" s="52">
        <v>894.26294999999993</v>
      </c>
      <c r="G190" s="53">
        <f t="shared" si="7"/>
        <v>0.98637563905296066</v>
      </c>
    </row>
    <row r="191" spans="1:11" x14ac:dyDescent="0.3">
      <c r="A191" s="35" t="str">
        <f t="shared" si="6"/>
        <v>A</v>
      </c>
      <c r="B191" s="54" t="s">
        <v>330</v>
      </c>
      <c r="C191" s="55" t="s">
        <v>11</v>
      </c>
      <c r="D191" s="56">
        <v>645</v>
      </c>
      <c r="E191" s="56">
        <v>639.5</v>
      </c>
      <c r="F191" s="56">
        <v>637.42515000000003</v>
      </c>
      <c r="G191" s="57">
        <f t="shared" si="7"/>
        <v>0.99675551211884295</v>
      </c>
    </row>
    <row r="192" spans="1:11" x14ac:dyDescent="0.3">
      <c r="A192" s="35" t="str">
        <f t="shared" si="6"/>
        <v>A</v>
      </c>
      <c r="B192" s="54" t="s">
        <v>330</v>
      </c>
      <c r="C192" s="55" t="s">
        <v>12</v>
      </c>
      <c r="D192" s="56">
        <v>352.4</v>
      </c>
      <c r="E192" s="56">
        <v>250.91499999999999</v>
      </c>
      <c r="F192" s="56">
        <v>242.09957</v>
      </c>
      <c r="G192" s="57">
        <f t="shared" si="7"/>
        <v>0.96486686726580717</v>
      </c>
    </row>
    <row r="193" spans="1:11" x14ac:dyDescent="0.3">
      <c r="A193" s="35" t="str">
        <f t="shared" si="6"/>
        <v>A</v>
      </c>
      <c r="B193" s="54" t="s">
        <v>330</v>
      </c>
      <c r="C193" s="55" t="s">
        <v>15</v>
      </c>
      <c r="D193" s="56">
        <v>5</v>
      </c>
      <c r="E193" s="56">
        <v>10.5</v>
      </c>
      <c r="F193" s="56">
        <v>9.1722099999999998</v>
      </c>
      <c r="G193" s="57">
        <f t="shared" si="7"/>
        <v>0.8735438095238095</v>
      </c>
    </row>
    <row r="194" spans="1:11" x14ac:dyDescent="0.3">
      <c r="A194" s="35" t="str">
        <f t="shared" si="6"/>
        <v>A</v>
      </c>
      <c r="B194" s="54" t="s">
        <v>330</v>
      </c>
      <c r="C194" s="55" t="s">
        <v>16</v>
      </c>
      <c r="D194" s="56">
        <v>4.8</v>
      </c>
      <c r="E194" s="56">
        <v>5.7</v>
      </c>
      <c r="F194" s="56">
        <v>5.56602</v>
      </c>
      <c r="G194" s="57">
        <f t="shared" si="7"/>
        <v>0.97649473684210519</v>
      </c>
    </row>
    <row r="195" spans="1:11" x14ac:dyDescent="0.3">
      <c r="A195" s="35" t="str">
        <f t="shared" si="6"/>
        <v>A</v>
      </c>
      <c r="B195" s="50" t="s">
        <v>330</v>
      </c>
      <c r="C195" s="51" t="s">
        <v>17</v>
      </c>
      <c r="D195" s="52">
        <v>52.8</v>
      </c>
      <c r="E195" s="52">
        <v>153.38499999999999</v>
      </c>
      <c r="F195" s="52">
        <v>127.724</v>
      </c>
      <c r="G195" s="53">
        <f t="shared" si="7"/>
        <v>0.83270202431789297</v>
      </c>
    </row>
    <row r="196" spans="1:11" ht="97.8" thickBot="1" x14ac:dyDescent="0.35">
      <c r="A196" s="35" t="str">
        <f t="shared" si="6"/>
        <v>A</v>
      </c>
      <c r="B196" s="36" t="s">
        <v>391</v>
      </c>
      <c r="C196" s="37" t="s">
        <v>392</v>
      </c>
      <c r="D196" s="48">
        <v>1250</v>
      </c>
      <c r="E196" s="48">
        <v>1280.0000000000002</v>
      </c>
      <c r="F196" s="48">
        <v>1276.11385</v>
      </c>
      <c r="G196" s="49">
        <f t="shared" si="7"/>
        <v>0.99696394531249977</v>
      </c>
      <c r="H196" s="40"/>
      <c r="I196" s="40"/>
      <c r="J196" s="41"/>
      <c r="K196" s="41"/>
    </row>
    <row r="197" spans="1:11" ht="15" thickTop="1" x14ac:dyDescent="0.3">
      <c r="A197" s="35" t="str">
        <f t="shared" si="6"/>
        <v>A</v>
      </c>
      <c r="B197" s="50" t="s">
        <v>330</v>
      </c>
      <c r="C197" s="51" t="s">
        <v>10</v>
      </c>
      <c r="D197" s="52">
        <v>1145</v>
      </c>
      <c r="E197" s="52">
        <v>1161.0500000000002</v>
      </c>
      <c r="F197" s="52">
        <v>1157.1958499999998</v>
      </c>
      <c r="G197" s="53">
        <f t="shared" si="7"/>
        <v>0.99668046165109137</v>
      </c>
    </row>
    <row r="198" spans="1:11" x14ac:dyDescent="0.3">
      <c r="A198" s="35" t="str">
        <f t="shared" si="6"/>
        <v>A</v>
      </c>
      <c r="B198" s="54" t="s">
        <v>330</v>
      </c>
      <c r="C198" s="55" t="s">
        <v>11</v>
      </c>
      <c r="D198" s="56">
        <v>790</v>
      </c>
      <c r="E198" s="56">
        <v>767.48800000000006</v>
      </c>
      <c r="F198" s="56">
        <v>765.94380000000001</v>
      </c>
      <c r="G198" s="57">
        <f t="shared" si="7"/>
        <v>0.99798798157104729</v>
      </c>
    </row>
    <row r="199" spans="1:11" x14ac:dyDescent="0.3">
      <c r="A199" s="35" t="str">
        <f t="shared" si="6"/>
        <v>A</v>
      </c>
      <c r="B199" s="54" t="s">
        <v>330</v>
      </c>
      <c r="C199" s="55" t="s">
        <v>12</v>
      </c>
      <c r="D199" s="56">
        <v>351.5</v>
      </c>
      <c r="E199" s="56">
        <v>381.49900000000002</v>
      </c>
      <c r="F199" s="56">
        <v>379.26056</v>
      </c>
      <c r="G199" s="57">
        <f t="shared" si="7"/>
        <v>0.99413251410881809</v>
      </c>
    </row>
    <row r="200" spans="1:11" x14ac:dyDescent="0.3">
      <c r="A200" s="35" t="str">
        <f t="shared" si="6"/>
        <v>A</v>
      </c>
      <c r="B200" s="54" t="s">
        <v>330</v>
      </c>
      <c r="C200" s="55" t="s">
        <v>15</v>
      </c>
      <c r="D200" s="56">
        <v>0</v>
      </c>
      <c r="E200" s="56">
        <v>8.7119999999999997</v>
      </c>
      <c r="F200" s="56">
        <v>8.6488700000000005</v>
      </c>
      <c r="G200" s="57">
        <f t="shared" si="7"/>
        <v>0.99275367309458229</v>
      </c>
    </row>
    <row r="201" spans="1:11" x14ac:dyDescent="0.3">
      <c r="A201" s="35" t="str">
        <f t="shared" si="6"/>
        <v>A</v>
      </c>
      <c r="B201" s="54" t="s">
        <v>330</v>
      </c>
      <c r="C201" s="55" t="s">
        <v>16</v>
      </c>
      <c r="D201" s="56">
        <v>3.5</v>
      </c>
      <c r="E201" s="56">
        <v>3.351</v>
      </c>
      <c r="F201" s="56">
        <v>3.3426200000000001</v>
      </c>
      <c r="G201" s="57">
        <f t="shared" si="7"/>
        <v>0.9974992539540436</v>
      </c>
    </row>
    <row r="202" spans="1:11" x14ac:dyDescent="0.3">
      <c r="A202" s="35" t="str">
        <f t="shared" si="6"/>
        <v>A</v>
      </c>
      <c r="B202" s="50" t="s">
        <v>330</v>
      </c>
      <c r="C202" s="51" t="s">
        <v>17</v>
      </c>
      <c r="D202" s="52">
        <v>105</v>
      </c>
      <c r="E202" s="52">
        <v>118.95</v>
      </c>
      <c r="F202" s="52">
        <v>118.91800000000001</v>
      </c>
      <c r="G202" s="53">
        <f t="shared" si="7"/>
        <v>0.99973097940311062</v>
      </c>
    </row>
    <row r="203" spans="1:11" ht="65.400000000000006" thickBot="1" x14ac:dyDescent="0.35">
      <c r="A203" s="35" t="str">
        <f t="shared" ref="A203:A266" si="8">IF(OR(D203&lt;&gt;0,E203&lt;&gt;0,F203&lt;&gt;0,),"A","B")</f>
        <v>A</v>
      </c>
      <c r="B203" s="36" t="s">
        <v>393</v>
      </c>
      <c r="C203" s="37" t="s">
        <v>394</v>
      </c>
      <c r="D203" s="48">
        <v>1162</v>
      </c>
      <c r="E203" s="48">
        <v>1162</v>
      </c>
      <c r="F203" s="48">
        <v>1119.7256199999997</v>
      </c>
      <c r="G203" s="49">
        <f t="shared" ref="G203:G266" si="9">F203/E203</f>
        <v>0.96361929432013749</v>
      </c>
      <c r="H203" s="40"/>
      <c r="I203" s="40"/>
      <c r="J203" s="41"/>
      <c r="K203" s="41"/>
    </row>
    <row r="204" spans="1:11" ht="15" thickTop="1" x14ac:dyDescent="0.3">
      <c r="A204" s="35" t="str">
        <f t="shared" si="8"/>
        <v>A</v>
      </c>
      <c r="B204" s="50" t="s">
        <v>330</v>
      </c>
      <c r="C204" s="51" t="s">
        <v>10</v>
      </c>
      <c r="D204" s="52">
        <v>1072</v>
      </c>
      <c r="E204" s="52">
        <v>1016.2800000000001</v>
      </c>
      <c r="F204" s="52">
        <v>974.00961999999981</v>
      </c>
      <c r="G204" s="53">
        <f t="shared" si="9"/>
        <v>0.95840675798008401</v>
      </c>
    </row>
    <row r="205" spans="1:11" x14ac:dyDescent="0.3">
      <c r="A205" s="35" t="str">
        <f t="shared" si="8"/>
        <v>A</v>
      </c>
      <c r="B205" s="54" t="s">
        <v>330</v>
      </c>
      <c r="C205" s="55" t="s">
        <v>11</v>
      </c>
      <c r="D205" s="56">
        <v>670</v>
      </c>
      <c r="E205" s="56">
        <v>660.51199999999994</v>
      </c>
      <c r="F205" s="56">
        <v>641.95228999999995</v>
      </c>
      <c r="G205" s="57">
        <f t="shared" si="9"/>
        <v>0.9719010252652488</v>
      </c>
    </row>
    <row r="206" spans="1:11" x14ac:dyDescent="0.3">
      <c r="A206" s="35" t="str">
        <f t="shared" si="8"/>
        <v>A</v>
      </c>
      <c r="B206" s="54" t="s">
        <v>330</v>
      </c>
      <c r="C206" s="55" t="s">
        <v>12</v>
      </c>
      <c r="D206" s="56">
        <v>397</v>
      </c>
      <c r="E206" s="56">
        <v>341.18</v>
      </c>
      <c r="F206" s="56">
        <v>317.48453999999998</v>
      </c>
      <c r="G206" s="57">
        <f t="shared" si="9"/>
        <v>0.93054850811888146</v>
      </c>
    </row>
    <row r="207" spans="1:11" x14ac:dyDescent="0.3">
      <c r="A207" s="35" t="str">
        <f t="shared" si="8"/>
        <v>A</v>
      </c>
      <c r="B207" s="54" t="s">
        <v>330</v>
      </c>
      <c r="C207" s="55" t="s">
        <v>15</v>
      </c>
      <c r="D207" s="56">
        <v>0</v>
      </c>
      <c r="E207" s="56">
        <v>9.4879999999999995</v>
      </c>
      <c r="F207" s="56">
        <v>9.4862400000000004</v>
      </c>
      <c r="G207" s="57">
        <f t="shared" si="9"/>
        <v>0.9998145025295111</v>
      </c>
    </row>
    <row r="208" spans="1:11" x14ac:dyDescent="0.3">
      <c r="A208" s="35" t="str">
        <f t="shared" si="8"/>
        <v>A</v>
      </c>
      <c r="B208" s="54" t="s">
        <v>330</v>
      </c>
      <c r="C208" s="55" t="s">
        <v>16</v>
      </c>
      <c r="D208" s="56">
        <v>5</v>
      </c>
      <c r="E208" s="56">
        <v>5.0999999999999996</v>
      </c>
      <c r="F208" s="56">
        <v>5.0865499999999999</v>
      </c>
      <c r="G208" s="57">
        <f t="shared" si="9"/>
        <v>0.99736274509803924</v>
      </c>
    </row>
    <row r="209" spans="1:11" x14ac:dyDescent="0.3">
      <c r="A209" s="35" t="str">
        <f t="shared" si="8"/>
        <v>A</v>
      </c>
      <c r="B209" s="50" t="s">
        <v>330</v>
      </c>
      <c r="C209" s="51" t="s">
        <v>17</v>
      </c>
      <c r="D209" s="52">
        <v>90</v>
      </c>
      <c r="E209" s="52">
        <v>145.72</v>
      </c>
      <c r="F209" s="52">
        <v>145.71600000000001</v>
      </c>
      <c r="G209" s="53">
        <f t="shared" si="9"/>
        <v>0.99997255009607477</v>
      </c>
    </row>
    <row r="210" spans="1:11" ht="49.2" thickBot="1" x14ac:dyDescent="0.35">
      <c r="A210" s="35" t="str">
        <f t="shared" si="8"/>
        <v>A</v>
      </c>
      <c r="B210" s="36" t="s">
        <v>395</v>
      </c>
      <c r="C210" s="37" t="s">
        <v>396</v>
      </c>
      <c r="D210" s="48">
        <v>1060</v>
      </c>
      <c r="E210" s="48">
        <v>1060</v>
      </c>
      <c r="F210" s="48">
        <v>920.93492000000003</v>
      </c>
      <c r="G210" s="49">
        <f t="shared" si="9"/>
        <v>0.86880652830188687</v>
      </c>
      <c r="H210" s="40"/>
      <c r="I210" s="40"/>
      <c r="J210" s="41"/>
      <c r="K210" s="41"/>
    </row>
    <row r="211" spans="1:11" ht="15" thickTop="1" x14ac:dyDescent="0.3">
      <c r="A211" s="35" t="str">
        <f t="shared" si="8"/>
        <v>A</v>
      </c>
      <c r="B211" s="50" t="s">
        <v>330</v>
      </c>
      <c r="C211" s="51" t="s">
        <v>10</v>
      </c>
      <c r="D211" s="52">
        <v>1009.5</v>
      </c>
      <c r="E211" s="52">
        <v>998.5</v>
      </c>
      <c r="F211" s="52">
        <v>860.45792000000006</v>
      </c>
      <c r="G211" s="53">
        <f t="shared" si="9"/>
        <v>0.86175054581872812</v>
      </c>
    </row>
    <row r="212" spans="1:11" x14ac:dyDescent="0.3">
      <c r="A212" s="35" t="str">
        <f t="shared" si="8"/>
        <v>A</v>
      </c>
      <c r="B212" s="54" t="s">
        <v>330</v>
      </c>
      <c r="C212" s="55" t="s">
        <v>11</v>
      </c>
      <c r="D212" s="56">
        <v>667</v>
      </c>
      <c r="E212" s="56">
        <v>660.3</v>
      </c>
      <c r="F212" s="56">
        <v>578.28659000000005</v>
      </c>
      <c r="G212" s="57">
        <f t="shared" si="9"/>
        <v>0.87579371497804037</v>
      </c>
    </row>
    <row r="213" spans="1:11" x14ac:dyDescent="0.3">
      <c r="A213" s="35" t="str">
        <f t="shared" si="8"/>
        <v>A</v>
      </c>
      <c r="B213" s="54" t="s">
        <v>330</v>
      </c>
      <c r="C213" s="55" t="s">
        <v>12</v>
      </c>
      <c r="D213" s="56">
        <v>340.5</v>
      </c>
      <c r="E213" s="56">
        <v>327.09500000000003</v>
      </c>
      <c r="F213" s="56">
        <v>271.54629</v>
      </c>
      <c r="G213" s="57">
        <f t="shared" si="9"/>
        <v>0.83017560647518296</v>
      </c>
    </row>
    <row r="214" spans="1:11" x14ac:dyDescent="0.3">
      <c r="A214" s="35" t="str">
        <f t="shared" si="8"/>
        <v>A</v>
      </c>
      <c r="B214" s="54" t="s">
        <v>330</v>
      </c>
      <c r="C214" s="55" t="s">
        <v>15</v>
      </c>
      <c r="D214" s="56">
        <v>0</v>
      </c>
      <c r="E214" s="56">
        <v>6.7</v>
      </c>
      <c r="F214" s="56">
        <v>6.4013999999999998</v>
      </c>
      <c r="G214" s="57">
        <f t="shared" si="9"/>
        <v>0.95543283582089544</v>
      </c>
    </row>
    <row r="215" spans="1:11" x14ac:dyDescent="0.3">
      <c r="A215" s="35" t="str">
        <f t="shared" si="8"/>
        <v>A</v>
      </c>
      <c r="B215" s="54" t="s">
        <v>330</v>
      </c>
      <c r="C215" s="55" t="s">
        <v>16</v>
      </c>
      <c r="D215" s="56">
        <v>2</v>
      </c>
      <c r="E215" s="56">
        <v>4.4050000000000002</v>
      </c>
      <c r="F215" s="56">
        <v>4.2236399999999996</v>
      </c>
      <c r="G215" s="57">
        <f t="shared" si="9"/>
        <v>0.95882860385925073</v>
      </c>
    </row>
    <row r="216" spans="1:11" x14ac:dyDescent="0.3">
      <c r="A216" s="35" t="str">
        <f t="shared" si="8"/>
        <v>A</v>
      </c>
      <c r="B216" s="50" t="s">
        <v>330</v>
      </c>
      <c r="C216" s="51" t="s">
        <v>17</v>
      </c>
      <c r="D216" s="52">
        <v>50.5</v>
      </c>
      <c r="E216" s="52">
        <v>61.5</v>
      </c>
      <c r="F216" s="52">
        <v>60.476999999999997</v>
      </c>
      <c r="G216" s="53">
        <f t="shared" si="9"/>
        <v>0.98336585365853657</v>
      </c>
    </row>
    <row r="217" spans="1:11" ht="49.2" thickBot="1" x14ac:dyDescent="0.35">
      <c r="A217" s="35" t="str">
        <f t="shared" si="8"/>
        <v>A</v>
      </c>
      <c r="B217" s="36" t="s">
        <v>397</v>
      </c>
      <c r="C217" s="37" t="s">
        <v>398</v>
      </c>
      <c r="D217" s="48">
        <v>1072</v>
      </c>
      <c r="E217" s="48">
        <v>1072</v>
      </c>
      <c r="F217" s="48">
        <v>1017.5399200000001</v>
      </c>
      <c r="G217" s="49">
        <f t="shared" si="9"/>
        <v>0.94919768656716419</v>
      </c>
      <c r="H217" s="40"/>
      <c r="I217" s="40"/>
      <c r="J217" s="41"/>
      <c r="K217" s="41"/>
    </row>
    <row r="218" spans="1:11" ht="15" thickTop="1" x14ac:dyDescent="0.3">
      <c r="A218" s="35" t="str">
        <f t="shared" si="8"/>
        <v>A</v>
      </c>
      <c r="B218" s="50" t="s">
        <v>330</v>
      </c>
      <c r="C218" s="51" t="s">
        <v>10</v>
      </c>
      <c r="D218" s="52">
        <v>1023.3</v>
      </c>
      <c r="E218" s="52">
        <v>1016.415</v>
      </c>
      <c r="F218" s="52">
        <v>962.05693000000008</v>
      </c>
      <c r="G218" s="53">
        <f t="shared" si="9"/>
        <v>0.94651980736215047</v>
      </c>
    </row>
    <row r="219" spans="1:11" x14ac:dyDescent="0.3">
      <c r="A219" s="35" t="str">
        <f t="shared" si="8"/>
        <v>A</v>
      </c>
      <c r="B219" s="54" t="s">
        <v>330</v>
      </c>
      <c r="C219" s="55" t="s">
        <v>11</v>
      </c>
      <c r="D219" s="56">
        <v>700</v>
      </c>
      <c r="E219" s="56">
        <v>693.10900000000004</v>
      </c>
      <c r="F219" s="56">
        <v>660.63903000000005</v>
      </c>
      <c r="G219" s="57">
        <f t="shared" si="9"/>
        <v>0.95315315484288909</v>
      </c>
    </row>
    <row r="220" spans="1:11" x14ac:dyDescent="0.3">
      <c r="A220" s="35" t="str">
        <f t="shared" si="8"/>
        <v>A</v>
      </c>
      <c r="B220" s="54" t="s">
        <v>330</v>
      </c>
      <c r="C220" s="55" t="s">
        <v>12</v>
      </c>
      <c r="D220" s="56">
        <v>313.3</v>
      </c>
      <c r="E220" s="56">
        <v>304.827</v>
      </c>
      <c r="F220" s="56">
        <v>282.94423999999998</v>
      </c>
      <c r="G220" s="57">
        <f t="shared" si="9"/>
        <v>0.92821252710553848</v>
      </c>
    </row>
    <row r="221" spans="1:11" x14ac:dyDescent="0.3">
      <c r="A221" s="35" t="str">
        <f t="shared" si="8"/>
        <v>A</v>
      </c>
      <c r="B221" s="54" t="s">
        <v>330</v>
      </c>
      <c r="C221" s="55" t="s">
        <v>15</v>
      </c>
      <c r="D221" s="56">
        <v>5</v>
      </c>
      <c r="E221" s="56">
        <v>11.891</v>
      </c>
      <c r="F221" s="56">
        <v>11.890090000000001</v>
      </c>
      <c r="G221" s="57">
        <f t="shared" si="9"/>
        <v>0.99992347153309236</v>
      </c>
    </row>
    <row r="222" spans="1:11" x14ac:dyDescent="0.3">
      <c r="A222" s="35" t="str">
        <f t="shared" si="8"/>
        <v>A</v>
      </c>
      <c r="B222" s="54" t="s">
        <v>330</v>
      </c>
      <c r="C222" s="55" t="s">
        <v>16</v>
      </c>
      <c r="D222" s="56">
        <v>5</v>
      </c>
      <c r="E222" s="56">
        <v>6.5880000000000001</v>
      </c>
      <c r="F222" s="56">
        <v>6.5835699999999999</v>
      </c>
      <c r="G222" s="57">
        <f t="shared" si="9"/>
        <v>0.99932756527018818</v>
      </c>
    </row>
    <row r="223" spans="1:11" x14ac:dyDescent="0.3">
      <c r="A223" s="35" t="str">
        <f t="shared" si="8"/>
        <v>A</v>
      </c>
      <c r="B223" s="50" t="s">
        <v>330</v>
      </c>
      <c r="C223" s="51" t="s">
        <v>17</v>
      </c>
      <c r="D223" s="52">
        <v>48.7</v>
      </c>
      <c r="E223" s="52">
        <v>55.585000000000001</v>
      </c>
      <c r="F223" s="52">
        <v>55.482990000000001</v>
      </c>
      <c r="G223" s="53">
        <f t="shared" si="9"/>
        <v>0.99816479265989022</v>
      </c>
    </row>
    <row r="224" spans="1:11" ht="49.2" thickBot="1" x14ac:dyDescent="0.35">
      <c r="A224" s="35" t="str">
        <f t="shared" si="8"/>
        <v>A</v>
      </c>
      <c r="B224" s="36" t="s">
        <v>399</v>
      </c>
      <c r="C224" s="37" t="s">
        <v>400</v>
      </c>
      <c r="D224" s="48">
        <v>1002</v>
      </c>
      <c r="E224" s="48">
        <v>1002</v>
      </c>
      <c r="F224" s="48">
        <v>970.56185999999991</v>
      </c>
      <c r="G224" s="49">
        <f t="shared" si="9"/>
        <v>0.96862461077844297</v>
      </c>
      <c r="H224" s="40"/>
      <c r="I224" s="40"/>
      <c r="J224" s="41"/>
      <c r="K224" s="41"/>
    </row>
    <row r="225" spans="1:11" ht="15" thickTop="1" x14ac:dyDescent="0.3">
      <c r="A225" s="35" t="str">
        <f t="shared" si="8"/>
        <v>A</v>
      </c>
      <c r="B225" s="50" t="s">
        <v>330</v>
      </c>
      <c r="C225" s="51" t="s">
        <v>10</v>
      </c>
      <c r="D225" s="52">
        <v>959</v>
      </c>
      <c r="E225" s="52">
        <v>959</v>
      </c>
      <c r="F225" s="52">
        <v>927.99186999999995</v>
      </c>
      <c r="G225" s="53">
        <f t="shared" si="9"/>
        <v>0.96766618352450462</v>
      </c>
    </row>
    <row r="226" spans="1:11" x14ac:dyDescent="0.3">
      <c r="A226" s="35" t="str">
        <f t="shared" si="8"/>
        <v>A</v>
      </c>
      <c r="B226" s="54" t="s">
        <v>330</v>
      </c>
      <c r="C226" s="55" t="s">
        <v>11</v>
      </c>
      <c r="D226" s="56">
        <v>620</v>
      </c>
      <c r="E226" s="56">
        <v>637.41700000000003</v>
      </c>
      <c r="F226" s="56">
        <v>637.41656999999998</v>
      </c>
      <c r="G226" s="57">
        <f t="shared" si="9"/>
        <v>0.99999932540236602</v>
      </c>
    </row>
    <row r="227" spans="1:11" x14ac:dyDescent="0.3">
      <c r="A227" s="35" t="str">
        <f t="shared" si="8"/>
        <v>A</v>
      </c>
      <c r="B227" s="54" t="s">
        <v>330</v>
      </c>
      <c r="C227" s="55" t="s">
        <v>12</v>
      </c>
      <c r="D227" s="56">
        <v>333</v>
      </c>
      <c r="E227" s="56">
        <v>308.53500000000003</v>
      </c>
      <c r="F227" s="56">
        <v>277.54872</v>
      </c>
      <c r="G227" s="57">
        <f t="shared" si="9"/>
        <v>0.89956964363848502</v>
      </c>
    </row>
    <row r="228" spans="1:11" x14ac:dyDescent="0.3">
      <c r="A228" s="35" t="str">
        <f t="shared" si="8"/>
        <v>A</v>
      </c>
      <c r="B228" s="54" t="s">
        <v>330</v>
      </c>
      <c r="C228" s="55" t="s">
        <v>15</v>
      </c>
      <c r="D228" s="56">
        <v>1</v>
      </c>
      <c r="E228" s="56">
        <v>5.798</v>
      </c>
      <c r="F228" s="56">
        <v>5.798</v>
      </c>
      <c r="G228" s="57">
        <f t="shared" si="9"/>
        <v>1</v>
      </c>
    </row>
    <row r="229" spans="1:11" x14ac:dyDescent="0.3">
      <c r="A229" s="35" t="str">
        <f t="shared" si="8"/>
        <v>A</v>
      </c>
      <c r="B229" s="54" t="s">
        <v>330</v>
      </c>
      <c r="C229" s="55" t="s">
        <v>16</v>
      </c>
      <c r="D229" s="56">
        <v>5</v>
      </c>
      <c r="E229" s="56">
        <v>7.25</v>
      </c>
      <c r="F229" s="56">
        <v>7.22858</v>
      </c>
      <c r="G229" s="57">
        <f t="shared" si="9"/>
        <v>0.99704551724137935</v>
      </c>
    </row>
    <row r="230" spans="1:11" x14ac:dyDescent="0.3">
      <c r="A230" s="35" t="str">
        <f t="shared" si="8"/>
        <v>A</v>
      </c>
      <c r="B230" s="50" t="s">
        <v>330</v>
      </c>
      <c r="C230" s="51" t="s">
        <v>17</v>
      </c>
      <c r="D230" s="52">
        <v>43</v>
      </c>
      <c r="E230" s="52">
        <v>43</v>
      </c>
      <c r="F230" s="52">
        <v>42.569989999999997</v>
      </c>
      <c r="G230" s="53">
        <f t="shared" si="9"/>
        <v>0.98999976744186036</v>
      </c>
    </row>
    <row r="231" spans="1:11" ht="65.400000000000006" thickBot="1" x14ac:dyDescent="0.35">
      <c r="A231" s="35" t="str">
        <f t="shared" si="8"/>
        <v>A</v>
      </c>
      <c r="B231" s="36" t="s">
        <v>401</v>
      </c>
      <c r="C231" s="37" t="s">
        <v>402</v>
      </c>
      <c r="D231" s="48">
        <v>1348</v>
      </c>
      <c r="E231" s="48">
        <v>1348</v>
      </c>
      <c r="F231" s="48">
        <v>1323.4298899999999</v>
      </c>
      <c r="G231" s="49">
        <f t="shared" si="9"/>
        <v>0.98177291543026701</v>
      </c>
      <c r="H231" s="40"/>
      <c r="I231" s="40"/>
      <c r="J231" s="41"/>
      <c r="K231" s="41"/>
    </row>
    <row r="232" spans="1:11" ht="15" thickTop="1" x14ac:dyDescent="0.3">
      <c r="A232" s="35" t="str">
        <f t="shared" si="8"/>
        <v>A</v>
      </c>
      <c r="B232" s="50" t="s">
        <v>330</v>
      </c>
      <c r="C232" s="51" t="s">
        <v>10</v>
      </c>
      <c r="D232" s="52">
        <v>1233</v>
      </c>
      <c r="E232" s="52">
        <v>1248.664</v>
      </c>
      <c r="F232" s="52">
        <v>1224.1372899999999</v>
      </c>
      <c r="G232" s="53">
        <f t="shared" si="9"/>
        <v>0.98035763824375488</v>
      </c>
    </row>
    <row r="233" spans="1:11" x14ac:dyDescent="0.3">
      <c r="A233" s="35" t="str">
        <f t="shared" si="8"/>
        <v>A</v>
      </c>
      <c r="B233" s="54" t="s">
        <v>330</v>
      </c>
      <c r="C233" s="55" t="s">
        <v>11</v>
      </c>
      <c r="D233" s="56">
        <v>770</v>
      </c>
      <c r="E233" s="56">
        <v>734.99699999999996</v>
      </c>
      <c r="F233" s="56">
        <v>734.82448999999997</v>
      </c>
      <c r="G233" s="57">
        <f t="shared" si="9"/>
        <v>0.99976529155901317</v>
      </c>
    </row>
    <row r="234" spans="1:11" x14ac:dyDescent="0.3">
      <c r="A234" s="35" t="str">
        <f t="shared" si="8"/>
        <v>A</v>
      </c>
      <c r="B234" s="54" t="s">
        <v>330</v>
      </c>
      <c r="C234" s="55" t="s">
        <v>12</v>
      </c>
      <c r="D234" s="56">
        <v>458.5</v>
      </c>
      <c r="E234" s="56">
        <v>482.50400000000002</v>
      </c>
      <c r="F234" s="56">
        <v>458.15122000000002</v>
      </c>
      <c r="G234" s="57">
        <f t="shared" si="9"/>
        <v>0.94952833551638949</v>
      </c>
    </row>
    <row r="235" spans="1:11" x14ac:dyDescent="0.3">
      <c r="A235" s="35" t="str">
        <f t="shared" si="8"/>
        <v>A</v>
      </c>
      <c r="B235" s="54" t="s">
        <v>330</v>
      </c>
      <c r="C235" s="55" t="s">
        <v>15</v>
      </c>
      <c r="D235" s="56">
        <v>1</v>
      </c>
      <c r="E235" s="56">
        <v>21.003</v>
      </c>
      <c r="F235" s="56">
        <v>21.002140000000001</v>
      </c>
      <c r="G235" s="57">
        <f t="shared" si="9"/>
        <v>0.99995905346855218</v>
      </c>
    </row>
    <row r="236" spans="1:11" x14ac:dyDescent="0.3">
      <c r="A236" s="35" t="str">
        <f t="shared" si="8"/>
        <v>A</v>
      </c>
      <c r="B236" s="54" t="s">
        <v>330</v>
      </c>
      <c r="C236" s="55" t="s">
        <v>16</v>
      </c>
      <c r="D236" s="56">
        <v>3.5</v>
      </c>
      <c r="E236" s="56">
        <v>10.16</v>
      </c>
      <c r="F236" s="56">
        <v>10.15944</v>
      </c>
      <c r="G236" s="57">
        <f t="shared" si="9"/>
        <v>0.99994488188976371</v>
      </c>
    </row>
    <row r="237" spans="1:11" x14ac:dyDescent="0.3">
      <c r="A237" s="35" t="str">
        <f t="shared" si="8"/>
        <v>A</v>
      </c>
      <c r="B237" s="50" t="s">
        <v>330</v>
      </c>
      <c r="C237" s="51" t="s">
        <v>17</v>
      </c>
      <c r="D237" s="52">
        <v>115</v>
      </c>
      <c r="E237" s="52">
        <v>99.335999999999999</v>
      </c>
      <c r="F237" s="52">
        <v>99.292599999999993</v>
      </c>
      <c r="G237" s="53">
        <f t="shared" si="9"/>
        <v>0.99956309897720863</v>
      </c>
    </row>
    <row r="238" spans="1:11" ht="33" thickBot="1" x14ac:dyDescent="0.35">
      <c r="A238" s="35" t="str">
        <f t="shared" si="8"/>
        <v>A</v>
      </c>
      <c r="B238" s="36" t="s">
        <v>403</v>
      </c>
      <c r="C238" s="37" t="s">
        <v>404</v>
      </c>
      <c r="D238" s="48">
        <v>1038</v>
      </c>
      <c r="E238" s="48">
        <v>1038</v>
      </c>
      <c r="F238" s="48">
        <v>1025.4014199999999</v>
      </c>
      <c r="G238" s="49">
        <f t="shared" si="9"/>
        <v>0.98786263969171473</v>
      </c>
      <c r="H238" s="40"/>
      <c r="I238" s="40"/>
      <c r="J238" s="41"/>
      <c r="K238" s="41"/>
    </row>
    <row r="239" spans="1:11" ht="15" thickTop="1" x14ac:dyDescent="0.3">
      <c r="A239" s="35" t="str">
        <f t="shared" si="8"/>
        <v>A</v>
      </c>
      <c r="B239" s="50" t="s">
        <v>330</v>
      </c>
      <c r="C239" s="51" t="s">
        <v>10</v>
      </c>
      <c r="D239" s="52">
        <v>971</v>
      </c>
      <c r="E239" s="52">
        <v>907.90000000000009</v>
      </c>
      <c r="F239" s="52">
        <v>897.4164199999999</v>
      </c>
      <c r="G239" s="53">
        <f t="shared" si="9"/>
        <v>0.9884529353453021</v>
      </c>
    </row>
    <row r="240" spans="1:11" x14ac:dyDescent="0.3">
      <c r="A240" s="35" t="str">
        <f t="shared" si="8"/>
        <v>A</v>
      </c>
      <c r="B240" s="54" t="s">
        <v>330</v>
      </c>
      <c r="C240" s="55" t="s">
        <v>11</v>
      </c>
      <c r="D240" s="56">
        <v>650</v>
      </c>
      <c r="E240" s="56">
        <v>637.20000000000005</v>
      </c>
      <c r="F240" s="56">
        <v>636.59145000000001</v>
      </c>
      <c r="G240" s="57">
        <f t="shared" si="9"/>
        <v>0.99904496233521656</v>
      </c>
    </row>
    <row r="241" spans="1:11" x14ac:dyDescent="0.3">
      <c r="A241" s="35" t="str">
        <f t="shared" si="8"/>
        <v>A</v>
      </c>
      <c r="B241" s="54" t="s">
        <v>330</v>
      </c>
      <c r="C241" s="55" t="s">
        <v>12</v>
      </c>
      <c r="D241" s="56">
        <v>314</v>
      </c>
      <c r="E241" s="56">
        <v>258</v>
      </c>
      <c r="F241" s="56">
        <v>248.78824</v>
      </c>
      <c r="G241" s="57">
        <f t="shared" si="9"/>
        <v>0.96429550387596896</v>
      </c>
    </row>
    <row r="242" spans="1:11" x14ac:dyDescent="0.3">
      <c r="A242" s="35" t="str">
        <f t="shared" si="8"/>
        <v>A</v>
      </c>
      <c r="B242" s="54" t="s">
        <v>330</v>
      </c>
      <c r="C242" s="55" t="s">
        <v>15</v>
      </c>
      <c r="D242" s="56">
        <v>0</v>
      </c>
      <c r="E242" s="56">
        <v>3</v>
      </c>
      <c r="F242" s="56">
        <v>2.8717299999999999</v>
      </c>
      <c r="G242" s="57">
        <f t="shared" si="9"/>
        <v>0.95724333333333333</v>
      </c>
    </row>
    <row r="243" spans="1:11" x14ac:dyDescent="0.3">
      <c r="A243" s="35" t="str">
        <f t="shared" si="8"/>
        <v>A</v>
      </c>
      <c r="B243" s="54" t="s">
        <v>330</v>
      </c>
      <c r="C243" s="55" t="s">
        <v>16</v>
      </c>
      <c r="D243" s="56">
        <v>7</v>
      </c>
      <c r="E243" s="56">
        <v>9.6999999999999993</v>
      </c>
      <c r="F243" s="56">
        <v>9.1649999999999991</v>
      </c>
      <c r="G243" s="57">
        <f t="shared" si="9"/>
        <v>0.94484536082474224</v>
      </c>
    </row>
    <row r="244" spans="1:11" x14ac:dyDescent="0.3">
      <c r="A244" s="35" t="str">
        <f t="shared" si="8"/>
        <v>A</v>
      </c>
      <c r="B244" s="50" t="s">
        <v>330</v>
      </c>
      <c r="C244" s="51" t="s">
        <v>17</v>
      </c>
      <c r="D244" s="52">
        <v>67</v>
      </c>
      <c r="E244" s="52">
        <v>130.1</v>
      </c>
      <c r="F244" s="52">
        <v>127.985</v>
      </c>
      <c r="G244" s="53">
        <f t="shared" si="9"/>
        <v>0.98374327440430442</v>
      </c>
    </row>
    <row r="245" spans="1:11" ht="33" thickBot="1" x14ac:dyDescent="0.35">
      <c r="A245" s="35" t="str">
        <f t="shared" si="8"/>
        <v>A</v>
      </c>
      <c r="B245" s="36" t="s">
        <v>405</v>
      </c>
      <c r="C245" s="37" t="s">
        <v>406</v>
      </c>
      <c r="D245" s="48">
        <v>180000</v>
      </c>
      <c r="E245" s="48">
        <v>180000</v>
      </c>
      <c r="F245" s="48">
        <v>179846.00245</v>
      </c>
      <c r="G245" s="49">
        <f t="shared" si="9"/>
        <v>0.99914445805555552</v>
      </c>
      <c r="H245" s="40"/>
      <c r="I245" s="40"/>
      <c r="J245" s="41"/>
      <c r="K245" s="41"/>
    </row>
    <row r="246" spans="1:11" ht="15" thickTop="1" x14ac:dyDescent="0.3">
      <c r="A246" s="35" t="str">
        <f t="shared" si="8"/>
        <v>A</v>
      </c>
      <c r="B246" s="50" t="s">
        <v>330</v>
      </c>
      <c r="C246" s="51" t="s">
        <v>10</v>
      </c>
      <c r="D246" s="52">
        <v>164263</v>
      </c>
      <c r="E246" s="52">
        <v>163127.79999999999</v>
      </c>
      <c r="F246" s="52">
        <v>162978.13519999999</v>
      </c>
      <c r="G246" s="53">
        <f t="shared" si="9"/>
        <v>0.99908253038415284</v>
      </c>
    </row>
    <row r="247" spans="1:11" x14ac:dyDescent="0.3">
      <c r="A247" s="35" t="str">
        <f t="shared" si="8"/>
        <v>A</v>
      </c>
      <c r="B247" s="54" t="s">
        <v>330</v>
      </c>
      <c r="C247" s="55" t="s">
        <v>11</v>
      </c>
      <c r="D247" s="56">
        <v>115197</v>
      </c>
      <c r="E247" s="56">
        <v>112720.5</v>
      </c>
      <c r="F247" s="56">
        <v>112711.06748999999</v>
      </c>
      <c r="G247" s="57">
        <f t="shared" si="9"/>
        <v>0.99991631948048476</v>
      </c>
    </row>
    <row r="248" spans="1:11" x14ac:dyDescent="0.3">
      <c r="A248" s="35" t="str">
        <f t="shared" si="8"/>
        <v>A</v>
      </c>
      <c r="B248" s="54" t="s">
        <v>330</v>
      </c>
      <c r="C248" s="55" t="s">
        <v>12</v>
      </c>
      <c r="D248" s="56">
        <v>42851</v>
      </c>
      <c r="E248" s="56">
        <v>44772</v>
      </c>
      <c r="F248" s="56">
        <v>44656.636339999997</v>
      </c>
      <c r="G248" s="57">
        <f t="shared" si="9"/>
        <v>0.99742330787099076</v>
      </c>
    </row>
    <row r="249" spans="1:11" x14ac:dyDescent="0.3">
      <c r="A249" s="35" t="str">
        <f t="shared" si="8"/>
        <v>A</v>
      </c>
      <c r="B249" s="54" t="s">
        <v>330</v>
      </c>
      <c r="C249" s="55" t="s">
        <v>15</v>
      </c>
      <c r="D249" s="56">
        <v>860</v>
      </c>
      <c r="E249" s="56">
        <v>668</v>
      </c>
      <c r="F249" s="56">
        <v>665.78342999999995</v>
      </c>
      <c r="G249" s="57">
        <f t="shared" si="9"/>
        <v>0.99668178143712571</v>
      </c>
    </row>
    <row r="250" spans="1:11" x14ac:dyDescent="0.3">
      <c r="A250" s="35" t="str">
        <f t="shared" si="8"/>
        <v>A</v>
      </c>
      <c r="B250" s="54" t="s">
        <v>330</v>
      </c>
      <c r="C250" s="55" t="s">
        <v>16</v>
      </c>
      <c r="D250" s="56">
        <v>5355</v>
      </c>
      <c r="E250" s="56">
        <v>4967.3</v>
      </c>
      <c r="F250" s="56">
        <v>4944.6479399999998</v>
      </c>
      <c r="G250" s="57">
        <f t="shared" si="9"/>
        <v>0.99543976405693224</v>
      </c>
    </row>
    <row r="251" spans="1:11" x14ac:dyDescent="0.3">
      <c r="A251" s="35" t="str">
        <f t="shared" si="8"/>
        <v>A</v>
      </c>
      <c r="B251" s="50" t="s">
        <v>330</v>
      </c>
      <c r="C251" s="51" t="s">
        <v>17</v>
      </c>
      <c r="D251" s="52">
        <v>15737</v>
      </c>
      <c r="E251" s="52">
        <v>16872.2</v>
      </c>
      <c r="F251" s="52">
        <v>16867.867250000003</v>
      </c>
      <c r="G251" s="53">
        <f t="shared" si="9"/>
        <v>0.99974320183497123</v>
      </c>
    </row>
    <row r="252" spans="1:11" ht="16.8" thickBot="1" x14ac:dyDescent="0.35">
      <c r="A252" s="35" t="str">
        <f t="shared" si="8"/>
        <v>A</v>
      </c>
      <c r="B252" s="36" t="s">
        <v>407</v>
      </c>
      <c r="C252" s="37" t="s">
        <v>408</v>
      </c>
      <c r="D252" s="48">
        <v>147650</v>
      </c>
      <c r="E252" s="48">
        <v>142947</v>
      </c>
      <c r="F252" s="48">
        <v>142930.3952</v>
      </c>
      <c r="G252" s="49">
        <f t="shared" si="9"/>
        <v>0.9998838394649765</v>
      </c>
      <c r="H252" s="40"/>
      <c r="I252" s="40"/>
      <c r="J252" s="41"/>
      <c r="K252" s="41"/>
    </row>
    <row r="253" spans="1:11" ht="15" thickTop="1" x14ac:dyDescent="0.3">
      <c r="A253" s="35" t="str">
        <f t="shared" si="8"/>
        <v>A</v>
      </c>
      <c r="B253" s="50" t="s">
        <v>330</v>
      </c>
      <c r="C253" s="51" t="s">
        <v>10</v>
      </c>
      <c r="D253" s="52">
        <v>138900</v>
      </c>
      <c r="E253" s="52">
        <v>134471.29999999999</v>
      </c>
      <c r="F253" s="52">
        <v>134457.70692999999</v>
      </c>
      <c r="G253" s="53">
        <f t="shared" si="9"/>
        <v>0.99989891471265613</v>
      </c>
    </row>
    <row r="254" spans="1:11" x14ac:dyDescent="0.3">
      <c r="A254" s="35" t="str">
        <f t="shared" si="8"/>
        <v>A</v>
      </c>
      <c r="B254" s="54" t="s">
        <v>330</v>
      </c>
      <c r="C254" s="55" t="s">
        <v>11</v>
      </c>
      <c r="D254" s="56">
        <v>102050</v>
      </c>
      <c r="E254" s="56">
        <v>97522.5</v>
      </c>
      <c r="F254" s="56">
        <v>97513.388709999999</v>
      </c>
      <c r="G254" s="57">
        <f t="shared" si="9"/>
        <v>0.99990657243200287</v>
      </c>
    </row>
    <row r="255" spans="1:11" x14ac:dyDescent="0.3">
      <c r="A255" s="35" t="str">
        <f t="shared" si="8"/>
        <v>A</v>
      </c>
      <c r="B255" s="54" t="s">
        <v>330</v>
      </c>
      <c r="C255" s="55" t="s">
        <v>12</v>
      </c>
      <c r="D255" s="56">
        <v>31650</v>
      </c>
      <c r="E255" s="56">
        <v>32323</v>
      </c>
      <c r="F255" s="56">
        <v>32319.926019999999</v>
      </c>
      <c r="G255" s="57">
        <f t="shared" si="9"/>
        <v>0.99990489806020477</v>
      </c>
    </row>
    <row r="256" spans="1:11" x14ac:dyDescent="0.3">
      <c r="A256" s="35" t="str">
        <f t="shared" si="8"/>
        <v>A</v>
      </c>
      <c r="B256" s="54" t="s">
        <v>330</v>
      </c>
      <c r="C256" s="55" t="s">
        <v>15</v>
      </c>
      <c r="D256" s="56">
        <v>700</v>
      </c>
      <c r="E256" s="56">
        <v>483.5</v>
      </c>
      <c r="F256" s="56">
        <v>482.18779000000001</v>
      </c>
      <c r="G256" s="57">
        <f t="shared" si="9"/>
        <v>0.99728601861427091</v>
      </c>
    </row>
    <row r="257" spans="1:11" x14ac:dyDescent="0.3">
      <c r="A257" s="35" t="str">
        <f t="shared" si="8"/>
        <v>A</v>
      </c>
      <c r="B257" s="54" t="s">
        <v>330</v>
      </c>
      <c r="C257" s="55" t="s">
        <v>16</v>
      </c>
      <c r="D257" s="56">
        <v>4500</v>
      </c>
      <c r="E257" s="56">
        <v>4142.3</v>
      </c>
      <c r="F257" s="56">
        <v>4142.2044100000003</v>
      </c>
      <c r="G257" s="57">
        <f t="shared" si="9"/>
        <v>0.99997692344832578</v>
      </c>
    </row>
    <row r="258" spans="1:11" x14ac:dyDescent="0.3">
      <c r="A258" s="35" t="str">
        <f t="shared" si="8"/>
        <v>A</v>
      </c>
      <c r="B258" s="50" t="s">
        <v>330</v>
      </c>
      <c r="C258" s="51" t="s">
        <v>17</v>
      </c>
      <c r="D258" s="52">
        <v>8750</v>
      </c>
      <c r="E258" s="52">
        <v>8475.7000000000007</v>
      </c>
      <c r="F258" s="52">
        <v>8472.6882700000006</v>
      </c>
      <c r="G258" s="53">
        <f t="shared" si="9"/>
        <v>0.99964466297768917</v>
      </c>
    </row>
    <row r="259" spans="1:11" ht="33" thickBot="1" x14ac:dyDescent="0.35">
      <c r="A259" s="35" t="str">
        <f t="shared" si="8"/>
        <v>A</v>
      </c>
      <c r="B259" s="36" t="s">
        <v>409</v>
      </c>
      <c r="C259" s="37" t="s">
        <v>410</v>
      </c>
      <c r="D259" s="48">
        <v>29970</v>
      </c>
      <c r="E259" s="48">
        <v>34823</v>
      </c>
      <c r="F259" s="48">
        <v>34821.184480000004</v>
      </c>
      <c r="G259" s="49">
        <f t="shared" si="9"/>
        <v>0.99994786434253236</v>
      </c>
      <c r="H259" s="40"/>
      <c r="I259" s="40"/>
      <c r="J259" s="41"/>
      <c r="K259" s="41"/>
    </row>
    <row r="260" spans="1:11" ht="15" thickTop="1" x14ac:dyDescent="0.3">
      <c r="A260" s="35" t="str">
        <f t="shared" si="8"/>
        <v>A</v>
      </c>
      <c r="B260" s="50" t="s">
        <v>330</v>
      </c>
      <c r="C260" s="51" t="s">
        <v>10</v>
      </c>
      <c r="D260" s="52">
        <v>23090</v>
      </c>
      <c r="E260" s="52">
        <v>26550.5</v>
      </c>
      <c r="F260" s="52">
        <v>26549.358900000003</v>
      </c>
      <c r="G260" s="53">
        <f t="shared" si="9"/>
        <v>0.99995702152501842</v>
      </c>
    </row>
    <row r="261" spans="1:11" x14ac:dyDescent="0.3">
      <c r="A261" s="35" t="str">
        <f t="shared" si="8"/>
        <v>A</v>
      </c>
      <c r="B261" s="54" t="s">
        <v>330</v>
      </c>
      <c r="C261" s="55" t="s">
        <v>11</v>
      </c>
      <c r="D261" s="56">
        <v>12050</v>
      </c>
      <c r="E261" s="56">
        <v>14187.5</v>
      </c>
      <c r="F261" s="56">
        <v>14187.26778</v>
      </c>
      <c r="G261" s="57">
        <f t="shared" si="9"/>
        <v>0.99998363207048457</v>
      </c>
    </row>
    <row r="262" spans="1:11" x14ac:dyDescent="0.3">
      <c r="A262" s="35" t="str">
        <f t="shared" si="8"/>
        <v>A</v>
      </c>
      <c r="B262" s="54" t="s">
        <v>330</v>
      </c>
      <c r="C262" s="55" t="s">
        <v>12</v>
      </c>
      <c r="D262" s="56">
        <v>10115</v>
      </c>
      <c r="E262" s="56">
        <v>11430</v>
      </c>
      <c r="F262" s="56">
        <v>11429.55436</v>
      </c>
      <c r="G262" s="57">
        <f t="shared" si="9"/>
        <v>0.99996101137357829</v>
      </c>
    </row>
    <row r="263" spans="1:11" x14ac:dyDescent="0.3">
      <c r="A263" s="35" t="str">
        <f t="shared" si="8"/>
        <v>A</v>
      </c>
      <c r="B263" s="54" t="s">
        <v>330</v>
      </c>
      <c r="C263" s="55" t="s">
        <v>15</v>
      </c>
      <c r="D263" s="56">
        <v>150</v>
      </c>
      <c r="E263" s="56">
        <v>181</v>
      </c>
      <c r="F263" s="56">
        <v>180.54647</v>
      </c>
      <c r="G263" s="57">
        <f t="shared" si="9"/>
        <v>0.99749430939226524</v>
      </c>
    </row>
    <row r="264" spans="1:11" x14ac:dyDescent="0.3">
      <c r="A264" s="35" t="str">
        <f t="shared" si="8"/>
        <v>A</v>
      </c>
      <c r="B264" s="54" t="s">
        <v>330</v>
      </c>
      <c r="C264" s="55" t="s">
        <v>16</v>
      </c>
      <c r="D264" s="56">
        <v>775</v>
      </c>
      <c r="E264" s="56">
        <v>752</v>
      </c>
      <c r="F264" s="56">
        <v>751.99028999999996</v>
      </c>
      <c r="G264" s="57">
        <f t="shared" si="9"/>
        <v>0.99998708776595735</v>
      </c>
    </row>
    <row r="265" spans="1:11" x14ac:dyDescent="0.3">
      <c r="A265" s="35" t="str">
        <f t="shared" si="8"/>
        <v>A</v>
      </c>
      <c r="B265" s="50" t="s">
        <v>330</v>
      </c>
      <c r="C265" s="51" t="s">
        <v>17</v>
      </c>
      <c r="D265" s="52">
        <v>6880</v>
      </c>
      <c r="E265" s="52">
        <v>8272.5</v>
      </c>
      <c r="F265" s="52">
        <v>8271.8255800000006</v>
      </c>
      <c r="G265" s="53">
        <f t="shared" si="9"/>
        <v>0.99991847446358428</v>
      </c>
    </row>
    <row r="266" spans="1:11" ht="33" thickBot="1" x14ac:dyDescent="0.35">
      <c r="A266" s="35" t="str">
        <f t="shared" si="8"/>
        <v>A</v>
      </c>
      <c r="B266" s="36" t="s">
        <v>411</v>
      </c>
      <c r="C266" s="37" t="s">
        <v>412</v>
      </c>
      <c r="D266" s="48">
        <v>2380</v>
      </c>
      <c r="E266" s="48">
        <v>2230</v>
      </c>
      <c r="F266" s="48">
        <v>2094.4227700000001</v>
      </c>
      <c r="G266" s="49">
        <f t="shared" si="9"/>
        <v>0.93920303587443954</v>
      </c>
      <c r="H266" s="40"/>
      <c r="I266" s="40"/>
      <c r="J266" s="41"/>
      <c r="K266" s="41"/>
    </row>
    <row r="267" spans="1:11" ht="15" thickTop="1" x14ac:dyDescent="0.3">
      <c r="A267" s="35" t="str">
        <f t="shared" ref="A267:A301" si="10">IF(OR(D267&lt;&gt;0,E267&lt;&gt;0,F267&lt;&gt;0,),"A","B")</f>
        <v>A</v>
      </c>
      <c r="B267" s="50" t="s">
        <v>330</v>
      </c>
      <c r="C267" s="51" t="s">
        <v>10</v>
      </c>
      <c r="D267" s="52">
        <v>2273</v>
      </c>
      <c r="E267" s="52">
        <v>2106</v>
      </c>
      <c r="F267" s="52">
        <v>1971.0693700000002</v>
      </c>
      <c r="G267" s="53">
        <f t="shared" ref="G267:G301" si="11">F267/E267</f>
        <v>0.93593037511870858</v>
      </c>
    </row>
    <row r="268" spans="1:11" x14ac:dyDescent="0.3">
      <c r="A268" s="35" t="str">
        <f t="shared" si="10"/>
        <v>A</v>
      </c>
      <c r="B268" s="54" t="s">
        <v>330</v>
      </c>
      <c r="C268" s="55" t="s">
        <v>11</v>
      </c>
      <c r="D268" s="56">
        <v>1097</v>
      </c>
      <c r="E268" s="56">
        <v>1010.5</v>
      </c>
      <c r="F268" s="56">
        <v>1010.4109999999999</v>
      </c>
      <c r="G268" s="57">
        <f t="shared" si="11"/>
        <v>0.99991192478970803</v>
      </c>
    </row>
    <row r="269" spans="1:11" x14ac:dyDescent="0.3">
      <c r="A269" s="35" t="str">
        <f t="shared" si="10"/>
        <v>A</v>
      </c>
      <c r="B269" s="54" t="s">
        <v>330</v>
      </c>
      <c r="C269" s="55" t="s">
        <v>12</v>
      </c>
      <c r="D269" s="56">
        <v>1086</v>
      </c>
      <c r="E269" s="56">
        <v>1019</v>
      </c>
      <c r="F269" s="56">
        <v>907.15596000000005</v>
      </c>
      <c r="G269" s="57">
        <f t="shared" si="11"/>
        <v>0.89024137389597646</v>
      </c>
    </row>
    <row r="270" spans="1:11" x14ac:dyDescent="0.3">
      <c r="A270" s="35" t="str">
        <f t="shared" si="10"/>
        <v>A</v>
      </c>
      <c r="B270" s="54" t="s">
        <v>330</v>
      </c>
      <c r="C270" s="55" t="s">
        <v>15</v>
      </c>
      <c r="D270" s="56">
        <v>10</v>
      </c>
      <c r="E270" s="56">
        <v>3.5</v>
      </c>
      <c r="F270" s="56">
        <v>3.0491700000000002</v>
      </c>
      <c r="G270" s="57">
        <f t="shared" si="11"/>
        <v>0.87119142857142862</v>
      </c>
    </row>
    <row r="271" spans="1:11" x14ac:dyDescent="0.3">
      <c r="A271" s="35" t="str">
        <f t="shared" si="10"/>
        <v>A</v>
      </c>
      <c r="B271" s="54" t="s">
        <v>330</v>
      </c>
      <c r="C271" s="55" t="s">
        <v>16</v>
      </c>
      <c r="D271" s="56">
        <v>80</v>
      </c>
      <c r="E271" s="56">
        <v>73</v>
      </c>
      <c r="F271" s="56">
        <v>50.453240000000001</v>
      </c>
      <c r="G271" s="57">
        <f t="shared" si="11"/>
        <v>0.6911402739726028</v>
      </c>
    </row>
    <row r="272" spans="1:11" x14ac:dyDescent="0.3">
      <c r="A272" s="35" t="str">
        <f t="shared" si="10"/>
        <v>A</v>
      </c>
      <c r="B272" s="50" t="s">
        <v>330</v>
      </c>
      <c r="C272" s="51" t="s">
        <v>17</v>
      </c>
      <c r="D272" s="52">
        <v>107</v>
      </c>
      <c r="E272" s="52">
        <v>124</v>
      </c>
      <c r="F272" s="52">
        <v>123.35339999999999</v>
      </c>
      <c r="G272" s="53">
        <f t="shared" si="11"/>
        <v>0.99478548387096766</v>
      </c>
    </row>
    <row r="273" spans="1:11" ht="16.8" thickBot="1" x14ac:dyDescent="0.35">
      <c r="A273" s="35" t="str">
        <f t="shared" si="10"/>
        <v>A</v>
      </c>
      <c r="B273" s="36" t="s">
        <v>413</v>
      </c>
      <c r="C273" s="37" t="s">
        <v>414</v>
      </c>
      <c r="D273" s="48">
        <v>56530</v>
      </c>
      <c r="E273" s="48">
        <v>56848.216650000002</v>
      </c>
      <c r="F273" s="48">
        <v>55514.619350000008</v>
      </c>
      <c r="G273" s="49">
        <f t="shared" si="11"/>
        <v>0.97654108820667829</v>
      </c>
      <c r="H273" s="40"/>
      <c r="I273" s="40"/>
      <c r="J273" s="41"/>
      <c r="K273" s="41"/>
    </row>
    <row r="274" spans="1:11" ht="15" thickTop="1" x14ac:dyDescent="0.3">
      <c r="A274" s="35" t="str">
        <f t="shared" si="10"/>
        <v>A</v>
      </c>
      <c r="B274" s="50" t="s">
        <v>330</v>
      </c>
      <c r="C274" s="51" t="s">
        <v>10</v>
      </c>
      <c r="D274" s="52">
        <v>53090</v>
      </c>
      <c r="E274" s="52">
        <v>53468.216650000002</v>
      </c>
      <c r="F274" s="52">
        <v>52708.606420000004</v>
      </c>
      <c r="G274" s="53">
        <f t="shared" si="11"/>
        <v>0.98579323797215146</v>
      </c>
    </row>
    <row r="275" spans="1:11" x14ac:dyDescent="0.3">
      <c r="A275" s="35" t="str">
        <f t="shared" si="10"/>
        <v>A</v>
      </c>
      <c r="B275" s="54" t="s">
        <v>330</v>
      </c>
      <c r="C275" s="55" t="s">
        <v>11</v>
      </c>
      <c r="D275" s="56">
        <v>39470</v>
      </c>
      <c r="E275" s="56">
        <v>38869</v>
      </c>
      <c r="F275" s="56">
        <v>38832.944930000005</v>
      </c>
      <c r="G275" s="57">
        <f t="shared" si="11"/>
        <v>0.99907239522498659</v>
      </c>
    </row>
    <row r="276" spans="1:11" x14ac:dyDescent="0.3">
      <c r="A276" s="35" t="str">
        <f t="shared" si="10"/>
        <v>A</v>
      </c>
      <c r="B276" s="54" t="s">
        <v>330</v>
      </c>
      <c r="C276" s="55" t="s">
        <v>12</v>
      </c>
      <c r="D276" s="56">
        <v>12008</v>
      </c>
      <c r="E276" s="56">
        <v>12476.21665</v>
      </c>
      <c r="F276" s="56">
        <v>11872.515520000001</v>
      </c>
      <c r="G276" s="57">
        <f t="shared" si="11"/>
        <v>0.95161184300210122</v>
      </c>
    </row>
    <row r="277" spans="1:11" x14ac:dyDescent="0.3">
      <c r="A277" s="35" t="str">
        <f t="shared" si="10"/>
        <v>A</v>
      </c>
      <c r="B277" s="54" t="s">
        <v>330</v>
      </c>
      <c r="C277" s="55" t="s">
        <v>2</v>
      </c>
      <c r="D277" s="56">
        <v>8</v>
      </c>
      <c r="E277" s="56">
        <v>8</v>
      </c>
      <c r="F277" s="56">
        <v>5.7778</v>
      </c>
      <c r="G277" s="57">
        <f t="shared" si="11"/>
        <v>0.72222500000000001</v>
      </c>
    </row>
    <row r="278" spans="1:11" x14ac:dyDescent="0.3">
      <c r="A278" s="35" t="str">
        <f t="shared" si="10"/>
        <v>A</v>
      </c>
      <c r="B278" s="54" t="s">
        <v>330</v>
      </c>
      <c r="C278" s="55" t="s">
        <v>15</v>
      </c>
      <c r="D278" s="56">
        <v>102</v>
      </c>
      <c r="E278" s="56">
        <v>553</v>
      </c>
      <c r="F278" s="56">
        <v>516.30450000000008</v>
      </c>
      <c r="G278" s="57">
        <f t="shared" si="11"/>
        <v>0.93364285714285733</v>
      </c>
    </row>
    <row r="279" spans="1:11" x14ac:dyDescent="0.3">
      <c r="A279" s="35" t="str">
        <f t="shared" si="10"/>
        <v>A</v>
      </c>
      <c r="B279" s="54" t="s">
        <v>330</v>
      </c>
      <c r="C279" s="55" t="s">
        <v>16</v>
      </c>
      <c r="D279" s="56">
        <v>1502</v>
      </c>
      <c r="E279" s="56">
        <v>1562</v>
      </c>
      <c r="F279" s="56">
        <v>1481.06367</v>
      </c>
      <c r="G279" s="57">
        <f t="shared" si="11"/>
        <v>0.94818416773367475</v>
      </c>
    </row>
    <row r="280" spans="1:11" x14ac:dyDescent="0.3">
      <c r="A280" s="35" t="str">
        <f t="shared" si="10"/>
        <v>A</v>
      </c>
      <c r="B280" s="50" t="s">
        <v>330</v>
      </c>
      <c r="C280" s="51" t="s">
        <v>17</v>
      </c>
      <c r="D280" s="52">
        <v>3440</v>
      </c>
      <c r="E280" s="52">
        <v>3380</v>
      </c>
      <c r="F280" s="52">
        <v>2806.0129299999999</v>
      </c>
      <c r="G280" s="53">
        <f t="shared" si="11"/>
        <v>0.83018134023668633</v>
      </c>
    </row>
    <row r="281" spans="1:11" ht="49.2" thickBot="1" x14ac:dyDescent="0.35">
      <c r="A281" s="35" t="str">
        <f t="shared" si="10"/>
        <v>A</v>
      </c>
      <c r="B281" s="36" t="s">
        <v>415</v>
      </c>
      <c r="C281" s="37" t="s">
        <v>416</v>
      </c>
      <c r="D281" s="48">
        <v>3700</v>
      </c>
      <c r="E281" s="48">
        <v>4364.4000000000005</v>
      </c>
      <c r="F281" s="48">
        <v>3941.9635000000003</v>
      </c>
      <c r="G281" s="49">
        <f t="shared" si="11"/>
        <v>0.90320857391623133</v>
      </c>
      <c r="H281" s="40"/>
      <c r="I281" s="40"/>
      <c r="J281" s="41"/>
      <c r="K281" s="41"/>
    </row>
    <row r="282" spans="1:11" ht="15" thickTop="1" x14ac:dyDescent="0.3">
      <c r="A282" s="35" t="str">
        <f t="shared" si="10"/>
        <v>A</v>
      </c>
      <c r="B282" s="50" t="s">
        <v>330</v>
      </c>
      <c r="C282" s="51" t="s">
        <v>10</v>
      </c>
      <c r="D282" s="52">
        <v>3680</v>
      </c>
      <c r="E282" s="52">
        <v>4283.3190000000004</v>
      </c>
      <c r="F282" s="52">
        <v>3861.2085200000001</v>
      </c>
      <c r="G282" s="53">
        <f t="shared" si="11"/>
        <v>0.90145247645575777</v>
      </c>
    </row>
    <row r="283" spans="1:11" x14ac:dyDescent="0.3">
      <c r="A283" s="35" t="str">
        <f t="shared" si="10"/>
        <v>A</v>
      </c>
      <c r="B283" s="54" t="s">
        <v>330</v>
      </c>
      <c r="C283" s="55" t="s">
        <v>11</v>
      </c>
      <c r="D283" s="56">
        <v>1800</v>
      </c>
      <c r="E283" s="56">
        <v>1795.39</v>
      </c>
      <c r="F283" s="56">
        <v>1658.6967299999999</v>
      </c>
      <c r="G283" s="57">
        <f t="shared" si="11"/>
        <v>0.92386430246353146</v>
      </c>
    </row>
    <row r="284" spans="1:11" x14ac:dyDescent="0.3">
      <c r="A284" s="35" t="str">
        <f t="shared" si="10"/>
        <v>A</v>
      </c>
      <c r="B284" s="54" t="s">
        <v>330</v>
      </c>
      <c r="C284" s="55" t="s">
        <v>12</v>
      </c>
      <c r="D284" s="56">
        <v>1240</v>
      </c>
      <c r="E284" s="56">
        <v>1839.4839999999999</v>
      </c>
      <c r="F284" s="56">
        <v>1644.8221800000001</v>
      </c>
      <c r="G284" s="57">
        <f t="shared" si="11"/>
        <v>0.89417585583783288</v>
      </c>
    </row>
    <row r="285" spans="1:11" x14ac:dyDescent="0.3">
      <c r="A285" s="35" t="str">
        <f t="shared" si="10"/>
        <v>A</v>
      </c>
      <c r="B285" s="54" t="s">
        <v>330</v>
      </c>
      <c r="C285" s="55" t="s">
        <v>14</v>
      </c>
      <c r="D285" s="56">
        <v>160</v>
      </c>
      <c r="E285" s="56">
        <v>160</v>
      </c>
      <c r="F285" s="56">
        <v>160</v>
      </c>
      <c r="G285" s="57">
        <f t="shared" si="11"/>
        <v>1</v>
      </c>
    </row>
    <row r="286" spans="1:11" x14ac:dyDescent="0.3">
      <c r="A286" s="35" t="str">
        <f t="shared" si="10"/>
        <v>A</v>
      </c>
      <c r="B286" s="54" t="s">
        <v>330</v>
      </c>
      <c r="C286" s="55" t="s">
        <v>2</v>
      </c>
      <c r="D286" s="56">
        <v>300</v>
      </c>
      <c r="E286" s="56">
        <v>300</v>
      </c>
      <c r="F286" s="56">
        <v>229.60499999999999</v>
      </c>
      <c r="G286" s="57">
        <f t="shared" si="11"/>
        <v>0.76534999999999997</v>
      </c>
    </row>
    <row r="287" spans="1:11" x14ac:dyDescent="0.3">
      <c r="A287" s="35" t="str">
        <f t="shared" si="10"/>
        <v>A</v>
      </c>
      <c r="B287" s="54" t="s">
        <v>330</v>
      </c>
      <c r="C287" s="55" t="s">
        <v>15</v>
      </c>
      <c r="D287" s="56">
        <v>145</v>
      </c>
      <c r="E287" s="56">
        <v>149.61000000000001</v>
      </c>
      <c r="F287" s="56">
        <v>145.60667000000001</v>
      </c>
      <c r="G287" s="57">
        <f t="shared" si="11"/>
        <v>0.97324156139295503</v>
      </c>
    </row>
    <row r="288" spans="1:11" x14ac:dyDescent="0.3">
      <c r="A288" s="35" t="str">
        <f t="shared" si="10"/>
        <v>A</v>
      </c>
      <c r="B288" s="54" t="s">
        <v>330</v>
      </c>
      <c r="C288" s="55" t="s">
        <v>16</v>
      </c>
      <c r="D288" s="56">
        <v>35</v>
      </c>
      <c r="E288" s="56">
        <v>38.835000000000001</v>
      </c>
      <c r="F288" s="56">
        <v>22.47794</v>
      </c>
      <c r="G288" s="57">
        <f t="shared" si="11"/>
        <v>0.57880623149221067</v>
      </c>
    </row>
    <row r="289" spans="1:11" x14ac:dyDescent="0.3">
      <c r="A289" s="35" t="str">
        <f t="shared" si="10"/>
        <v>A</v>
      </c>
      <c r="B289" s="50" t="s">
        <v>330</v>
      </c>
      <c r="C289" s="51" t="s">
        <v>17</v>
      </c>
      <c r="D289" s="52">
        <v>20</v>
      </c>
      <c r="E289" s="52">
        <v>81.081000000000003</v>
      </c>
      <c r="F289" s="52">
        <v>80.754980000000003</v>
      </c>
      <c r="G289" s="53">
        <f t="shared" si="11"/>
        <v>0.9959790826457493</v>
      </c>
    </row>
    <row r="290" spans="1:11" ht="16.8" thickBot="1" x14ac:dyDescent="0.35">
      <c r="A290" s="35" t="str">
        <f t="shared" si="10"/>
        <v>A</v>
      </c>
      <c r="B290" s="36" t="s">
        <v>417</v>
      </c>
      <c r="C290" s="37" t="s">
        <v>418</v>
      </c>
      <c r="D290" s="48">
        <v>106000</v>
      </c>
      <c r="E290" s="48">
        <v>107004.40022</v>
      </c>
      <c r="F290" s="48">
        <v>100326.03766</v>
      </c>
      <c r="G290" s="49">
        <f t="shared" si="11"/>
        <v>0.93758796324011584</v>
      </c>
      <c r="H290" s="40"/>
      <c r="I290" s="40"/>
      <c r="J290" s="41"/>
      <c r="K290" s="41"/>
    </row>
    <row r="291" spans="1:11" ht="15" thickTop="1" x14ac:dyDescent="0.3">
      <c r="A291" s="35" t="str">
        <f t="shared" si="10"/>
        <v>A</v>
      </c>
      <c r="B291" s="50" t="s">
        <v>330</v>
      </c>
      <c r="C291" s="51" t="s">
        <v>10</v>
      </c>
      <c r="D291" s="52">
        <v>92812</v>
      </c>
      <c r="E291" s="52">
        <v>93106.355219999998</v>
      </c>
      <c r="F291" s="52">
        <v>90510.332490000015</v>
      </c>
      <c r="G291" s="53">
        <f t="shared" si="11"/>
        <v>0.97211766346275863</v>
      </c>
    </row>
    <row r="292" spans="1:11" x14ac:dyDescent="0.3">
      <c r="A292" s="35" t="str">
        <f t="shared" si="10"/>
        <v>A</v>
      </c>
      <c r="B292" s="54" t="s">
        <v>330</v>
      </c>
      <c r="C292" s="55" t="s">
        <v>11</v>
      </c>
      <c r="D292" s="56">
        <v>64900</v>
      </c>
      <c r="E292" s="56">
        <v>63633.599999999999</v>
      </c>
      <c r="F292" s="56">
        <v>62810.352229999997</v>
      </c>
      <c r="G292" s="57">
        <f t="shared" si="11"/>
        <v>0.98706268747957049</v>
      </c>
    </row>
    <row r="293" spans="1:11" x14ac:dyDescent="0.3">
      <c r="A293" s="35" t="str">
        <f t="shared" si="10"/>
        <v>A</v>
      </c>
      <c r="B293" s="54" t="s">
        <v>330</v>
      </c>
      <c r="C293" s="55" t="s">
        <v>12</v>
      </c>
      <c r="D293" s="56">
        <v>25726</v>
      </c>
      <c r="E293" s="56">
        <v>26973.835220000001</v>
      </c>
      <c r="F293" s="56">
        <v>25376.79693</v>
      </c>
      <c r="G293" s="57">
        <f t="shared" si="11"/>
        <v>0.9407930582738987</v>
      </c>
    </row>
    <row r="294" spans="1:11" x14ac:dyDescent="0.3">
      <c r="A294" s="35" t="str">
        <f t="shared" si="10"/>
        <v>A</v>
      </c>
      <c r="B294" s="54" t="s">
        <v>330</v>
      </c>
      <c r="C294" s="55" t="s">
        <v>2</v>
      </c>
      <c r="D294" s="56">
        <v>187</v>
      </c>
      <c r="E294" s="56">
        <v>174.62</v>
      </c>
      <c r="F294" s="56">
        <v>141.28793999999999</v>
      </c>
      <c r="G294" s="57">
        <f t="shared" si="11"/>
        <v>0.80911659603710906</v>
      </c>
    </row>
    <row r="295" spans="1:11" x14ac:dyDescent="0.3">
      <c r="A295" s="35" t="str">
        <f t="shared" si="10"/>
        <v>A</v>
      </c>
      <c r="B295" s="54" t="s">
        <v>330</v>
      </c>
      <c r="C295" s="55" t="s">
        <v>15</v>
      </c>
      <c r="D295" s="56">
        <v>315</v>
      </c>
      <c r="E295" s="56">
        <v>593.79999999999995</v>
      </c>
      <c r="F295" s="56">
        <v>574.10255000000006</v>
      </c>
      <c r="G295" s="57">
        <f t="shared" si="11"/>
        <v>0.96682814078814439</v>
      </c>
    </row>
    <row r="296" spans="1:11" x14ac:dyDescent="0.3">
      <c r="A296" s="35" t="str">
        <f t="shared" si="10"/>
        <v>A</v>
      </c>
      <c r="B296" s="54" t="s">
        <v>330</v>
      </c>
      <c r="C296" s="55" t="s">
        <v>16</v>
      </c>
      <c r="D296" s="56">
        <v>1684</v>
      </c>
      <c r="E296" s="56">
        <v>1730.5</v>
      </c>
      <c r="F296" s="56">
        <v>1607.7928400000001</v>
      </c>
      <c r="G296" s="57">
        <f t="shared" si="11"/>
        <v>0.92909149956659931</v>
      </c>
    </row>
    <row r="297" spans="1:11" x14ac:dyDescent="0.3">
      <c r="A297" s="35" t="str">
        <f t="shared" si="10"/>
        <v>A</v>
      </c>
      <c r="B297" s="50" t="s">
        <v>330</v>
      </c>
      <c r="C297" s="51" t="s">
        <v>17</v>
      </c>
      <c r="D297" s="52">
        <v>13188</v>
      </c>
      <c r="E297" s="52">
        <v>13898.045</v>
      </c>
      <c r="F297" s="52">
        <v>9815.7051700000011</v>
      </c>
      <c r="G297" s="53">
        <f t="shared" si="11"/>
        <v>0.70626517398670108</v>
      </c>
    </row>
    <row r="298" spans="1:11" ht="16.8" thickBot="1" x14ac:dyDescent="0.35">
      <c r="A298" s="35" t="str">
        <f t="shared" si="10"/>
        <v>A</v>
      </c>
      <c r="B298" s="36" t="s">
        <v>419</v>
      </c>
      <c r="C298" s="37" t="s">
        <v>420</v>
      </c>
      <c r="D298" s="48">
        <v>25430</v>
      </c>
      <c r="E298" s="48">
        <v>25510.860219999999</v>
      </c>
      <c r="F298" s="48">
        <v>22566.364020000001</v>
      </c>
      <c r="G298" s="49">
        <f t="shared" si="11"/>
        <v>0.88457871766740459</v>
      </c>
      <c r="H298" s="40"/>
      <c r="I298" s="40"/>
      <c r="J298" s="41"/>
      <c r="K298" s="41"/>
    </row>
    <row r="299" spans="1:11" ht="15" thickTop="1" x14ac:dyDescent="0.3">
      <c r="A299" s="35" t="str">
        <f t="shared" si="10"/>
        <v>A</v>
      </c>
      <c r="B299" s="50" t="s">
        <v>330</v>
      </c>
      <c r="C299" s="51" t="s">
        <v>10</v>
      </c>
      <c r="D299" s="52">
        <v>20130</v>
      </c>
      <c r="E299" s="52">
        <v>21064.40022</v>
      </c>
      <c r="F299" s="52">
        <v>20025.97653</v>
      </c>
      <c r="G299" s="53">
        <f t="shared" si="11"/>
        <v>0.95070243258034715</v>
      </c>
    </row>
    <row r="300" spans="1:11" x14ac:dyDescent="0.3">
      <c r="A300" s="35" t="str">
        <f t="shared" si="10"/>
        <v>A</v>
      </c>
      <c r="B300" s="54" t="s">
        <v>330</v>
      </c>
      <c r="C300" s="55" t="s">
        <v>11</v>
      </c>
      <c r="D300" s="56">
        <v>11190</v>
      </c>
      <c r="E300" s="56">
        <v>11167</v>
      </c>
      <c r="F300" s="56">
        <v>10648.820809999999</v>
      </c>
      <c r="G300" s="57">
        <f t="shared" si="11"/>
        <v>0.9535972785886988</v>
      </c>
    </row>
    <row r="301" spans="1:11" x14ac:dyDescent="0.3">
      <c r="A301" s="35" t="str">
        <f t="shared" si="10"/>
        <v>A</v>
      </c>
      <c r="B301" s="54" t="s">
        <v>330</v>
      </c>
      <c r="C301" s="55" t="s">
        <v>12</v>
      </c>
      <c r="D301" s="56">
        <v>8540</v>
      </c>
      <c r="E301" s="56">
        <v>9429.9002199999995</v>
      </c>
      <c r="F301" s="56">
        <v>8958.9184299999997</v>
      </c>
      <c r="G301" s="57">
        <f t="shared" si="11"/>
        <v>0.95005442486007563</v>
      </c>
    </row>
    <row r="302" spans="1:11" x14ac:dyDescent="0.3">
      <c r="A302" s="35" t="str">
        <f t="shared" ref="A302:A349" si="12">IF(OR(D302&lt;&gt;0,E302&lt;&gt;0,F302&lt;&gt;0,),"A","B")</f>
        <v>A</v>
      </c>
      <c r="B302" s="54" t="s">
        <v>330</v>
      </c>
      <c r="C302" s="55" t="s">
        <v>2</v>
      </c>
      <c r="D302" s="56">
        <v>150</v>
      </c>
      <c r="E302" s="56">
        <v>150</v>
      </c>
      <c r="F302" s="56">
        <v>116.67744999999999</v>
      </c>
      <c r="G302" s="57">
        <f t="shared" ref="G302:G349" si="13">F302/E302</f>
        <v>0.77784966666666666</v>
      </c>
    </row>
    <row r="303" spans="1:11" x14ac:dyDescent="0.3">
      <c r="A303" s="35" t="str">
        <f t="shared" si="12"/>
        <v>A</v>
      </c>
      <c r="B303" s="54" t="s">
        <v>330</v>
      </c>
      <c r="C303" s="55" t="s">
        <v>15</v>
      </c>
      <c r="D303" s="56">
        <v>170</v>
      </c>
      <c r="E303" s="56">
        <v>193</v>
      </c>
      <c r="F303" s="56">
        <v>184.67224999999999</v>
      </c>
      <c r="G303" s="57">
        <f t="shared" si="13"/>
        <v>0.95685103626943002</v>
      </c>
    </row>
    <row r="304" spans="1:11" x14ac:dyDescent="0.3">
      <c r="A304" s="35" t="str">
        <f t="shared" si="12"/>
        <v>A</v>
      </c>
      <c r="B304" s="54" t="s">
        <v>330</v>
      </c>
      <c r="C304" s="55" t="s">
        <v>16</v>
      </c>
      <c r="D304" s="56">
        <v>80</v>
      </c>
      <c r="E304" s="56">
        <v>124.5</v>
      </c>
      <c r="F304" s="56">
        <v>116.88759</v>
      </c>
      <c r="G304" s="57">
        <f t="shared" si="13"/>
        <v>0.93885614457831323</v>
      </c>
    </row>
    <row r="305" spans="1:11" x14ac:dyDescent="0.3">
      <c r="A305" s="35" t="str">
        <f t="shared" si="12"/>
        <v>A</v>
      </c>
      <c r="B305" s="50" t="s">
        <v>330</v>
      </c>
      <c r="C305" s="51" t="s">
        <v>17</v>
      </c>
      <c r="D305" s="52">
        <v>5300</v>
      </c>
      <c r="E305" s="52">
        <v>4446.46</v>
      </c>
      <c r="F305" s="52">
        <v>2540.3874900000001</v>
      </c>
      <c r="G305" s="53">
        <f t="shared" si="13"/>
        <v>0.57132808796210921</v>
      </c>
    </row>
    <row r="306" spans="1:11" ht="33" thickBot="1" x14ac:dyDescent="0.35">
      <c r="A306" s="35" t="str">
        <f t="shared" si="12"/>
        <v>A</v>
      </c>
      <c r="B306" s="36" t="s">
        <v>421</v>
      </c>
      <c r="C306" s="37" t="s">
        <v>422</v>
      </c>
      <c r="D306" s="48">
        <v>30240</v>
      </c>
      <c r="E306" s="48">
        <v>27443</v>
      </c>
      <c r="F306" s="48">
        <v>25030.652840000002</v>
      </c>
      <c r="G306" s="49">
        <f t="shared" si="13"/>
        <v>0.91209608424734911</v>
      </c>
      <c r="H306" s="40"/>
      <c r="I306" s="40"/>
      <c r="J306" s="41"/>
      <c r="K306" s="41"/>
    </row>
    <row r="307" spans="1:11" ht="15" thickTop="1" x14ac:dyDescent="0.3">
      <c r="A307" s="35" t="str">
        <f t="shared" si="12"/>
        <v>A</v>
      </c>
      <c r="B307" s="50" t="s">
        <v>330</v>
      </c>
      <c r="C307" s="51" t="s">
        <v>10</v>
      </c>
      <c r="D307" s="52">
        <v>26040</v>
      </c>
      <c r="E307" s="52">
        <v>23590</v>
      </c>
      <c r="F307" s="52">
        <v>23288.933210000003</v>
      </c>
      <c r="G307" s="53">
        <f t="shared" si="13"/>
        <v>0.98723752479864357</v>
      </c>
    </row>
    <row r="308" spans="1:11" x14ac:dyDescent="0.3">
      <c r="A308" s="35" t="str">
        <f t="shared" si="12"/>
        <v>A</v>
      </c>
      <c r="B308" s="54" t="s">
        <v>330</v>
      </c>
      <c r="C308" s="55" t="s">
        <v>11</v>
      </c>
      <c r="D308" s="56">
        <v>20651</v>
      </c>
      <c r="E308" s="56">
        <v>19721</v>
      </c>
      <c r="F308" s="56">
        <v>19711.847170000001</v>
      </c>
      <c r="G308" s="57">
        <f t="shared" si="13"/>
        <v>0.99953588408295735</v>
      </c>
    </row>
    <row r="309" spans="1:11" x14ac:dyDescent="0.3">
      <c r="A309" s="35" t="str">
        <f t="shared" si="12"/>
        <v>A</v>
      </c>
      <c r="B309" s="54" t="s">
        <v>330</v>
      </c>
      <c r="C309" s="55" t="s">
        <v>12</v>
      </c>
      <c r="D309" s="56">
        <v>5389</v>
      </c>
      <c r="E309" s="56">
        <v>3869</v>
      </c>
      <c r="F309" s="56">
        <v>3577.0860400000001</v>
      </c>
      <c r="G309" s="57">
        <f t="shared" si="13"/>
        <v>0.92455054019126393</v>
      </c>
    </row>
    <row r="310" spans="1:11" x14ac:dyDescent="0.3">
      <c r="A310" s="35" t="str">
        <f t="shared" si="12"/>
        <v>A</v>
      </c>
      <c r="B310" s="50" t="s">
        <v>330</v>
      </c>
      <c r="C310" s="51" t="s">
        <v>17</v>
      </c>
      <c r="D310" s="52">
        <v>4200</v>
      </c>
      <c r="E310" s="52">
        <v>3853</v>
      </c>
      <c r="F310" s="52">
        <v>1741.7196300000001</v>
      </c>
      <c r="G310" s="53">
        <f t="shared" si="13"/>
        <v>0.45204246820659227</v>
      </c>
    </row>
    <row r="311" spans="1:11" ht="16.8" thickBot="1" x14ac:dyDescent="0.35">
      <c r="A311" s="35" t="str">
        <f t="shared" si="12"/>
        <v>A</v>
      </c>
      <c r="B311" s="36" t="s">
        <v>423</v>
      </c>
      <c r="C311" s="37" t="s">
        <v>424</v>
      </c>
      <c r="D311" s="48">
        <v>38600</v>
      </c>
      <c r="E311" s="48">
        <v>41553.54</v>
      </c>
      <c r="F311" s="48">
        <v>40502.680920000006</v>
      </c>
      <c r="G311" s="49">
        <f t="shared" si="13"/>
        <v>0.9747107206750617</v>
      </c>
      <c r="H311" s="40"/>
      <c r="I311" s="40"/>
      <c r="J311" s="41"/>
      <c r="K311" s="41"/>
    </row>
    <row r="312" spans="1:11" ht="15" thickTop="1" x14ac:dyDescent="0.3">
      <c r="A312" s="35" t="str">
        <f t="shared" si="12"/>
        <v>A</v>
      </c>
      <c r="B312" s="50" t="s">
        <v>330</v>
      </c>
      <c r="C312" s="51" t="s">
        <v>10</v>
      </c>
      <c r="D312" s="52">
        <v>37100</v>
      </c>
      <c r="E312" s="52">
        <v>38325</v>
      </c>
      <c r="F312" s="52">
        <v>37298.943870000003</v>
      </c>
      <c r="G312" s="53">
        <f t="shared" si="13"/>
        <v>0.97322749823874766</v>
      </c>
    </row>
    <row r="313" spans="1:11" x14ac:dyDescent="0.3">
      <c r="A313" s="35" t="str">
        <f t="shared" si="12"/>
        <v>A</v>
      </c>
      <c r="B313" s="54" t="s">
        <v>330</v>
      </c>
      <c r="C313" s="55" t="s">
        <v>11</v>
      </c>
      <c r="D313" s="56">
        <v>26500</v>
      </c>
      <c r="E313" s="56">
        <v>26378</v>
      </c>
      <c r="F313" s="56">
        <v>26270.96401</v>
      </c>
      <c r="G313" s="57">
        <f t="shared" si="13"/>
        <v>0.99594222496019413</v>
      </c>
    </row>
    <row r="314" spans="1:11" x14ac:dyDescent="0.3">
      <c r="A314" s="35" t="str">
        <f t="shared" si="12"/>
        <v>A</v>
      </c>
      <c r="B314" s="54" t="s">
        <v>330</v>
      </c>
      <c r="C314" s="55" t="s">
        <v>12</v>
      </c>
      <c r="D314" s="56">
        <v>8915</v>
      </c>
      <c r="E314" s="56">
        <v>10140</v>
      </c>
      <c r="F314" s="56">
        <v>9342.4237400000002</v>
      </c>
      <c r="G314" s="57">
        <f t="shared" si="13"/>
        <v>0.92134356410256413</v>
      </c>
    </row>
    <row r="315" spans="1:11" x14ac:dyDescent="0.3">
      <c r="A315" s="35" t="str">
        <f t="shared" si="12"/>
        <v>A</v>
      </c>
      <c r="B315" s="54" t="s">
        <v>330</v>
      </c>
      <c r="C315" s="55" t="s">
        <v>15</v>
      </c>
      <c r="D315" s="56">
        <v>85</v>
      </c>
      <c r="E315" s="56">
        <v>207</v>
      </c>
      <c r="F315" s="56">
        <v>200.16686000000001</v>
      </c>
      <c r="G315" s="57">
        <f t="shared" si="13"/>
        <v>0.96698966183574886</v>
      </c>
    </row>
    <row r="316" spans="1:11" x14ac:dyDescent="0.3">
      <c r="A316" s="35" t="str">
        <f t="shared" si="12"/>
        <v>A</v>
      </c>
      <c r="B316" s="54" t="s">
        <v>330</v>
      </c>
      <c r="C316" s="55" t="s">
        <v>16</v>
      </c>
      <c r="D316" s="56">
        <v>1600</v>
      </c>
      <c r="E316" s="56">
        <v>1600</v>
      </c>
      <c r="F316" s="56">
        <v>1485.3892599999999</v>
      </c>
      <c r="G316" s="57">
        <f t="shared" si="13"/>
        <v>0.9283682875</v>
      </c>
    </row>
    <row r="317" spans="1:11" x14ac:dyDescent="0.3">
      <c r="A317" s="35" t="str">
        <f t="shared" si="12"/>
        <v>A</v>
      </c>
      <c r="B317" s="50" t="s">
        <v>330</v>
      </c>
      <c r="C317" s="51" t="s">
        <v>17</v>
      </c>
      <c r="D317" s="52">
        <v>1500</v>
      </c>
      <c r="E317" s="52">
        <v>3228.54</v>
      </c>
      <c r="F317" s="52">
        <v>3203.7370500000002</v>
      </c>
      <c r="G317" s="53">
        <f t="shared" si="13"/>
        <v>0.99231759556951449</v>
      </c>
    </row>
    <row r="318" spans="1:11" ht="33" thickBot="1" x14ac:dyDescent="0.35">
      <c r="A318" s="35" t="str">
        <f t="shared" si="12"/>
        <v>A</v>
      </c>
      <c r="B318" s="36" t="s">
        <v>425</v>
      </c>
      <c r="C318" s="37" t="s">
        <v>426</v>
      </c>
      <c r="D318" s="48">
        <v>8655</v>
      </c>
      <c r="E318" s="48">
        <v>8655</v>
      </c>
      <c r="F318" s="48">
        <v>8566.80033</v>
      </c>
      <c r="G318" s="49">
        <f t="shared" si="13"/>
        <v>0.98980939688041591</v>
      </c>
      <c r="H318" s="40"/>
      <c r="I318" s="40"/>
      <c r="J318" s="41"/>
      <c r="K318" s="41"/>
    </row>
    <row r="319" spans="1:11" ht="15" thickTop="1" x14ac:dyDescent="0.3">
      <c r="A319" s="35" t="str">
        <f t="shared" si="12"/>
        <v>A</v>
      </c>
      <c r="B319" s="50" t="s">
        <v>330</v>
      </c>
      <c r="C319" s="51" t="s">
        <v>10</v>
      </c>
      <c r="D319" s="52">
        <v>6482</v>
      </c>
      <c r="E319" s="52">
        <v>6476</v>
      </c>
      <c r="F319" s="52">
        <v>6409.04133</v>
      </c>
      <c r="G319" s="53">
        <f t="shared" si="13"/>
        <v>0.98966048949969121</v>
      </c>
    </row>
    <row r="320" spans="1:11" x14ac:dyDescent="0.3">
      <c r="A320" s="35" t="str">
        <f t="shared" si="12"/>
        <v>A</v>
      </c>
      <c r="B320" s="54" t="s">
        <v>330</v>
      </c>
      <c r="C320" s="55" t="s">
        <v>11</v>
      </c>
      <c r="D320" s="56">
        <v>4282</v>
      </c>
      <c r="E320" s="56">
        <v>4237</v>
      </c>
      <c r="F320" s="56">
        <v>4236.8411999999998</v>
      </c>
      <c r="G320" s="57">
        <f t="shared" si="13"/>
        <v>0.99996252065140423</v>
      </c>
    </row>
    <row r="321" spans="1:11" x14ac:dyDescent="0.3">
      <c r="A321" s="35" t="str">
        <f t="shared" si="12"/>
        <v>A</v>
      </c>
      <c r="B321" s="54" t="s">
        <v>330</v>
      </c>
      <c r="C321" s="55" t="s">
        <v>12</v>
      </c>
      <c r="D321" s="56">
        <v>2146</v>
      </c>
      <c r="E321" s="56">
        <v>2138</v>
      </c>
      <c r="F321" s="56">
        <v>2071.6841399999998</v>
      </c>
      <c r="G321" s="57">
        <f t="shared" si="13"/>
        <v>0.96898229186155282</v>
      </c>
    </row>
    <row r="322" spans="1:11" x14ac:dyDescent="0.3">
      <c r="A322" s="35" t="str">
        <f t="shared" si="12"/>
        <v>A</v>
      </c>
      <c r="B322" s="54" t="s">
        <v>330</v>
      </c>
      <c r="C322" s="55" t="s">
        <v>15</v>
      </c>
      <c r="D322" s="56">
        <v>50</v>
      </c>
      <c r="E322" s="56">
        <v>95</v>
      </c>
      <c r="F322" s="56">
        <v>95</v>
      </c>
      <c r="G322" s="57">
        <f t="shared" si="13"/>
        <v>1</v>
      </c>
    </row>
    <row r="323" spans="1:11" x14ac:dyDescent="0.3">
      <c r="A323" s="35" t="str">
        <f t="shared" si="12"/>
        <v>A</v>
      </c>
      <c r="B323" s="54" t="s">
        <v>330</v>
      </c>
      <c r="C323" s="55" t="s">
        <v>16</v>
      </c>
      <c r="D323" s="56">
        <v>4</v>
      </c>
      <c r="E323" s="56">
        <v>6</v>
      </c>
      <c r="F323" s="56">
        <v>5.5159900000000004</v>
      </c>
      <c r="G323" s="57">
        <f t="shared" si="13"/>
        <v>0.91933166666666677</v>
      </c>
    </row>
    <row r="324" spans="1:11" x14ac:dyDescent="0.3">
      <c r="A324" s="35" t="str">
        <f t="shared" si="12"/>
        <v>A</v>
      </c>
      <c r="B324" s="50" t="s">
        <v>330</v>
      </c>
      <c r="C324" s="51" t="s">
        <v>17</v>
      </c>
      <c r="D324" s="52">
        <v>2173</v>
      </c>
      <c r="E324" s="52">
        <v>2179</v>
      </c>
      <c r="F324" s="52">
        <v>2157.759</v>
      </c>
      <c r="G324" s="53">
        <f t="shared" si="13"/>
        <v>0.9902519504359798</v>
      </c>
    </row>
    <row r="325" spans="1:11" ht="33" thickBot="1" x14ac:dyDescent="0.35">
      <c r="A325" s="35" t="str">
        <f t="shared" si="12"/>
        <v>A</v>
      </c>
      <c r="B325" s="36" t="s">
        <v>427</v>
      </c>
      <c r="C325" s="37" t="s">
        <v>428</v>
      </c>
      <c r="D325" s="48">
        <v>1065</v>
      </c>
      <c r="E325" s="48">
        <v>1832.0000000000002</v>
      </c>
      <c r="F325" s="48">
        <v>1904.8571099999999</v>
      </c>
      <c r="G325" s="49">
        <f t="shared" si="13"/>
        <v>1.0397691648471614</v>
      </c>
      <c r="H325" s="40"/>
      <c r="I325" s="40"/>
      <c r="J325" s="41"/>
      <c r="K325" s="41"/>
    </row>
    <row r="326" spans="1:11" ht="15" thickTop="1" x14ac:dyDescent="0.3">
      <c r="A326" s="35" t="str">
        <f t="shared" si="12"/>
        <v>A</v>
      </c>
      <c r="B326" s="50" t="s">
        <v>330</v>
      </c>
      <c r="C326" s="51" t="s">
        <v>10</v>
      </c>
      <c r="D326" s="52">
        <v>1050</v>
      </c>
      <c r="E326" s="52">
        <v>1640.9550000000002</v>
      </c>
      <c r="F326" s="52">
        <v>1732.7551099999998</v>
      </c>
      <c r="G326" s="53">
        <f t="shared" si="13"/>
        <v>1.0559431002068915</v>
      </c>
    </row>
    <row r="327" spans="1:11" x14ac:dyDescent="0.3">
      <c r="A327" s="35" t="str">
        <f t="shared" si="12"/>
        <v>A</v>
      </c>
      <c r="B327" s="54" t="s">
        <v>330</v>
      </c>
      <c r="C327" s="55" t="s">
        <v>11</v>
      </c>
      <c r="D327" s="56">
        <v>577</v>
      </c>
      <c r="E327" s="56">
        <v>556.6</v>
      </c>
      <c r="F327" s="56">
        <v>608.28615000000002</v>
      </c>
      <c r="G327" s="57">
        <f t="shared" si="13"/>
        <v>1.092860492274524</v>
      </c>
    </row>
    <row r="328" spans="1:11" x14ac:dyDescent="0.3">
      <c r="A328" s="35" t="str">
        <f t="shared" si="12"/>
        <v>A</v>
      </c>
      <c r="B328" s="54" t="s">
        <v>330</v>
      </c>
      <c r="C328" s="55" t="s">
        <v>12</v>
      </c>
      <c r="D328" s="56">
        <v>465</v>
      </c>
      <c r="E328" s="56">
        <v>1053.5550000000001</v>
      </c>
      <c r="F328" s="56">
        <v>1094.09932</v>
      </c>
      <c r="G328" s="57">
        <f t="shared" si="13"/>
        <v>1.0384833444860495</v>
      </c>
    </row>
    <row r="329" spans="1:11" x14ac:dyDescent="0.3">
      <c r="A329" s="35" t="str">
        <f t="shared" si="12"/>
        <v>A</v>
      </c>
      <c r="B329" s="54" t="s">
        <v>330</v>
      </c>
      <c r="C329" s="55" t="s">
        <v>15</v>
      </c>
      <c r="D329" s="56">
        <v>8</v>
      </c>
      <c r="E329" s="56">
        <v>30.8</v>
      </c>
      <c r="F329" s="56">
        <v>30.36964</v>
      </c>
      <c r="G329" s="57">
        <f t="shared" si="13"/>
        <v>0.98602727272727275</v>
      </c>
    </row>
    <row r="330" spans="1:11" x14ac:dyDescent="0.3">
      <c r="A330" s="35" t="str">
        <f t="shared" si="12"/>
        <v>A</v>
      </c>
      <c r="B330" s="50" t="s">
        <v>330</v>
      </c>
      <c r="C330" s="51" t="s">
        <v>17</v>
      </c>
      <c r="D330" s="52">
        <v>15</v>
      </c>
      <c r="E330" s="52">
        <v>191.04499999999999</v>
      </c>
      <c r="F330" s="52">
        <v>172.102</v>
      </c>
      <c r="G330" s="53">
        <f t="shared" si="13"/>
        <v>0.90084535057185489</v>
      </c>
    </row>
    <row r="331" spans="1:11" ht="33" thickBot="1" x14ac:dyDescent="0.35">
      <c r="A331" s="35" t="str">
        <f t="shared" si="12"/>
        <v>A</v>
      </c>
      <c r="B331" s="36" t="s">
        <v>429</v>
      </c>
      <c r="C331" s="37" t="s">
        <v>430</v>
      </c>
      <c r="D331" s="48">
        <v>2010</v>
      </c>
      <c r="E331" s="48">
        <v>2010</v>
      </c>
      <c r="F331" s="48">
        <v>1754.68244</v>
      </c>
      <c r="G331" s="49">
        <f t="shared" si="13"/>
        <v>0.87297633830845778</v>
      </c>
      <c r="H331" s="40"/>
      <c r="I331" s="40"/>
      <c r="J331" s="41"/>
      <c r="K331" s="41"/>
    </row>
    <row r="332" spans="1:11" ht="15" thickTop="1" x14ac:dyDescent="0.3">
      <c r="A332" s="35" t="str">
        <f t="shared" si="12"/>
        <v>A</v>
      </c>
      <c r="B332" s="50" t="s">
        <v>330</v>
      </c>
      <c r="C332" s="51" t="s">
        <v>10</v>
      </c>
      <c r="D332" s="52">
        <v>2010</v>
      </c>
      <c r="E332" s="52">
        <v>2010</v>
      </c>
      <c r="F332" s="52">
        <v>1754.68244</v>
      </c>
      <c r="G332" s="53">
        <f t="shared" si="13"/>
        <v>0.87297633830845778</v>
      </c>
    </row>
    <row r="333" spans="1:11" x14ac:dyDescent="0.3">
      <c r="A333" s="35" t="str">
        <f t="shared" si="12"/>
        <v>A</v>
      </c>
      <c r="B333" s="54" t="s">
        <v>330</v>
      </c>
      <c r="C333" s="55" t="s">
        <v>11</v>
      </c>
      <c r="D333" s="56">
        <v>1700</v>
      </c>
      <c r="E333" s="56">
        <v>1574</v>
      </c>
      <c r="F333" s="56">
        <v>1333.5928899999999</v>
      </c>
      <c r="G333" s="57">
        <f t="shared" si="13"/>
        <v>0.84726358958068604</v>
      </c>
    </row>
    <row r="334" spans="1:11" x14ac:dyDescent="0.3">
      <c r="A334" s="35" t="str">
        <f t="shared" si="12"/>
        <v>A</v>
      </c>
      <c r="B334" s="54" t="s">
        <v>330</v>
      </c>
      <c r="C334" s="55" t="s">
        <v>12</v>
      </c>
      <c r="D334" s="56">
        <v>271</v>
      </c>
      <c r="E334" s="56">
        <v>343.38</v>
      </c>
      <c r="F334" s="56">
        <v>332.58526000000001</v>
      </c>
      <c r="G334" s="57">
        <f t="shared" si="13"/>
        <v>0.96856328266060931</v>
      </c>
    </row>
    <row r="335" spans="1:11" x14ac:dyDescent="0.3">
      <c r="A335" s="35" t="str">
        <f t="shared" si="12"/>
        <v>A</v>
      </c>
      <c r="B335" s="54" t="s">
        <v>330</v>
      </c>
      <c r="C335" s="55" t="s">
        <v>2</v>
      </c>
      <c r="D335" s="56">
        <v>37</v>
      </c>
      <c r="E335" s="56">
        <v>24.62</v>
      </c>
      <c r="F335" s="56">
        <v>24.610489999999999</v>
      </c>
      <c r="G335" s="57">
        <f t="shared" si="13"/>
        <v>0.99961372867587317</v>
      </c>
    </row>
    <row r="336" spans="1:11" x14ac:dyDescent="0.3">
      <c r="A336" s="35" t="str">
        <f t="shared" si="12"/>
        <v>A</v>
      </c>
      <c r="B336" s="54" t="s">
        <v>330</v>
      </c>
      <c r="C336" s="55" t="s">
        <v>15</v>
      </c>
      <c r="D336" s="56">
        <v>2</v>
      </c>
      <c r="E336" s="56">
        <v>68</v>
      </c>
      <c r="F336" s="56">
        <v>63.893799999999999</v>
      </c>
      <c r="G336" s="57">
        <f t="shared" si="13"/>
        <v>0.93961470588235296</v>
      </c>
    </row>
    <row r="337" spans="1:11" ht="33" thickBot="1" x14ac:dyDescent="0.35">
      <c r="A337" s="35" t="str">
        <f t="shared" si="12"/>
        <v>A</v>
      </c>
      <c r="B337" s="36" t="s">
        <v>431</v>
      </c>
      <c r="C337" s="37" t="s">
        <v>432</v>
      </c>
      <c r="D337" s="48">
        <v>581180</v>
      </c>
      <c r="E337" s="48">
        <v>581180</v>
      </c>
      <c r="F337" s="48">
        <v>593382.92493999994</v>
      </c>
      <c r="G337" s="49">
        <f t="shared" si="13"/>
        <v>1.0209968081145255</v>
      </c>
      <c r="H337" s="40"/>
      <c r="I337" s="40"/>
      <c r="J337" s="41"/>
      <c r="K337" s="41"/>
    </row>
    <row r="338" spans="1:11" ht="15" thickTop="1" x14ac:dyDescent="0.3">
      <c r="A338" s="35" t="str">
        <f t="shared" si="12"/>
        <v>A</v>
      </c>
      <c r="B338" s="50" t="s">
        <v>330</v>
      </c>
      <c r="C338" s="51" t="s">
        <v>10</v>
      </c>
      <c r="D338" s="52">
        <v>445861</v>
      </c>
      <c r="E338" s="52">
        <v>449841.75600000005</v>
      </c>
      <c r="F338" s="52">
        <v>434493.32451999991</v>
      </c>
      <c r="G338" s="53">
        <f t="shared" si="13"/>
        <v>0.96588037620945055</v>
      </c>
    </row>
    <row r="339" spans="1:11" x14ac:dyDescent="0.3">
      <c r="A339" s="35" t="str">
        <f t="shared" si="12"/>
        <v>A</v>
      </c>
      <c r="B339" s="54" t="s">
        <v>330</v>
      </c>
      <c r="C339" s="55" t="s">
        <v>11</v>
      </c>
      <c r="D339" s="56">
        <v>18187</v>
      </c>
      <c r="E339" s="56">
        <v>17669.695</v>
      </c>
      <c r="F339" s="56">
        <v>17261.125960000001</v>
      </c>
      <c r="G339" s="57">
        <f t="shared" si="13"/>
        <v>0.97687741412627671</v>
      </c>
    </row>
    <row r="340" spans="1:11" x14ac:dyDescent="0.3">
      <c r="A340" s="35" t="str">
        <f t="shared" si="12"/>
        <v>A</v>
      </c>
      <c r="B340" s="54" t="s">
        <v>330</v>
      </c>
      <c r="C340" s="55" t="s">
        <v>12</v>
      </c>
      <c r="D340" s="56">
        <v>100974</v>
      </c>
      <c r="E340" s="56">
        <v>102144.15899999999</v>
      </c>
      <c r="F340" s="56">
        <v>98327.008910000004</v>
      </c>
      <c r="G340" s="57">
        <f t="shared" si="13"/>
        <v>0.96262977611867184</v>
      </c>
    </row>
    <row r="341" spans="1:11" x14ac:dyDescent="0.3">
      <c r="A341" s="35" t="str">
        <f t="shared" si="12"/>
        <v>A</v>
      </c>
      <c r="B341" s="54" t="s">
        <v>330</v>
      </c>
      <c r="C341" s="55" t="s">
        <v>14</v>
      </c>
      <c r="D341" s="56">
        <v>211210</v>
      </c>
      <c r="E341" s="56">
        <v>196909.39199999999</v>
      </c>
      <c r="F341" s="56">
        <v>188644.77619</v>
      </c>
      <c r="G341" s="57">
        <f t="shared" si="13"/>
        <v>0.95802833107117613</v>
      </c>
    </row>
    <row r="342" spans="1:11" x14ac:dyDescent="0.3">
      <c r="A342" s="35" t="str">
        <f t="shared" si="12"/>
        <v>A</v>
      </c>
      <c r="B342" s="54" t="s">
        <v>330</v>
      </c>
      <c r="C342" s="55" t="s">
        <v>2</v>
      </c>
      <c r="D342" s="56">
        <v>56400</v>
      </c>
      <c r="E342" s="56">
        <v>62550.899999999994</v>
      </c>
      <c r="F342" s="56">
        <v>59325.952199999992</v>
      </c>
      <c r="G342" s="57">
        <f t="shared" si="13"/>
        <v>0.9484428233646518</v>
      </c>
    </row>
    <row r="343" spans="1:11" x14ac:dyDescent="0.3">
      <c r="A343" s="35" t="str">
        <f t="shared" si="12"/>
        <v>A</v>
      </c>
      <c r="B343" s="54" t="s">
        <v>330</v>
      </c>
      <c r="C343" s="55" t="s">
        <v>15</v>
      </c>
      <c r="D343" s="56">
        <v>276</v>
      </c>
      <c r="E343" s="56">
        <v>408.20499999999998</v>
      </c>
      <c r="F343" s="56">
        <v>377.62417000000005</v>
      </c>
      <c r="G343" s="57">
        <f t="shared" si="13"/>
        <v>0.92508462659693058</v>
      </c>
    </row>
    <row r="344" spans="1:11" x14ac:dyDescent="0.3">
      <c r="A344" s="35" t="str">
        <f t="shared" si="12"/>
        <v>A</v>
      </c>
      <c r="B344" s="54" t="s">
        <v>330</v>
      </c>
      <c r="C344" s="55" t="s">
        <v>16</v>
      </c>
      <c r="D344" s="56">
        <v>58814</v>
      </c>
      <c r="E344" s="56">
        <v>70159.404999999999</v>
      </c>
      <c r="F344" s="56">
        <v>70556.837090000001</v>
      </c>
      <c r="G344" s="57">
        <f t="shared" si="13"/>
        <v>1.0056647015464284</v>
      </c>
    </row>
    <row r="345" spans="1:11" x14ac:dyDescent="0.3">
      <c r="A345" s="35" t="str">
        <f t="shared" si="12"/>
        <v>A</v>
      </c>
      <c r="B345" s="50" t="s">
        <v>330</v>
      </c>
      <c r="C345" s="51" t="s">
        <v>17</v>
      </c>
      <c r="D345" s="52">
        <v>53219</v>
      </c>
      <c r="E345" s="52">
        <v>48223.537000000004</v>
      </c>
      <c r="F345" s="52">
        <v>32332.210849999999</v>
      </c>
      <c r="G345" s="53">
        <f t="shared" si="13"/>
        <v>0.67046535491579551</v>
      </c>
    </row>
    <row r="346" spans="1:11" x14ac:dyDescent="0.3">
      <c r="A346" s="35" t="str">
        <f t="shared" si="12"/>
        <v>A</v>
      </c>
      <c r="B346" s="50" t="s">
        <v>330</v>
      </c>
      <c r="C346" s="51" t="s">
        <v>18</v>
      </c>
      <c r="D346" s="52">
        <v>76500</v>
      </c>
      <c r="E346" s="52">
        <v>78027</v>
      </c>
      <c r="F346" s="52">
        <v>121469.68326000001</v>
      </c>
      <c r="G346" s="53">
        <f t="shared" si="13"/>
        <v>1.5567647514321967</v>
      </c>
    </row>
    <row r="347" spans="1:11" x14ac:dyDescent="0.3">
      <c r="A347" s="35" t="str">
        <f t="shared" si="12"/>
        <v>A</v>
      </c>
      <c r="B347" s="50" t="s">
        <v>330</v>
      </c>
      <c r="C347" s="51" t="s">
        <v>21</v>
      </c>
      <c r="D347" s="52">
        <v>5600</v>
      </c>
      <c r="E347" s="52">
        <v>5087.7070000000003</v>
      </c>
      <c r="F347" s="52">
        <v>5087.7063099999996</v>
      </c>
      <c r="G347" s="53">
        <f t="shared" si="13"/>
        <v>0.99999986437898236</v>
      </c>
    </row>
    <row r="348" spans="1:11" ht="33" thickBot="1" x14ac:dyDescent="0.35">
      <c r="A348" s="35" t="str">
        <f t="shared" si="12"/>
        <v>A</v>
      </c>
      <c r="B348" s="36" t="s">
        <v>433</v>
      </c>
      <c r="C348" s="37" t="s">
        <v>434</v>
      </c>
      <c r="D348" s="48">
        <v>20300</v>
      </c>
      <c r="E348" s="48">
        <v>16534.104000000003</v>
      </c>
      <c r="F348" s="48">
        <v>16300.141589999999</v>
      </c>
      <c r="G348" s="49">
        <f t="shared" si="13"/>
        <v>0.98584970736847888</v>
      </c>
      <c r="H348" s="40"/>
      <c r="I348" s="40"/>
      <c r="J348" s="41"/>
      <c r="K348" s="41"/>
    </row>
    <row r="349" spans="1:11" ht="15" thickTop="1" x14ac:dyDescent="0.3">
      <c r="A349" s="35" t="str">
        <f t="shared" si="12"/>
        <v>A</v>
      </c>
      <c r="B349" s="50" t="s">
        <v>330</v>
      </c>
      <c r="C349" s="51" t="s">
        <v>10</v>
      </c>
      <c r="D349" s="52">
        <v>20080</v>
      </c>
      <c r="E349" s="52">
        <v>16369.550000000001</v>
      </c>
      <c r="F349" s="52">
        <v>16135.588389999999</v>
      </c>
      <c r="G349" s="53">
        <f t="shared" si="13"/>
        <v>0.98570751120220157</v>
      </c>
    </row>
    <row r="350" spans="1:11" x14ac:dyDescent="0.3">
      <c r="A350" s="35" t="str">
        <f t="shared" ref="A350:A385" si="14">IF(OR(D350&lt;&gt;0,E350&lt;&gt;0,F350&lt;&gt;0,),"A","B")</f>
        <v>A</v>
      </c>
      <c r="B350" s="54" t="s">
        <v>330</v>
      </c>
      <c r="C350" s="55" t="s">
        <v>11</v>
      </c>
      <c r="D350" s="56">
        <v>8020</v>
      </c>
      <c r="E350" s="56">
        <v>7459.1009999999997</v>
      </c>
      <c r="F350" s="56">
        <v>7458.3723799999998</v>
      </c>
      <c r="G350" s="57">
        <f t="shared" ref="G350:G385" si="15">F350/E350</f>
        <v>0.99990231798711404</v>
      </c>
    </row>
    <row r="351" spans="1:11" x14ac:dyDescent="0.3">
      <c r="A351" s="35" t="str">
        <f t="shared" si="14"/>
        <v>A</v>
      </c>
      <c r="B351" s="54" t="s">
        <v>330</v>
      </c>
      <c r="C351" s="55" t="s">
        <v>12</v>
      </c>
      <c r="D351" s="56">
        <v>10480</v>
      </c>
      <c r="E351" s="56">
        <v>6917.7489999999998</v>
      </c>
      <c r="F351" s="56">
        <v>6685.5090700000001</v>
      </c>
      <c r="G351" s="57">
        <f t="shared" si="15"/>
        <v>0.9664283959999127</v>
      </c>
    </row>
    <row r="352" spans="1:11" x14ac:dyDescent="0.3">
      <c r="A352" s="35" t="str">
        <f t="shared" si="14"/>
        <v>A</v>
      </c>
      <c r="B352" s="54" t="s">
        <v>330</v>
      </c>
      <c r="C352" s="55" t="s">
        <v>2</v>
      </c>
      <c r="D352" s="56">
        <v>1400</v>
      </c>
      <c r="E352" s="56">
        <v>1720.7</v>
      </c>
      <c r="F352" s="56">
        <v>1719.8201200000001</v>
      </c>
      <c r="G352" s="57">
        <f t="shared" si="15"/>
        <v>0.99948864996803632</v>
      </c>
    </row>
    <row r="353" spans="1:11" x14ac:dyDescent="0.3">
      <c r="A353" s="35" t="str">
        <f t="shared" si="14"/>
        <v>A</v>
      </c>
      <c r="B353" s="54" t="s">
        <v>330</v>
      </c>
      <c r="C353" s="55" t="s">
        <v>15</v>
      </c>
      <c r="D353" s="56">
        <v>130</v>
      </c>
      <c r="E353" s="56">
        <v>96.3</v>
      </c>
      <c r="F353" s="56">
        <v>96.220359999999999</v>
      </c>
      <c r="G353" s="57">
        <f t="shared" si="15"/>
        <v>0.99917300103842166</v>
      </c>
    </row>
    <row r="354" spans="1:11" x14ac:dyDescent="0.3">
      <c r="A354" s="35" t="str">
        <f t="shared" si="14"/>
        <v>A</v>
      </c>
      <c r="B354" s="54" t="s">
        <v>330</v>
      </c>
      <c r="C354" s="55" t="s">
        <v>16</v>
      </c>
      <c r="D354" s="56">
        <v>50</v>
      </c>
      <c r="E354" s="56">
        <v>175.7</v>
      </c>
      <c r="F354" s="56">
        <v>175.66646</v>
      </c>
      <c r="G354" s="57">
        <f t="shared" si="15"/>
        <v>0.99980910643141729</v>
      </c>
    </row>
    <row r="355" spans="1:11" x14ac:dyDescent="0.3">
      <c r="A355" s="35" t="str">
        <f t="shared" si="14"/>
        <v>A</v>
      </c>
      <c r="B355" s="50" t="s">
        <v>330</v>
      </c>
      <c r="C355" s="51" t="s">
        <v>17</v>
      </c>
      <c r="D355" s="52">
        <v>220</v>
      </c>
      <c r="E355" s="52">
        <v>164.554</v>
      </c>
      <c r="F355" s="52">
        <v>164.5532</v>
      </c>
      <c r="G355" s="53">
        <f t="shared" si="15"/>
        <v>0.9999951383740292</v>
      </c>
    </row>
    <row r="356" spans="1:11" ht="16.8" thickBot="1" x14ac:dyDescent="0.35">
      <c r="A356" s="35" t="str">
        <f t="shared" si="14"/>
        <v>A</v>
      </c>
      <c r="B356" s="36" t="s">
        <v>435</v>
      </c>
      <c r="C356" s="37" t="s">
        <v>436</v>
      </c>
      <c r="D356" s="48">
        <v>1900</v>
      </c>
      <c r="E356" s="48">
        <v>1999</v>
      </c>
      <c r="F356" s="48">
        <v>1913.59302</v>
      </c>
      <c r="G356" s="49">
        <f t="shared" si="15"/>
        <v>0.95727514757378696</v>
      </c>
      <c r="H356" s="40"/>
      <c r="I356" s="40"/>
      <c r="J356" s="41"/>
      <c r="K356" s="41"/>
    </row>
    <row r="357" spans="1:11" ht="15" thickTop="1" x14ac:dyDescent="0.3">
      <c r="A357" s="35" t="str">
        <f t="shared" si="14"/>
        <v>A</v>
      </c>
      <c r="B357" s="50" t="s">
        <v>330</v>
      </c>
      <c r="C357" s="51" t="s">
        <v>10</v>
      </c>
      <c r="D357" s="52">
        <v>1832</v>
      </c>
      <c r="E357" s="52">
        <v>1832</v>
      </c>
      <c r="F357" s="52">
        <v>1808.0530200000001</v>
      </c>
      <c r="G357" s="53">
        <f t="shared" si="15"/>
        <v>0.98692850436681223</v>
      </c>
    </row>
    <row r="358" spans="1:11" x14ac:dyDescent="0.3">
      <c r="A358" s="35" t="str">
        <f t="shared" si="14"/>
        <v>A</v>
      </c>
      <c r="B358" s="54" t="s">
        <v>330</v>
      </c>
      <c r="C358" s="55" t="s">
        <v>11</v>
      </c>
      <c r="D358" s="56">
        <v>1310</v>
      </c>
      <c r="E358" s="56">
        <v>1299.875</v>
      </c>
      <c r="F358" s="56">
        <v>1298.9818600000001</v>
      </c>
      <c r="G358" s="57">
        <f t="shared" si="15"/>
        <v>0.99931290316376586</v>
      </c>
    </row>
    <row r="359" spans="1:11" x14ac:dyDescent="0.3">
      <c r="A359" s="35" t="str">
        <f t="shared" si="14"/>
        <v>A</v>
      </c>
      <c r="B359" s="54" t="s">
        <v>330</v>
      </c>
      <c r="C359" s="55" t="s">
        <v>12</v>
      </c>
      <c r="D359" s="56">
        <v>500</v>
      </c>
      <c r="E359" s="56">
        <v>506</v>
      </c>
      <c r="F359" s="56">
        <v>483.82985000000002</v>
      </c>
      <c r="G359" s="57">
        <f t="shared" si="15"/>
        <v>0.95618547430830048</v>
      </c>
    </row>
    <row r="360" spans="1:11" x14ac:dyDescent="0.3">
      <c r="A360" s="35" t="str">
        <f t="shared" si="14"/>
        <v>A</v>
      </c>
      <c r="B360" s="54" t="s">
        <v>330</v>
      </c>
      <c r="C360" s="55" t="s">
        <v>15</v>
      </c>
      <c r="D360" s="56">
        <v>15</v>
      </c>
      <c r="E360" s="56">
        <v>19.125</v>
      </c>
      <c r="F360" s="56">
        <v>19.123650000000001</v>
      </c>
      <c r="G360" s="57">
        <f t="shared" si="15"/>
        <v>0.99992941176470596</v>
      </c>
    </row>
    <row r="361" spans="1:11" x14ac:dyDescent="0.3">
      <c r="A361" s="35" t="str">
        <f t="shared" si="14"/>
        <v>A</v>
      </c>
      <c r="B361" s="54" t="s">
        <v>330</v>
      </c>
      <c r="C361" s="55" t="s">
        <v>16</v>
      </c>
      <c r="D361" s="56">
        <v>7</v>
      </c>
      <c r="E361" s="56">
        <v>7</v>
      </c>
      <c r="F361" s="56">
        <v>6.1176599999999999</v>
      </c>
      <c r="G361" s="57">
        <f t="shared" si="15"/>
        <v>0.8739514285714286</v>
      </c>
    </row>
    <row r="362" spans="1:11" x14ac:dyDescent="0.3">
      <c r="A362" s="35" t="str">
        <f t="shared" si="14"/>
        <v>A</v>
      </c>
      <c r="B362" s="50" t="s">
        <v>330</v>
      </c>
      <c r="C362" s="51" t="s">
        <v>17</v>
      </c>
      <c r="D362" s="52">
        <v>68</v>
      </c>
      <c r="E362" s="52">
        <v>167</v>
      </c>
      <c r="F362" s="52">
        <v>105.54</v>
      </c>
      <c r="G362" s="53">
        <f t="shared" si="15"/>
        <v>0.63197604790419171</v>
      </c>
    </row>
    <row r="363" spans="1:11" ht="33" thickBot="1" x14ac:dyDescent="0.35">
      <c r="A363" s="35" t="str">
        <f t="shared" si="14"/>
        <v>A</v>
      </c>
      <c r="B363" s="36" t="s">
        <v>437</v>
      </c>
      <c r="C363" s="37" t="s">
        <v>438</v>
      </c>
      <c r="D363" s="48">
        <v>1200</v>
      </c>
      <c r="E363" s="48">
        <v>1381.5630000000001</v>
      </c>
      <c r="F363" s="48">
        <v>1376.3992800000001</v>
      </c>
      <c r="G363" s="49">
        <f t="shared" si="15"/>
        <v>0.9962624071432139</v>
      </c>
      <c r="H363" s="40"/>
      <c r="I363" s="40"/>
      <c r="J363" s="41"/>
      <c r="K363" s="41"/>
    </row>
    <row r="364" spans="1:11" ht="15" thickTop="1" x14ac:dyDescent="0.3">
      <c r="A364" s="35" t="str">
        <f t="shared" si="14"/>
        <v>A</v>
      </c>
      <c r="B364" s="50" t="s">
        <v>330</v>
      </c>
      <c r="C364" s="51" t="s">
        <v>10</v>
      </c>
      <c r="D364" s="52">
        <v>1100</v>
      </c>
      <c r="E364" s="52">
        <v>1192</v>
      </c>
      <c r="F364" s="52">
        <v>1188.0790400000001</v>
      </c>
      <c r="G364" s="53">
        <f t="shared" si="15"/>
        <v>0.99671060402684575</v>
      </c>
    </row>
    <row r="365" spans="1:11" x14ac:dyDescent="0.3">
      <c r="A365" s="35" t="str">
        <f t="shared" si="14"/>
        <v>A</v>
      </c>
      <c r="B365" s="54" t="s">
        <v>330</v>
      </c>
      <c r="C365" s="55" t="s">
        <v>11</v>
      </c>
      <c r="D365" s="56">
        <v>900</v>
      </c>
      <c r="E365" s="56">
        <v>987</v>
      </c>
      <c r="F365" s="56">
        <v>987</v>
      </c>
      <c r="G365" s="57">
        <f t="shared" si="15"/>
        <v>1</v>
      </c>
    </row>
    <row r="366" spans="1:11" x14ac:dyDescent="0.3">
      <c r="A366" s="35" t="str">
        <f t="shared" si="14"/>
        <v>A</v>
      </c>
      <c r="B366" s="54" t="s">
        <v>330</v>
      </c>
      <c r="C366" s="55" t="s">
        <v>12</v>
      </c>
      <c r="D366" s="56">
        <v>150</v>
      </c>
      <c r="E366" s="56">
        <v>150</v>
      </c>
      <c r="F366" s="56">
        <v>146.07903999999999</v>
      </c>
      <c r="G366" s="57">
        <f t="shared" si="15"/>
        <v>0.97386026666666659</v>
      </c>
    </row>
    <row r="367" spans="1:11" x14ac:dyDescent="0.3">
      <c r="A367" s="35" t="str">
        <f t="shared" si="14"/>
        <v>A</v>
      </c>
      <c r="B367" s="54" t="s">
        <v>330</v>
      </c>
      <c r="C367" s="55" t="s">
        <v>15</v>
      </c>
      <c r="D367" s="56">
        <v>10</v>
      </c>
      <c r="E367" s="56">
        <v>15</v>
      </c>
      <c r="F367" s="56">
        <v>15</v>
      </c>
      <c r="G367" s="57">
        <f t="shared" si="15"/>
        <v>1</v>
      </c>
    </row>
    <row r="368" spans="1:11" x14ac:dyDescent="0.3">
      <c r="A368" s="35" t="str">
        <f t="shared" si="14"/>
        <v>A</v>
      </c>
      <c r="B368" s="54" t="s">
        <v>330</v>
      </c>
      <c r="C368" s="55" t="s">
        <v>16</v>
      </c>
      <c r="D368" s="56">
        <v>40</v>
      </c>
      <c r="E368" s="56">
        <v>40</v>
      </c>
      <c r="F368" s="56">
        <v>40</v>
      </c>
      <c r="G368" s="57">
        <f t="shared" si="15"/>
        <v>1</v>
      </c>
    </row>
    <row r="369" spans="1:11" x14ac:dyDescent="0.3">
      <c r="A369" s="35" t="str">
        <f t="shared" si="14"/>
        <v>A</v>
      </c>
      <c r="B369" s="50" t="s">
        <v>330</v>
      </c>
      <c r="C369" s="51" t="s">
        <v>17</v>
      </c>
      <c r="D369" s="52">
        <v>100</v>
      </c>
      <c r="E369" s="52">
        <v>189.56299999999999</v>
      </c>
      <c r="F369" s="52">
        <v>188.32024000000001</v>
      </c>
      <c r="G369" s="53">
        <f t="shared" si="15"/>
        <v>0.99344407927707423</v>
      </c>
    </row>
    <row r="370" spans="1:11" ht="33" thickBot="1" x14ac:dyDescent="0.35">
      <c r="A370" s="35" t="str">
        <f t="shared" si="14"/>
        <v>A</v>
      </c>
      <c r="B370" s="36" t="s">
        <v>439</v>
      </c>
      <c r="C370" s="37" t="s">
        <v>440</v>
      </c>
      <c r="D370" s="48">
        <v>1800</v>
      </c>
      <c r="E370" s="48">
        <v>1800</v>
      </c>
      <c r="F370" s="48">
        <v>1506.3797100000002</v>
      </c>
      <c r="G370" s="49">
        <f t="shared" si="15"/>
        <v>0.83687761666666671</v>
      </c>
      <c r="H370" s="40"/>
      <c r="I370" s="40"/>
      <c r="J370" s="41"/>
      <c r="K370" s="41"/>
    </row>
    <row r="371" spans="1:11" ht="15" thickTop="1" x14ac:dyDescent="0.3">
      <c r="A371" s="35" t="str">
        <f t="shared" si="14"/>
        <v>A</v>
      </c>
      <c r="B371" s="50" t="s">
        <v>330</v>
      </c>
      <c r="C371" s="51" t="s">
        <v>10</v>
      </c>
      <c r="D371" s="52">
        <v>1800</v>
      </c>
      <c r="E371" s="52">
        <v>1481.5</v>
      </c>
      <c r="F371" s="52">
        <v>1195.68668</v>
      </c>
      <c r="G371" s="53">
        <f t="shared" si="15"/>
        <v>0.80707842051974354</v>
      </c>
    </row>
    <row r="372" spans="1:11" x14ac:dyDescent="0.3">
      <c r="A372" s="35" t="str">
        <f t="shared" si="14"/>
        <v>A</v>
      </c>
      <c r="B372" s="54" t="s">
        <v>330</v>
      </c>
      <c r="C372" s="55" t="s">
        <v>11</v>
      </c>
      <c r="D372" s="56">
        <v>1000</v>
      </c>
      <c r="E372" s="56">
        <v>992.82</v>
      </c>
      <c r="F372" s="56">
        <v>798.99991999999997</v>
      </c>
      <c r="G372" s="57">
        <f t="shared" si="15"/>
        <v>0.80477822767470431</v>
      </c>
    </row>
    <row r="373" spans="1:11" x14ac:dyDescent="0.3">
      <c r="A373" s="35" t="str">
        <f t="shared" si="14"/>
        <v>A</v>
      </c>
      <c r="B373" s="54" t="s">
        <v>330</v>
      </c>
      <c r="C373" s="55" t="s">
        <v>12</v>
      </c>
      <c r="D373" s="56">
        <v>796</v>
      </c>
      <c r="E373" s="56">
        <v>464.7</v>
      </c>
      <c r="F373" s="56">
        <v>377.29237999999998</v>
      </c>
      <c r="G373" s="57">
        <f t="shared" si="15"/>
        <v>0.81190527221863562</v>
      </c>
    </row>
    <row r="374" spans="1:11" x14ac:dyDescent="0.3">
      <c r="A374" s="35" t="str">
        <f t="shared" si="14"/>
        <v>A</v>
      </c>
      <c r="B374" s="54" t="s">
        <v>330</v>
      </c>
      <c r="C374" s="55" t="s">
        <v>15</v>
      </c>
      <c r="D374" s="56">
        <v>0</v>
      </c>
      <c r="E374" s="56">
        <v>9.98</v>
      </c>
      <c r="F374" s="56">
        <v>9.5495199999999993</v>
      </c>
      <c r="G374" s="57">
        <f t="shared" si="15"/>
        <v>0.95686573146292575</v>
      </c>
    </row>
    <row r="375" spans="1:11" x14ac:dyDescent="0.3">
      <c r="A375" s="35" t="str">
        <f t="shared" si="14"/>
        <v>A</v>
      </c>
      <c r="B375" s="54" t="s">
        <v>330</v>
      </c>
      <c r="C375" s="55" t="s">
        <v>16</v>
      </c>
      <c r="D375" s="56">
        <v>4</v>
      </c>
      <c r="E375" s="56">
        <v>14</v>
      </c>
      <c r="F375" s="56">
        <v>9.8448600000000006</v>
      </c>
      <c r="G375" s="57">
        <f t="shared" si="15"/>
        <v>0.70320428571428573</v>
      </c>
    </row>
    <row r="376" spans="1:11" x14ac:dyDescent="0.3">
      <c r="A376" s="35" t="str">
        <f t="shared" si="14"/>
        <v>A</v>
      </c>
      <c r="B376" s="50" t="s">
        <v>330</v>
      </c>
      <c r="C376" s="51" t="s">
        <v>17</v>
      </c>
      <c r="D376" s="52">
        <v>0</v>
      </c>
      <c r="E376" s="52">
        <v>318.5</v>
      </c>
      <c r="F376" s="52">
        <v>310.69303000000002</v>
      </c>
      <c r="G376" s="53">
        <f t="shared" si="15"/>
        <v>0.97548832025117749</v>
      </c>
    </row>
    <row r="377" spans="1:11" ht="16.8" thickBot="1" x14ac:dyDescent="0.35">
      <c r="A377" s="35" t="str">
        <f t="shared" si="14"/>
        <v>A</v>
      </c>
      <c r="B377" s="36" t="s">
        <v>441</v>
      </c>
      <c r="C377" s="37" t="s">
        <v>442</v>
      </c>
      <c r="D377" s="48">
        <v>36035</v>
      </c>
      <c r="E377" s="48">
        <v>40403.243999999999</v>
      </c>
      <c r="F377" s="48">
        <v>39806.068359999997</v>
      </c>
      <c r="G377" s="49">
        <f t="shared" si="15"/>
        <v>0.9852196115737637</v>
      </c>
      <c r="H377" s="40"/>
      <c r="I377" s="40"/>
      <c r="J377" s="41"/>
      <c r="K377" s="41"/>
    </row>
    <row r="378" spans="1:11" ht="15" thickTop="1" x14ac:dyDescent="0.3">
      <c r="A378" s="35" t="str">
        <f t="shared" si="14"/>
        <v>A</v>
      </c>
      <c r="B378" s="50" t="s">
        <v>330</v>
      </c>
      <c r="C378" s="51" t="s">
        <v>10</v>
      </c>
      <c r="D378" s="52">
        <v>34525</v>
      </c>
      <c r="E378" s="52">
        <v>38893.243999999999</v>
      </c>
      <c r="F378" s="52">
        <v>38495.639029999998</v>
      </c>
      <c r="G378" s="53">
        <f t="shared" si="15"/>
        <v>0.98977701705725551</v>
      </c>
    </row>
    <row r="379" spans="1:11" x14ac:dyDescent="0.3">
      <c r="A379" s="35" t="str">
        <f t="shared" si="14"/>
        <v>A</v>
      </c>
      <c r="B379" s="54" t="s">
        <v>330</v>
      </c>
      <c r="C379" s="55" t="s">
        <v>11</v>
      </c>
      <c r="D379" s="56">
        <v>1960</v>
      </c>
      <c r="E379" s="56">
        <v>2011.26</v>
      </c>
      <c r="F379" s="56">
        <v>2020.96119</v>
      </c>
      <c r="G379" s="57">
        <f t="shared" si="15"/>
        <v>1.0048234390382149</v>
      </c>
    </row>
    <row r="380" spans="1:11" x14ac:dyDescent="0.3">
      <c r="A380" s="35" t="str">
        <f t="shared" si="14"/>
        <v>A</v>
      </c>
      <c r="B380" s="54" t="s">
        <v>330</v>
      </c>
      <c r="C380" s="55" t="s">
        <v>12</v>
      </c>
      <c r="D380" s="56">
        <v>32500</v>
      </c>
      <c r="E380" s="56">
        <v>35545.9</v>
      </c>
      <c r="F380" s="56">
        <v>35147.279770000001</v>
      </c>
      <c r="G380" s="57">
        <f t="shared" si="15"/>
        <v>0.9887857606643804</v>
      </c>
    </row>
    <row r="381" spans="1:11" x14ac:dyDescent="0.3">
      <c r="A381" s="35" t="str">
        <f t="shared" si="14"/>
        <v>A</v>
      </c>
      <c r="B381" s="54" t="s">
        <v>330</v>
      </c>
      <c r="C381" s="55" t="s">
        <v>14</v>
      </c>
      <c r="D381" s="56">
        <v>0</v>
      </c>
      <c r="E381" s="56">
        <v>1216.9839999999999</v>
      </c>
      <c r="F381" s="56">
        <v>1216.9839999999999</v>
      </c>
      <c r="G381" s="57">
        <f t="shared" si="15"/>
        <v>1</v>
      </c>
    </row>
    <row r="382" spans="1:11" x14ac:dyDescent="0.3">
      <c r="A382" s="35" t="str">
        <f t="shared" si="14"/>
        <v>A</v>
      </c>
      <c r="B382" s="54" t="s">
        <v>330</v>
      </c>
      <c r="C382" s="55" t="s">
        <v>2</v>
      </c>
      <c r="D382" s="56">
        <v>0</v>
      </c>
      <c r="E382" s="56">
        <v>0</v>
      </c>
      <c r="F382" s="56">
        <v>4.2877599999999996</v>
      </c>
      <c r="G382" s="57" t="e">
        <f t="shared" si="15"/>
        <v>#DIV/0!</v>
      </c>
    </row>
    <row r="383" spans="1:11" x14ac:dyDescent="0.3">
      <c r="A383" s="35" t="str">
        <f t="shared" si="14"/>
        <v>A</v>
      </c>
      <c r="B383" s="54" t="s">
        <v>330</v>
      </c>
      <c r="C383" s="55" t="s">
        <v>15</v>
      </c>
      <c r="D383" s="56">
        <v>60</v>
      </c>
      <c r="E383" s="56">
        <v>100</v>
      </c>
      <c r="F383" s="56">
        <v>87.883589999999998</v>
      </c>
      <c r="G383" s="57">
        <f t="shared" si="15"/>
        <v>0.8788359</v>
      </c>
    </row>
    <row r="384" spans="1:11" x14ac:dyDescent="0.3">
      <c r="A384" s="35" t="str">
        <f t="shared" si="14"/>
        <v>A</v>
      </c>
      <c r="B384" s="54" t="s">
        <v>330</v>
      </c>
      <c r="C384" s="55" t="s">
        <v>16</v>
      </c>
      <c r="D384" s="56">
        <v>5</v>
      </c>
      <c r="E384" s="56">
        <v>19.100000000000001</v>
      </c>
      <c r="F384" s="56">
        <v>18.242719999999998</v>
      </c>
      <c r="G384" s="57">
        <f t="shared" si="15"/>
        <v>0.95511623036649196</v>
      </c>
    </row>
    <row r="385" spans="1:11" x14ac:dyDescent="0.3">
      <c r="A385" s="35" t="str">
        <f t="shared" si="14"/>
        <v>A</v>
      </c>
      <c r="B385" s="50" t="s">
        <v>330</v>
      </c>
      <c r="C385" s="51" t="s">
        <v>17</v>
      </c>
      <c r="D385" s="52">
        <v>1510</v>
      </c>
      <c r="E385" s="52">
        <v>1510</v>
      </c>
      <c r="F385" s="52">
        <v>1310.4293299999999</v>
      </c>
      <c r="G385" s="53">
        <f t="shared" si="15"/>
        <v>0.86783399337748335</v>
      </c>
    </row>
    <row r="386" spans="1:11" ht="16.8" thickBot="1" x14ac:dyDescent="0.35">
      <c r="A386" s="35" t="str">
        <f t="shared" ref="A386:A412" si="16">IF(OR(D386&lt;&gt;0,E386&lt;&gt;0,F386&lt;&gt;0,),"A","B")</f>
        <v>A</v>
      </c>
      <c r="B386" s="36" t="s">
        <v>443</v>
      </c>
      <c r="C386" s="37" t="s">
        <v>444</v>
      </c>
      <c r="D386" s="48">
        <v>30130</v>
      </c>
      <c r="E386" s="48">
        <v>40752.722000000002</v>
      </c>
      <c r="F386" s="48">
        <v>40734.79322</v>
      </c>
      <c r="G386" s="49">
        <f t="shared" ref="G386:G412" si="17">F386/E386</f>
        <v>0.99956005932560765</v>
      </c>
      <c r="H386" s="40"/>
      <c r="I386" s="40"/>
      <c r="J386" s="41"/>
      <c r="K386" s="41"/>
    </row>
    <row r="387" spans="1:11" ht="15" thickTop="1" x14ac:dyDescent="0.3">
      <c r="A387" s="35" t="str">
        <f t="shared" si="16"/>
        <v>A</v>
      </c>
      <c r="B387" s="50" t="s">
        <v>330</v>
      </c>
      <c r="C387" s="51" t="s">
        <v>10</v>
      </c>
      <c r="D387" s="52">
        <v>30130</v>
      </c>
      <c r="E387" s="52">
        <v>40752.722000000002</v>
      </c>
      <c r="F387" s="52">
        <v>40734.79322</v>
      </c>
      <c r="G387" s="53">
        <f t="shared" si="17"/>
        <v>0.99956005932560765</v>
      </c>
    </row>
    <row r="388" spans="1:11" x14ac:dyDescent="0.3">
      <c r="A388" s="35" t="str">
        <f t="shared" si="16"/>
        <v>A</v>
      </c>
      <c r="B388" s="54" t="s">
        <v>330</v>
      </c>
      <c r="C388" s="55" t="s">
        <v>12</v>
      </c>
      <c r="D388" s="56">
        <v>5130</v>
      </c>
      <c r="E388" s="56">
        <v>5125.0779999999995</v>
      </c>
      <c r="F388" s="56">
        <v>5107.1492200000002</v>
      </c>
      <c r="G388" s="57">
        <f t="shared" si="17"/>
        <v>0.99650175470500169</v>
      </c>
    </row>
    <row r="389" spans="1:11" x14ac:dyDescent="0.3">
      <c r="A389" s="35" t="str">
        <f t="shared" si="16"/>
        <v>A</v>
      </c>
      <c r="B389" s="54" t="s">
        <v>330</v>
      </c>
      <c r="C389" s="55" t="s">
        <v>16</v>
      </c>
      <c r="D389" s="56">
        <v>25000</v>
      </c>
      <c r="E389" s="56">
        <v>35627.644</v>
      </c>
      <c r="F389" s="56">
        <v>35627.644</v>
      </c>
      <c r="G389" s="57">
        <f t="shared" si="17"/>
        <v>1</v>
      </c>
    </row>
    <row r="390" spans="1:11" ht="16.8" thickBot="1" x14ac:dyDescent="0.35">
      <c r="A390" s="35" t="str">
        <f t="shared" si="16"/>
        <v>A</v>
      </c>
      <c r="B390" s="36" t="s">
        <v>445</v>
      </c>
      <c r="C390" s="37" t="s">
        <v>446</v>
      </c>
      <c r="D390" s="48">
        <v>267690</v>
      </c>
      <c r="E390" s="48">
        <v>261954.56099999999</v>
      </c>
      <c r="F390" s="48">
        <v>253176.55522999997</v>
      </c>
      <c r="G390" s="49">
        <f t="shared" si="17"/>
        <v>0.96649034956104463</v>
      </c>
      <c r="H390" s="40"/>
      <c r="I390" s="40"/>
      <c r="J390" s="41"/>
      <c r="K390" s="41"/>
    </row>
    <row r="391" spans="1:11" ht="15" thickTop="1" x14ac:dyDescent="0.3">
      <c r="A391" s="35" t="str">
        <f t="shared" si="16"/>
        <v>A</v>
      </c>
      <c r="B391" s="50" t="s">
        <v>330</v>
      </c>
      <c r="C391" s="51" t="s">
        <v>10</v>
      </c>
      <c r="D391" s="52">
        <v>267670</v>
      </c>
      <c r="E391" s="52">
        <v>261644.64099999997</v>
      </c>
      <c r="F391" s="52">
        <v>252870.07046999998</v>
      </c>
      <c r="G391" s="53">
        <f t="shared" si="17"/>
        <v>0.9664637865447433</v>
      </c>
    </row>
    <row r="392" spans="1:11" x14ac:dyDescent="0.3">
      <c r="A392" s="35" t="str">
        <f t="shared" si="16"/>
        <v>A</v>
      </c>
      <c r="B392" s="54" t="s">
        <v>330</v>
      </c>
      <c r="C392" s="55" t="s">
        <v>11</v>
      </c>
      <c r="D392" s="56">
        <v>2130</v>
      </c>
      <c r="E392" s="56">
        <v>2073.9</v>
      </c>
      <c r="F392" s="56">
        <v>2024.7948200000001</v>
      </c>
      <c r="G392" s="57">
        <f t="shared" si="17"/>
        <v>0.9763223009788321</v>
      </c>
    </row>
    <row r="393" spans="1:11" x14ac:dyDescent="0.3">
      <c r="A393" s="35" t="str">
        <f t="shared" si="16"/>
        <v>A</v>
      </c>
      <c r="B393" s="54" t="s">
        <v>330</v>
      </c>
      <c r="C393" s="55" t="s">
        <v>12</v>
      </c>
      <c r="D393" s="56">
        <v>20500</v>
      </c>
      <c r="E393" s="56">
        <v>21066.9</v>
      </c>
      <c r="F393" s="56">
        <v>20752.052629999998</v>
      </c>
      <c r="G393" s="57">
        <f t="shared" si="17"/>
        <v>0.9850548789807706</v>
      </c>
    </row>
    <row r="394" spans="1:11" x14ac:dyDescent="0.3">
      <c r="A394" s="35" t="str">
        <f t="shared" si="16"/>
        <v>A</v>
      </c>
      <c r="B394" s="54" t="s">
        <v>330</v>
      </c>
      <c r="C394" s="55" t="s">
        <v>14</v>
      </c>
      <c r="D394" s="56">
        <v>190000</v>
      </c>
      <c r="E394" s="56">
        <v>177559.641</v>
      </c>
      <c r="F394" s="56">
        <v>172380.35203000001</v>
      </c>
      <c r="G394" s="57">
        <f t="shared" si="17"/>
        <v>0.97083070825762707</v>
      </c>
    </row>
    <row r="395" spans="1:11" x14ac:dyDescent="0.3">
      <c r="A395" s="35" t="str">
        <f t="shared" si="16"/>
        <v>A</v>
      </c>
      <c r="B395" s="54" t="s">
        <v>330</v>
      </c>
      <c r="C395" s="55" t="s">
        <v>2</v>
      </c>
      <c r="D395" s="56">
        <v>55000</v>
      </c>
      <c r="E395" s="56">
        <v>60830.2</v>
      </c>
      <c r="F395" s="56">
        <v>57601.844320000004</v>
      </c>
      <c r="G395" s="57">
        <f t="shared" si="17"/>
        <v>0.94692840595625205</v>
      </c>
    </row>
    <row r="396" spans="1:11" x14ac:dyDescent="0.3">
      <c r="A396" s="35" t="str">
        <f t="shared" si="16"/>
        <v>A</v>
      </c>
      <c r="B396" s="54" t="s">
        <v>330</v>
      </c>
      <c r="C396" s="55" t="s">
        <v>15</v>
      </c>
      <c r="D396" s="56">
        <v>20</v>
      </c>
      <c r="E396" s="56">
        <v>92.9</v>
      </c>
      <c r="F396" s="56">
        <v>92.85763</v>
      </c>
      <c r="G396" s="57">
        <f t="shared" si="17"/>
        <v>0.99954391819160382</v>
      </c>
    </row>
    <row r="397" spans="1:11" x14ac:dyDescent="0.3">
      <c r="A397" s="35" t="str">
        <f t="shared" si="16"/>
        <v>A</v>
      </c>
      <c r="B397" s="54" t="s">
        <v>330</v>
      </c>
      <c r="C397" s="55" t="s">
        <v>16</v>
      </c>
      <c r="D397" s="56">
        <v>20</v>
      </c>
      <c r="E397" s="56">
        <v>21.1</v>
      </c>
      <c r="F397" s="56">
        <v>18.169039999999999</v>
      </c>
      <c r="G397" s="57">
        <f t="shared" si="17"/>
        <v>0.861091943127962</v>
      </c>
    </row>
    <row r="398" spans="1:11" x14ac:dyDescent="0.3">
      <c r="A398" s="35" t="str">
        <f t="shared" si="16"/>
        <v>A</v>
      </c>
      <c r="B398" s="50" t="s">
        <v>330</v>
      </c>
      <c r="C398" s="51" t="s">
        <v>17</v>
      </c>
      <c r="D398" s="52">
        <v>20</v>
      </c>
      <c r="E398" s="52">
        <v>309.91999999999996</v>
      </c>
      <c r="F398" s="52">
        <v>306.48475999999999</v>
      </c>
      <c r="G398" s="53">
        <f t="shared" si="17"/>
        <v>0.9889157201858545</v>
      </c>
    </row>
    <row r="399" spans="1:11" ht="16.8" thickBot="1" x14ac:dyDescent="0.35">
      <c r="A399" s="35" t="str">
        <f t="shared" si="16"/>
        <v>A</v>
      </c>
      <c r="B399" s="36" t="s">
        <v>447</v>
      </c>
      <c r="C399" s="37" t="s">
        <v>448</v>
      </c>
      <c r="D399" s="48">
        <v>4190</v>
      </c>
      <c r="E399" s="48">
        <v>4885.4999999999991</v>
      </c>
      <c r="F399" s="48">
        <v>4698.2295100000001</v>
      </c>
      <c r="G399" s="49">
        <f t="shared" si="17"/>
        <v>0.96166810152492088</v>
      </c>
      <c r="H399" s="40"/>
      <c r="I399" s="40"/>
      <c r="J399" s="41"/>
      <c r="K399" s="41"/>
    </row>
    <row r="400" spans="1:11" ht="15" thickTop="1" x14ac:dyDescent="0.3">
      <c r="A400" s="35" t="str">
        <f t="shared" si="16"/>
        <v>A</v>
      </c>
      <c r="B400" s="50" t="s">
        <v>330</v>
      </c>
      <c r="C400" s="51" t="s">
        <v>10</v>
      </c>
      <c r="D400" s="52">
        <v>4170</v>
      </c>
      <c r="E400" s="52">
        <v>4648.7999999999993</v>
      </c>
      <c r="F400" s="52">
        <v>4464.9645099999998</v>
      </c>
      <c r="G400" s="53">
        <f t="shared" si="17"/>
        <v>0.96045528093271393</v>
      </c>
    </row>
    <row r="401" spans="1:11" x14ac:dyDescent="0.3">
      <c r="A401" s="35" t="str">
        <f t="shared" si="16"/>
        <v>A</v>
      </c>
      <c r="B401" s="54" t="s">
        <v>330</v>
      </c>
      <c r="C401" s="55" t="s">
        <v>11</v>
      </c>
      <c r="D401" s="56">
        <v>2130</v>
      </c>
      <c r="E401" s="56">
        <v>2073.9</v>
      </c>
      <c r="F401" s="56">
        <v>2024.7948200000001</v>
      </c>
      <c r="G401" s="57">
        <f t="shared" si="17"/>
        <v>0.9763223009788321</v>
      </c>
    </row>
    <row r="402" spans="1:11" x14ac:dyDescent="0.3">
      <c r="A402" s="35" t="str">
        <f t="shared" si="16"/>
        <v>A</v>
      </c>
      <c r="B402" s="54" t="s">
        <v>330</v>
      </c>
      <c r="C402" s="55" t="s">
        <v>12</v>
      </c>
      <c r="D402" s="56">
        <v>2000</v>
      </c>
      <c r="E402" s="56">
        <v>2462</v>
      </c>
      <c r="F402" s="56">
        <v>2330.2180199999998</v>
      </c>
      <c r="G402" s="57">
        <f t="shared" si="17"/>
        <v>0.9464736068237205</v>
      </c>
    </row>
    <row r="403" spans="1:11" x14ac:dyDescent="0.3">
      <c r="A403" s="35" t="str">
        <f t="shared" si="16"/>
        <v>A</v>
      </c>
      <c r="B403" s="54" t="s">
        <v>330</v>
      </c>
      <c r="C403" s="55" t="s">
        <v>15</v>
      </c>
      <c r="D403" s="56">
        <v>20</v>
      </c>
      <c r="E403" s="56">
        <v>92.9</v>
      </c>
      <c r="F403" s="56">
        <v>92.85763</v>
      </c>
      <c r="G403" s="57">
        <f t="shared" si="17"/>
        <v>0.99954391819160382</v>
      </c>
    </row>
    <row r="404" spans="1:11" x14ac:dyDescent="0.3">
      <c r="A404" s="35" t="str">
        <f t="shared" si="16"/>
        <v>A</v>
      </c>
      <c r="B404" s="54" t="s">
        <v>330</v>
      </c>
      <c r="C404" s="55" t="s">
        <v>16</v>
      </c>
      <c r="D404" s="56">
        <v>20</v>
      </c>
      <c r="E404" s="56">
        <v>20</v>
      </c>
      <c r="F404" s="56">
        <v>17.09404</v>
      </c>
      <c r="G404" s="57">
        <f t="shared" si="17"/>
        <v>0.85470199999999996</v>
      </c>
    </row>
    <row r="405" spans="1:11" x14ac:dyDescent="0.3">
      <c r="A405" s="35" t="str">
        <f t="shared" si="16"/>
        <v>A</v>
      </c>
      <c r="B405" s="50" t="s">
        <v>330</v>
      </c>
      <c r="C405" s="51" t="s">
        <v>17</v>
      </c>
      <c r="D405" s="52">
        <v>20</v>
      </c>
      <c r="E405" s="52">
        <v>236.7</v>
      </c>
      <c r="F405" s="52">
        <v>233.26499999999999</v>
      </c>
      <c r="G405" s="53">
        <f t="shared" si="17"/>
        <v>0.98548795944233203</v>
      </c>
    </row>
    <row r="406" spans="1:11" ht="16.8" thickBot="1" x14ac:dyDescent="0.35">
      <c r="A406" s="35" t="str">
        <f t="shared" si="16"/>
        <v>A</v>
      </c>
      <c r="B406" s="36" t="s">
        <v>449</v>
      </c>
      <c r="C406" s="37" t="s">
        <v>450</v>
      </c>
      <c r="D406" s="48">
        <v>263500</v>
      </c>
      <c r="E406" s="48">
        <v>257069.06099999999</v>
      </c>
      <c r="F406" s="48">
        <v>248478.32571999996</v>
      </c>
      <c r="G406" s="49">
        <f t="shared" si="17"/>
        <v>0.96658199455592975</v>
      </c>
      <c r="H406" s="40"/>
      <c r="I406" s="40"/>
      <c r="J406" s="41"/>
      <c r="K406" s="41"/>
    </row>
    <row r="407" spans="1:11" ht="15" thickTop="1" x14ac:dyDescent="0.3">
      <c r="A407" s="35" t="str">
        <f t="shared" si="16"/>
        <v>A</v>
      </c>
      <c r="B407" s="50" t="s">
        <v>330</v>
      </c>
      <c r="C407" s="51" t="s">
        <v>10</v>
      </c>
      <c r="D407" s="52">
        <v>263500</v>
      </c>
      <c r="E407" s="52">
        <v>256995.84099999999</v>
      </c>
      <c r="F407" s="52">
        <v>248405.10595999996</v>
      </c>
      <c r="G407" s="53">
        <f t="shared" si="17"/>
        <v>0.96657247445494643</v>
      </c>
    </row>
    <row r="408" spans="1:11" x14ac:dyDescent="0.3">
      <c r="A408" s="35" t="str">
        <f t="shared" si="16"/>
        <v>A</v>
      </c>
      <c r="B408" s="54" t="s">
        <v>330</v>
      </c>
      <c r="C408" s="55" t="s">
        <v>12</v>
      </c>
      <c r="D408" s="56">
        <v>18500</v>
      </c>
      <c r="E408" s="56">
        <v>18604.900000000001</v>
      </c>
      <c r="F408" s="56">
        <v>18421.834609999998</v>
      </c>
      <c r="G408" s="57">
        <f t="shared" si="17"/>
        <v>0.99016036689259268</v>
      </c>
    </row>
    <row r="409" spans="1:11" x14ac:dyDescent="0.3">
      <c r="A409" s="35" t="str">
        <f t="shared" si="16"/>
        <v>A</v>
      </c>
      <c r="B409" s="54" t="s">
        <v>330</v>
      </c>
      <c r="C409" s="55" t="s">
        <v>14</v>
      </c>
      <c r="D409" s="56">
        <v>190000</v>
      </c>
      <c r="E409" s="56">
        <v>177559.641</v>
      </c>
      <c r="F409" s="56">
        <v>172380.35203000001</v>
      </c>
      <c r="G409" s="57">
        <f t="shared" si="17"/>
        <v>0.97083070825762707</v>
      </c>
    </row>
    <row r="410" spans="1:11" x14ac:dyDescent="0.3">
      <c r="A410" s="35" t="str">
        <f t="shared" si="16"/>
        <v>A</v>
      </c>
      <c r="B410" s="54" t="s">
        <v>330</v>
      </c>
      <c r="C410" s="55" t="s">
        <v>2</v>
      </c>
      <c r="D410" s="56">
        <v>55000</v>
      </c>
      <c r="E410" s="56">
        <v>60830.2</v>
      </c>
      <c r="F410" s="56">
        <v>57601.844320000004</v>
      </c>
      <c r="G410" s="57">
        <f t="shared" si="17"/>
        <v>0.94692840595625205</v>
      </c>
    </row>
    <row r="411" spans="1:11" x14ac:dyDescent="0.3">
      <c r="A411" s="35" t="str">
        <f t="shared" si="16"/>
        <v>A</v>
      </c>
      <c r="B411" s="54" t="s">
        <v>330</v>
      </c>
      <c r="C411" s="55" t="s">
        <v>16</v>
      </c>
      <c r="D411" s="56">
        <v>0</v>
      </c>
      <c r="E411" s="56">
        <v>1.1000000000000001</v>
      </c>
      <c r="F411" s="56">
        <v>1.075</v>
      </c>
      <c r="G411" s="57">
        <f t="shared" si="17"/>
        <v>0.97727272727272718</v>
      </c>
    </row>
    <row r="412" spans="1:11" x14ac:dyDescent="0.3">
      <c r="A412" s="35" t="str">
        <f t="shared" si="16"/>
        <v>A</v>
      </c>
      <c r="B412" s="50" t="s">
        <v>330</v>
      </c>
      <c r="C412" s="51" t="s">
        <v>17</v>
      </c>
      <c r="D412" s="52">
        <v>0</v>
      </c>
      <c r="E412" s="52">
        <v>73.22</v>
      </c>
      <c r="F412" s="52">
        <v>73.219759999999994</v>
      </c>
      <c r="G412" s="53">
        <f t="shared" si="17"/>
        <v>0.99999672220704716</v>
      </c>
    </row>
    <row r="413" spans="1:11" ht="33" thickBot="1" x14ac:dyDescent="0.35">
      <c r="A413" s="35" t="str">
        <f t="shared" ref="A413:A431" si="18">IF(OR(D413&lt;&gt;0,E413&lt;&gt;0,F413&lt;&gt;0,),"A","B")</f>
        <v>A</v>
      </c>
      <c r="B413" s="36" t="s">
        <v>451</v>
      </c>
      <c r="C413" s="37" t="s">
        <v>452</v>
      </c>
      <c r="D413" s="48">
        <v>75260</v>
      </c>
      <c r="E413" s="48">
        <v>74940</v>
      </c>
      <c r="F413" s="48">
        <v>55304.393329999999</v>
      </c>
      <c r="G413" s="49">
        <f t="shared" ref="G413:G431" si="19">F413/E413</f>
        <v>0.73798229690419004</v>
      </c>
      <c r="H413" s="40"/>
      <c r="I413" s="40"/>
      <c r="J413" s="41"/>
      <c r="K413" s="41"/>
    </row>
    <row r="414" spans="1:11" ht="15" thickTop="1" x14ac:dyDescent="0.3">
      <c r="A414" s="35" t="str">
        <f t="shared" si="18"/>
        <v>A</v>
      </c>
      <c r="B414" s="50" t="s">
        <v>330</v>
      </c>
      <c r="C414" s="51" t="s">
        <v>10</v>
      </c>
      <c r="D414" s="52">
        <v>24035</v>
      </c>
      <c r="E414" s="52">
        <v>28320</v>
      </c>
      <c r="F414" s="52">
        <v>24195.235700000001</v>
      </c>
      <c r="G414" s="53">
        <f t="shared" si="19"/>
        <v>0.85435154307909611</v>
      </c>
    </row>
    <row r="415" spans="1:11" x14ac:dyDescent="0.3">
      <c r="A415" s="35" t="str">
        <f t="shared" si="18"/>
        <v>A</v>
      </c>
      <c r="B415" s="54" t="s">
        <v>330</v>
      </c>
      <c r="C415" s="55" t="s">
        <v>11</v>
      </c>
      <c r="D415" s="56">
        <v>520</v>
      </c>
      <c r="E415" s="56">
        <v>460</v>
      </c>
      <c r="F415" s="56">
        <v>438.2824</v>
      </c>
      <c r="G415" s="57">
        <f t="shared" si="19"/>
        <v>0.95278782608695656</v>
      </c>
    </row>
    <row r="416" spans="1:11" x14ac:dyDescent="0.3">
      <c r="A416" s="35" t="str">
        <f t="shared" si="18"/>
        <v>A</v>
      </c>
      <c r="B416" s="54" t="s">
        <v>330</v>
      </c>
      <c r="C416" s="55" t="s">
        <v>12</v>
      </c>
      <c r="D416" s="56">
        <v>11675</v>
      </c>
      <c r="E416" s="56">
        <v>13469</v>
      </c>
      <c r="F416" s="56">
        <v>13173.91394</v>
      </c>
      <c r="G416" s="57">
        <f t="shared" si="19"/>
        <v>0.97809146484520015</v>
      </c>
    </row>
    <row r="417" spans="1:11" x14ac:dyDescent="0.3">
      <c r="A417" s="35" t="str">
        <f t="shared" si="18"/>
        <v>A</v>
      </c>
      <c r="B417" s="54" t="s">
        <v>330</v>
      </c>
      <c r="C417" s="55" t="s">
        <v>14</v>
      </c>
      <c r="D417" s="56">
        <v>10710</v>
      </c>
      <c r="E417" s="56">
        <v>10945</v>
      </c>
      <c r="F417" s="56">
        <v>8216.6986499999985</v>
      </c>
      <c r="G417" s="57">
        <f t="shared" si="19"/>
        <v>0.75072623572407482</v>
      </c>
    </row>
    <row r="418" spans="1:11" x14ac:dyDescent="0.3">
      <c r="A418" s="35" t="str">
        <f t="shared" si="18"/>
        <v>A</v>
      </c>
      <c r="B418" s="54" t="s">
        <v>330</v>
      </c>
      <c r="C418" s="55" t="s">
        <v>15</v>
      </c>
      <c r="D418" s="56">
        <v>17</v>
      </c>
      <c r="E418" s="56">
        <v>33</v>
      </c>
      <c r="F418" s="56">
        <v>31.852080000000001</v>
      </c>
      <c r="G418" s="57">
        <f t="shared" si="19"/>
        <v>0.96521454545454544</v>
      </c>
    </row>
    <row r="419" spans="1:11" x14ac:dyDescent="0.3">
      <c r="A419" s="35" t="str">
        <f t="shared" si="18"/>
        <v>A</v>
      </c>
      <c r="B419" s="54" t="s">
        <v>330</v>
      </c>
      <c r="C419" s="55" t="s">
        <v>16</v>
      </c>
      <c r="D419" s="56">
        <v>1113</v>
      </c>
      <c r="E419" s="56">
        <v>3413</v>
      </c>
      <c r="F419" s="56">
        <v>2334.4886299999998</v>
      </c>
      <c r="G419" s="57">
        <f t="shared" si="19"/>
        <v>0.68399901259888651</v>
      </c>
    </row>
    <row r="420" spans="1:11" x14ac:dyDescent="0.3">
      <c r="A420" s="35" t="str">
        <f t="shared" si="18"/>
        <v>A</v>
      </c>
      <c r="B420" s="50" t="s">
        <v>330</v>
      </c>
      <c r="C420" s="51" t="s">
        <v>17</v>
      </c>
      <c r="D420" s="52">
        <v>51225</v>
      </c>
      <c r="E420" s="52">
        <v>45093</v>
      </c>
      <c r="F420" s="52">
        <v>29583.019120000001</v>
      </c>
      <c r="G420" s="53">
        <f t="shared" si="19"/>
        <v>0.65604459938349635</v>
      </c>
    </row>
    <row r="421" spans="1:11" x14ac:dyDescent="0.3">
      <c r="A421" s="35" t="str">
        <f t="shared" si="18"/>
        <v>A</v>
      </c>
      <c r="B421" s="50" t="s">
        <v>330</v>
      </c>
      <c r="C421" s="51" t="s">
        <v>18</v>
      </c>
      <c r="D421" s="52">
        <v>0</v>
      </c>
      <c r="E421" s="52">
        <v>1527</v>
      </c>
      <c r="F421" s="52">
        <v>1526.13851</v>
      </c>
      <c r="G421" s="53">
        <f t="shared" si="19"/>
        <v>0.99943582842174195</v>
      </c>
    </row>
    <row r="422" spans="1:11" ht="33" thickBot="1" x14ac:dyDescent="0.35">
      <c r="A422" s="35" t="str">
        <f t="shared" si="18"/>
        <v>A</v>
      </c>
      <c r="B422" s="36" t="s">
        <v>460</v>
      </c>
      <c r="C422" s="37" t="s">
        <v>461</v>
      </c>
      <c r="D422" s="48">
        <v>710</v>
      </c>
      <c r="E422" s="48">
        <v>817.471</v>
      </c>
      <c r="F422" s="48">
        <v>781.90189999999996</v>
      </c>
      <c r="G422" s="49">
        <f t="shared" si="19"/>
        <v>0.95648885403885886</v>
      </c>
      <c r="H422" s="40"/>
      <c r="I422" s="40"/>
      <c r="J422" s="41"/>
      <c r="K422" s="41"/>
    </row>
    <row r="423" spans="1:11" ht="15" thickTop="1" x14ac:dyDescent="0.3">
      <c r="A423" s="35" t="str">
        <f t="shared" si="18"/>
        <v>A</v>
      </c>
      <c r="B423" s="50" t="s">
        <v>330</v>
      </c>
      <c r="C423" s="51" t="s">
        <v>10</v>
      </c>
      <c r="D423" s="52">
        <v>710</v>
      </c>
      <c r="E423" s="52">
        <v>792.471</v>
      </c>
      <c r="F423" s="52">
        <v>780.2029</v>
      </c>
      <c r="G423" s="53">
        <f t="shared" si="19"/>
        <v>0.98451918114353709</v>
      </c>
    </row>
    <row r="424" spans="1:11" x14ac:dyDescent="0.3">
      <c r="A424" s="35" t="str">
        <f t="shared" si="18"/>
        <v>A</v>
      </c>
      <c r="B424" s="54" t="s">
        <v>330</v>
      </c>
      <c r="C424" s="55" t="s">
        <v>11</v>
      </c>
      <c r="D424" s="56">
        <v>632</v>
      </c>
      <c r="E424" s="56">
        <v>674.73900000000003</v>
      </c>
      <c r="F424" s="56">
        <v>674.26729999999998</v>
      </c>
      <c r="G424" s="57">
        <f t="shared" si="19"/>
        <v>0.99930091487226902</v>
      </c>
    </row>
    <row r="425" spans="1:11" x14ac:dyDescent="0.3">
      <c r="A425" s="35" t="str">
        <f t="shared" si="18"/>
        <v>A</v>
      </c>
      <c r="B425" s="54" t="s">
        <v>330</v>
      </c>
      <c r="C425" s="55" t="s">
        <v>12</v>
      </c>
      <c r="D425" s="56">
        <v>70</v>
      </c>
      <c r="E425" s="56">
        <v>106.83199999999999</v>
      </c>
      <c r="F425" s="56">
        <v>98.893349999999998</v>
      </c>
      <c r="G425" s="57">
        <f t="shared" si="19"/>
        <v>0.92569033622884533</v>
      </c>
    </row>
    <row r="426" spans="1:11" x14ac:dyDescent="0.3">
      <c r="A426" s="35" t="str">
        <f t="shared" si="18"/>
        <v>A</v>
      </c>
      <c r="B426" s="54" t="s">
        <v>330</v>
      </c>
      <c r="C426" s="55" t="s">
        <v>15</v>
      </c>
      <c r="D426" s="56">
        <v>5</v>
      </c>
      <c r="E426" s="56">
        <v>7.9</v>
      </c>
      <c r="F426" s="56">
        <v>7.0422500000000001</v>
      </c>
      <c r="G426" s="57">
        <f t="shared" si="19"/>
        <v>0.89142405063291141</v>
      </c>
    </row>
    <row r="427" spans="1:11" x14ac:dyDescent="0.3">
      <c r="A427" s="35" t="str">
        <f t="shared" si="18"/>
        <v>A</v>
      </c>
      <c r="B427" s="54" t="s">
        <v>330</v>
      </c>
      <c r="C427" s="55" t="s">
        <v>16</v>
      </c>
      <c r="D427" s="56">
        <v>3</v>
      </c>
      <c r="E427" s="56">
        <v>3</v>
      </c>
      <c r="F427" s="56">
        <v>0</v>
      </c>
      <c r="G427" s="57">
        <f t="shared" si="19"/>
        <v>0</v>
      </c>
    </row>
    <row r="428" spans="1:11" x14ac:dyDescent="0.3">
      <c r="A428" s="35" t="str">
        <f t="shared" si="18"/>
        <v>A</v>
      </c>
      <c r="B428" s="50" t="s">
        <v>330</v>
      </c>
      <c r="C428" s="51" t="s">
        <v>17</v>
      </c>
      <c r="D428" s="52">
        <v>0</v>
      </c>
      <c r="E428" s="52">
        <v>25</v>
      </c>
      <c r="F428" s="52">
        <v>1.6990000000000001</v>
      </c>
      <c r="G428" s="53">
        <f t="shared" si="19"/>
        <v>6.7960000000000007E-2</v>
      </c>
    </row>
    <row r="429" spans="1:11" ht="65.400000000000006" thickBot="1" x14ac:dyDescent="0.35">
      <c r="A429" s="35" t="str">
        <f t="shared" si="18"/>
        <v>A</v>
      </c>
      <c r="B429" s="36" t="s">
        <v>462</v>
      </c>
      <c r="C429" s="37" t="s">
        <v>463</v>
      </c>
      <c r="D429" s="48">
        <v>10000</v>
      </c>
      <c r="E429" s="48">
        <v>5498.857</v>
      </c>
      <c r="F429" s="48">
        <v>5498.85455</v>
      </c>
      <c r="G429" s="49">
        <f t="shared" si="19"/>
        <v>0.99999955445286171</v>
      </c>
      <c r="H429" s="40"/>
      <c r="I429" s="40"/>
      <c r="J429" s="41"/>
      <c r="K429" s="41"/>
    </row>
    <row r="430" spans="1:11" ht="15" thickTop="1" x14ac:dyDescent="0.3">
      <c r="A430" s="35" t="str">
        <f t="shared" si="18"/>
        <v>A</v>
      </c>
      <c r="B430" s="50" t="s">
        <v>330</v>
      </c>
      <c r="C430" s="51" t="s">
        <v>10</v>
      </c>
      <c r="D430" s="52">
        <v>10000</v>
      </c>
      <c r="E430" s="52">
        <v>5498.857</v>
      </c>
      <c r="F430" s="52">
        <v>5498.85455</v>
      </c>
      <c r="G430" s="53">
        <f t="shared" si="19"/>
        <v>0.99999955445286171</v>
      </c>
    </row>
    <row r="431" spans="1:11" x14ac:dyDescent="0.3">
      <c r="A431" s="35" t="str">
        <f t="shared" si="18"/>
        <v>A</v>
      </c>
      <c r="B431" s="54" t="s">
        <v>330</v>
      </c>
      <c r="C431" s="55" t="s">
        <v>14</v>
      </c>
      <c r="D431" s="56">
        <v>8000</v>
      </c>
      <c r="E431" s="56">
        <v>4687.7669999999998</v>
      </c>
      <c r="F431" s="56">
        <v>4687.7655800000002</v>
      </c>
      <c r="G431" s="57">
        <f t="shared" si="19"/>
        <v>0.99999969708392089</v>
      </c>
    </row>
    <row r="432" spans="1:11" x14ac:dyDescent="0.3">
      <c r="A432" s="35" t="str">
        <f t="shared" ref="A432:A495" si="20">IF(OR(D432&lt;&gt;0,E432&lt;&gt;0,F432&lt;&gt;0,),"A","B")</f>
        <v>A</v>
      </c>
      <c r="B432" s="54" t="s">
        <v>330</v>
      </c>
      <c r="C432" s="55" t="s">
        <v>16</v>
      </c>
      <c r="D432" s="56">
        <v>2000</v>
      </c>
      <c r="E432" s="56">
        <v>811.09</v>
      </c>
      <c r="F432" s="56">
        <v>811.08897000000002</v>
      </c>
      <c r="G432" s="57">
        <f t="shared" ref="G432:G495" si="21">F432/E432</f>
        <v>0.99999873010393414</v>
      </c>
    </row>
    <row r="433" spans="1:11" ht="65.400000000000006" thickBot="1" x14ac:dyDescent="0.35">
      <c r="A433" s="35" t="str">
        <f t="shared" si="20"/>
        <v>A</v>
      </c>
      <c r="B433" s="36" t="s">
        <v>464</v>
      </c>
      <c r="C433" s="37" t="s">
        <v>465</v>
      </c>
      <c r="D433" s="48">
        <v>12000</v>
      </c>
      <c r="E433" s="48">
        <v>11455.771000000001</v>
      </c>
      <c r="F433" s="48">
        <v>11455.770469999999</v>
      </c>
      <c r="G433" s="49">
        <f t="shared" si="21"/>
        <v>0.99999995373510864</v>
      </c>
      <c r="H433" s="40"/>
      <c r="I433" s="40"/>
      <c r="J433" s="41"/>
      <c r="K433" s="41"/>
    </row>
    <row r="434" spans="1:11" ht="15" thickTop="1" x14ac:dyDescent="0.3">
      <c r="A434" s="35" t="str">
        <f t="shared" si="20"/>
        <v>A</v>
      </c>
      <c r="B434" s="50" t="s">
        <v>330</v>
      </c>
      <c r="C434" s="51" t="s">
        <v>10</v>
      </c>
      <c r="D434" s="52">
        <v>12000</v>
      </c>
      <c r="E434" s="52">
        <v>11455.771000000001</v>
      </c>
      <c r="F434" s="52">
        <v>11455.770469999999</v>
      </c>
      <c r="G434" s="53">
        <f t="shared" si="21"/>
        <v>0.99999995373510864</v>
      </c>
    </row>
    <row r="435" spans="1:11" x14ac:dyDescent="0.3">
      <c r="A435" s="35" t="str">
        <f t="shared" si="20"/>
        <v>A</v>
      </c>
      <c r="B435" s="54" t="s">
        <v>330</v>
      </c>
      <c r="C435" s="55" t="s">
        <v>16</v>
      </c>
      <c r="D435" s="56">
        <v>12000</v>
      </c>
      <c r="E435" s="56">
        <v>11455.771000000001</v>
      </c>
      <c r="F435" s="56">
        <v>11455.770469999999</v>
      </c>
      <c r="G435" s="57">
        <f t="shared" si="21"/>
        <v>0.99999995373510864</v>
      </c>
    </row>
    <row r="436" spans="1:11" ht="33" thickBot="1" x14ac:dyDescent="0.35">
      <c r="A436" s="35" t="str">
        <f t="shared" si="20"/>
        <v>A</v>
      </c>
      <c r="B436" s="36" t="s">
        <v>466</v>
      </c>
      <c r="C436" s="37" t="s">
        <v>467</v>
      </c>
      <c r="D436" s="48">
        <v>2500</v>
      </c>
      <c r="E436" s="48">
        <v>2500</v>
      </c>
      <c r="F436" s="48">
        <v>2024.86816</v>
      </c>
      <c r="G436" s="49">
        <f t="shared" si="21"/>
        <v>0.80994726399999994</v>
      </c>
      <c r="H436" s="40"/>
      <c r="I436" s="40"/>
      <c r="J436" s="41"/>
      <c r="K436" s="41"/>
    </row>
    <row r="437" spans="1:11" ht="15" thickTop="1" x14ac:dyDescent="0.3">
      <c r="A437" s="35" t="str">
        <f t="shared" si="20"/>
        <v>A</v>
      </c>
      <c r="B437" s="50" t="s">
        <v>330</v>
      </c>
      <c r="C437" s="51" t="s">
        <v>10</v>
      </c>
      <c r="D437" s="52">
        <v>2500</v>
      </c>
      <c r="E437" s="52">
        <v>2500</v>
      </c>
      <c r="F437" s="52">
        <v>2024.86816</v>
      </c>
      <c r="G437" s="53">
        <f t="shared" si="21"/>
        <v>0.80994726399999994</v>
      </c>
    </row>
    <row r="438" spans="1:11" x14ac:dyDescent="0.3">
      <c r="A438" s="35" t="str">
        <f t="shared" si="20"/>
        <v>A</v>
      </c>
      <c r="B438" s="54" t="s">
        <v>330</v>
      </c>
      <c r="C438" s="55" t="s">
        <v>14</v>
      </c>
      <c r="D438" s="56">
        <v>2500</v>
      </c>
      <c r="E438" s="56">
        <v>2500</v>
      </c>
      <c r="F438" s="56">
        <v>2024.86816</v>
      </c>
      <c r="G438" s="57">
        <f t="shared" si="21"/>
        <v>0.80994726399999994</v>
      </c>
    </row>
    <row r="439" spans="1:11" ht="49.2" thickBot="1" x14ac:dyDescent="0.35">
      <c r="A439" s="35" t="str">
        <f t="shared" si="20"/>
        <v>A</v>
      </c>
      <c r="B439" s="36" t="s">
        <v>468</v>
      </c>
      <c r="C439" s="37" t="s">
        <v>469</v>
      </c>
      <c r="D439" s="48">
        <v>4000</v>
      </c>
      <c r="E439" s="48">
        <v>4000</v>
      </c>
      <c r="F439" s="48">
        <v>3143.6633400000001</v>
      </c>
      <c r="G439" s="49">
        <f t="shared" si="21"/>
        <v>0.78591583500000006</v>
      </c>
      <c r="H439" s="40"/>
      <c r="I439" s="40"/>
      <c r="J439" s="41"/>
      <c r="K439" s="41"/>
    </row>
    <row r="440" spans="1:11" ht="15" thickTop="1" x14ac:dyDescent="0.3">
      <c r="A440" s="35" t="str">
        <f t="shared" si="20"/>
        <v>A</v>
      </c>
      <c r="B440" s="50" t="s">
        <v>330</v>
      </c>
      <c r="C440" s="51" t="s">
        <v>10</v>
      </c>
      <c r="D440" s="52">
        <v>4000</v>
      </c>
      <c r="E440" s="52">
        <v>4000</v>
      </c>
      <c r="F440" s="52">
        <v>3143.6633400000001</v>
      </c>
      <c r="G440" s="53">
        <f t="shared" si="21"/>
        <v>0.78591583500000006</v>
      </c>
    </row>
    <row r="441" spans="1:11" x14ac:dyDescent="0.3">
      <c r="A441" s="35" t="str">
        <f t="shared" si="20"/>
        <v>A</v>
      </c>
      <c r="B441" s="54" t="s">
        <v>330</v>
      </c>
      <c r="C441" s="55" t="s">
        <v>12</v>
      </c>
      <c r="D441" s="56">
        <v>4000</v>
      </c>
      <c r="E441" s="56">
        <v>4000</v>
      </c>
      <c r="F441" s="56">
        <v>3143.6633400000001</v>
      </c>
      <c r="G441" s="57">
        <f t="shared" si="21"/>
        <v>0.78591583500000006</v>
      </c>
    </row>
    <row r="442" spans="1:11" ht="33" thickBot="1" x14ac:dyDescent="0.35">
      <c r="A442" s="35" t="str">
        <f t="shared" si="20"/>
        <v>A</v>
      </c>
      <c r="B442" s="36" t="s">
        <v>470</v>
      </c>
      <c r="C442" s="37" t="s">
        <v>471</v>
      </c>
      <c r="D442" s="48">
        <v>76500</v>
      </c>
      <c r="E442" s="48">
        <v>76500</v>
      </c>
      <c r="F442" s="48">
        <v>120563.26869</v>
      </c>
      <c r="G442" s="49">
        <f t="shared" si="21"/>
        <v>1.5759904403921567</v>
      </c>
      <c r="H442" s="40"/>
      <c r="I442" s="40"/>
      <c r="J442" s="41"/>
      <c r="K442" s="41"/>
    </row>
    <row r="443" spans="1:11" ht="15" thickTop="1" x14ac:dyDescent="0.3">
      <c r="A443" s="35" t="str">
        <f t="shared" si="20"/>
        <v>A</v>
      </c>
      <c r="B443" s="50" t="s">
        <v>330</v>
      </c>
      <c r="C443" s="51" t="s">
        <v>10</v>
      </c>
      <c r="D443" s="52">
        <v>5000</v>
      </c>
      <c r="E443" s="52">
        <v>5000</v>
      </c>
      <c r="F443" s="52">
        <v>8944.6342599999989</v>
      </c>
      <c r="G443" s="53">
        <f t="shared" si="21"/>
        <v>1.7889268519999997</v>
      </c>
    </row>
    <row r="444" spans="1:11" x14ac:dyDescent="0.3">
      <c r="A444" s="35" t="str">
        <f t="shared" si="20"/>
        <v>A</v>
      </c>
      <c r="B444" s="54" t="s">
        <v>330</v>
      </c>
      <c r="C444" s="55" t="s">
        <v>16</v>
      </c>
      <c r="D444" s="56">
        <v>5000</v>
      </c>
      <c r="E444" s="56">
        <v>5000</v>
      </c>
      <c r="F444" s="56">
        <v>8944.6342599999989</v>
      </c>
      <c r="G444" s="57">
        <f t="shared" si="21"/>
        <v>1.7889268519999997</v>
      </c>
    </row>
    <row r="445" spans="1:11" x14ac:dyDescent="0.3">
      <c r="A445" s="35" t="str">
        <f t="shared" si="20"/>
        <v>A</v>
      </c>
      <c r="B445" s="50" t="s">
        <v>330</v>
      </c>
      <c r="C445" s="51" t="s">
        <v>18</v>
      </c>
      <c r="D445" s="52">
        <v>71500</v>
      </c>
      <c r="E445" s="52">
        <v>71500</v>
      </c>
      <c r="F445" s="52">
        <v>111618.63443000001</v>
      </c>
      <c r="G445" s="53">
        <f t="shared" si="21"/>
        <v>1.5610997822377624</v>
      </c>
    </row>
    <row r="446" spans="1:11" ht="33" thickBot="1" x14ac:dyDescent="0.35">
      <c r="A446" s="35" t="str">
        <f t="shared" si="20"/>
        <v>A</v>
      </c>
      <c r="B446" s="36" t="s">
        <v>472</v>
      </c>
      <c r="C446" s="37" t="s">
        <v>473</v>
      </c>
      <c r="D446" s="48">
        <v>76500</v>
      </c>
      <c r="E446" s="48">
        <v>76500</v>
      </c>
      <c r="F446" s="48">
        <v>119164.97565000001</v>
      </c>
      <c r="G446" s="49">
        <f t="shared" si="21"/>
        <v>1.5577121</v>
      </c>
      <c r="H446" s="40"/>
      <c r="I446" s="40"/>
      <c r="J446" s="41"/>
      <c r="K446" s="41"/>
    </row>
    <row r="447" spans="1:11" ht="15" thickTop="1" x14ac:dyDescent="0.3">
      <c r="A447" s="35" t="str">
        <f t="shared" si="20"/>
        <v>A</v>
      </c>
      <c r="B447" s="50" t="s">
        <v>330</v>
      </c>
      <c r="C447" s="51" t="s">
        <v>10</v>
      </c>
      <c r="D447" s="52">
        <v>5000</v>
      </c>
      <c r="E447" s="52">
        <v>5000</v>
      </c>
      <c r="F447" s="52">
        <v>8944.6342599999989</v>
      </c>
      <c r="G447" s="53">
        <f t="shared" si="21"/>
        <v>1.7889268519999997</v>
      </c>
    </row>
    <row r="448" spans="1:11" x14ac:dyDescent="0.3">
      <c r="A448" s="35" t="str">
        <f t="shared" si="20"/>
        <v>A</v>
      </c>
      <c r="B448" s="54" t="s">
        <v>330</v>
      </c>
      <c r="C448" s="55" t="s">
        <v>16</v>
      </c>
      <c r="D448" s="56">
        <v>5000</v>
      </c>
      <c r="E448" s="56">
        <v>5000</v>
      </c>
      <c r="F448" s="56">
        <v>8944.6342599999989</v>
      </c>
      <c r="G448" s="57">
        <f t="shared" si="21"/>
        <v>1.7889268519999997</v>
      </c>
    </row>
    <row r="449" spans="1:11" x14ac:dyDescent="0.3">
      <c r="A449" s="35" t="str">
        <f t="shared" si="20"/>
        <v>A</v>
      </c>
      <c r="B449" s="50" t="s">
        <v>330</v>
      </c>
      <c r="C449" s="51" t="s">
        <v>18</v>
      </c>
      <c r="D449" s="52">
        <v>71500</v>
      </c>
      <c r="E449" s="52">
        <v>71500</v>
      </c>
      <c r="F449" s="52">
        <v>110220.34139</v>
      </c>
      <c r="G449" s="53">
        <f t="shared" si="21"/>
        <v>1.5415432362237762</v>
      </c>
    </row>
    <row r="450" spans="1:11" ht="33" thickBot="1" x14ac:dyDescent="0.35">
      <c r="A450" s="35" t="str">
        <f t="shared" si="20"/>
        <v>A</v>
      </c>
      <c r="B450" s="36" t="s">
        <v>474</v>
      </c>
      <c r="C450" s="37" t="s">
        <v>475</v>
      </c>
      <c r="D450" s="48">
        <v>13000</v>
      </c>
      <c r="E450" s="48">
        <v>13000</v>
      </c>
      <c r="F450" s="48">
        <v>72553.036789999998</v>
      </c>
      <c r="G450" s="49">
        <f t="shared" si="21"/>
        <v>5.5810028300000001</v>
      </c>
      <c r="H450" s="40"/>
      <c r="I450" s="40"/>
      <c r="J450" s="41"/>
      <c r="K450" s="41"/>
    </row>
    <row r="451" spans="1:11" ht="15" thickTop="1" x14ac:dyDescent="0.3">
      <c r="A451" s="35" t="str">
        <f t="shared" si="20"/>
        <v>A</v>
      </c>
      <c r="B451" s="50" t="s">
        <v>330</v>
      </c>
      <c r="C451" s="51" t="s">
        <v>10</v>
      </c>
      <c r="D451" s="52">
        <v>5000</v>
      </c>
      <c r="E451" s="52">
        <v>5000</v>
      </c>
      <c r="F451" s="52">
        <v>7338.2769099999996</v>
      </c>
      <c r="G451" s="53">
        <f t="shared" si="21"/>
        <v>1.467655382</v>
      </c>
    </row>
    <row r="452" spans="1:11" x14ac:dyDescent="0.3">
      <c r="A452" s="35" t="str">
        <f t="shared" si="20"/>
        <v>A</v>
      </c>
      <c r="B452" s="54" t="s">
        <v>330</v>
      </c>
      <c r="C452" s="55" t="s">
        <v>16</v>
      </c>
      <c r="D452" s="56">
        <v>5000</v>
      </c>
      <c r="E452" s="56">
        <v>5000</v>
      </c>
      <c r="F452" s="56">
        <v>7338.2769099999996</v>
      </c>
      <c r="G452" s="57">
        <f t="shared" si="21"/>
        <v>1.467655382</v>
      </c>
    </row>
    <row r="453" spans="1:11" x14ac:dyDescent="0.3">
      <c r="A453" s="35" t="str">
        <f t="shared" si="20"/>
        <v>A</v>
      </c>
      <c r="B453" s="50" t="s">
        <v>330</v>
      </c>
      <c r="C453" s="51" t="s">
        <v>18</v>
      </c>
      <c r="D453" s="52">
        <v>8000</v>
      </c>
      <c r="E453" s="52">
        <v>8000</v>
      </c>
      <c r="F453" s="52">
        <v>65214.759879999998</v>
      </c>
      <c r="G453" s="53">
        <f t="shared" si="21"/>
        <v>8.1518449850000003</v>
      </c>
    </row>
    <row r="454" spans="1:11" ht="33" thickBot="1" x14ac:dyDescent="0.35">
      <c r="A454" s="35" t="str">
        <f t="shared" si="20"/>
        <v>A</v>
      </c>
      <c r="B454" s="36" t="s">
        <v>476</v>
      </c>
      <c r="C454" s="37" t="s">
        <v>477</v>
      </c>
      <c r="D454" s="48">
        <v>10000</v>
      </c>
      <c r="E454" s="48">
        <v>10000</v>
      </c>
      <c r="F454" s="48">
        <v>820.92987000000005</v>
      </c>
      <c r="G454" s="49">
        <f t="shared" si="21"/>
        <v>8.2092987000000006E-2</v>
      </c>
      <c r="H454" s="40"/>
      <c r="I454" s="40"/>
      <c r="J454" s="41"/>
      <c r="K454" s="41"/>
    </row>
    <row r="455" spans="1:11" ht="15" thickTop="1" x14ac:dyDescent="0.3">
      <c r="A455" s="35" t="str">
        <f t="shared" si="20"/>
        <v>A</v>
      </c>
      <c r="B455" s="50" t="s">
        <v>330</v>
      </c>
      <c r="C455" s="51" t="s">
        <v>18</v>
      </c>
      <c r="D455" s="52">
        <v>10000</v>
      </c>
      <c r="E455" s="52">
        <v>10000</v>
      </c>
      <c r="F455" s="52">
        <v>820.92987000000005</v>
      </c>
      <c r="G455" s="53">
        <f t="shared" si="21"/>
        <v>8.2092987000000006E-2</v>
      </c>
    </row>
    <row r="456" spans="1:11" ht="16.8" thickBot="1" x14ac:dyDescent="0.35">
      <c r="A456" s="35" t="str">
        <f t="shared" si="20"/>
        <v>A</v>
      </c>
      <c r="B456" s="36" t="s">
        <v>478</v>
      </c>
      <c r="C456" s="37" t="s">
        <v>479</v>
      </c>
      <c r="D456" s="48">
        <v>18500</v>
      </c>
      <c r="E456" s="48">
        <v>18500</v>
      </c>
      <c r="F456" s="48">
        <v>20436.523590000001</v>
      </c>
      <c r="G456" s="49">
        <f t="shared" si="21"/>
        <v>1.1046769508108107</v>
      </c>
      <c r="H456" s="40"/>
      <c r="I456" s="40"/>
      <c r="J456" s="41"/>
      <c r="K456" s="41"/>
    </row>
    <row r="457" spans="1:11" ht="15" thickTop="1" x14ac:dyDescent="0.3">
      <c r="A457" s="35" t="str">
        <f t="shared" si="20"/>
        <v>A</v>
      </c>
      <c r="B457" s="50" t="s">
        <v>330</v>
      </c>
      <c r="C457" s="51" t="s">
        <v>18</v>
      </c>
      <c r="D457" s="52">
        <v>18500</v>
      </c>
      <c r="E457" s="52">
        <v>18500</v>
      </c>
      <c r="F457" s="52">
        <v>20436.523590000001</v>
      </c>
      <c r="G457" s="53">
        <f t="shared" si="21"/>
        <v>1.1046769508108107</v>
      </c>
    </row>
    <row r="458" spans="1:11" ht="33" thickBot="1" x14ac:dyDescent="0.35">
      <c r="A458" s="35" t="str">
        <f t="shared" si="20"/>
        <v>A</v>
      </c>
      <c r="B458" s="36" t="s">
        <v>480</v>
      </c>
      <c r="C458" s="37" t="s">
        <v>481</v>
      </c>
      <c r="D458" s="48">
        <v>20000</v>
      </c>
      <c r="E458" s="48">
        <v>20000</v>
      </c>
      <c r="F458" s="48">
        <v>12979.680200000001</v>
      </c>
      <c r="G458" s="49">
        <f t="shared" si="21"/>
        <v>0.64898401000000006</v>
      </c>
      <c r="H458" s="40"/>
      <c r="I458" s="40"/>
      <c r="J458" s="41"/>
      <c r="K458" s="41"/>
    </row>
    <row r="459" spans="1:11" ht="15" thickTop="1" x14ac:dyDescent="0.3">
      <c r="A459" s="35" t="str">
        <f t="shared" si="20"/>
        <v>A</v>
      </c>
      <c r="B459" s="50" t="s">
        <v>330</v>
      </c>
      <c r="C459" s="51" t="s">
        <v>18</v>
      </c>
      <c r="D459" s="52">
        <v>20000</v>
      </c>
      <c r="E459" s="52">
        <v>20000</v>
      </c>
      <c r="F459" s="52">
        <v>12979.680200000001</v>
      </c>
      <c r="G459" s="53">
        <f t="shared" si="21"/>
        <v>0.64898401000000006</v>
      </c>
    </row>
    <row r="460" spans="1:11" ht="16.8" thickBot="1" x14ac:dyDescent="0.35">
      <c r="A460" s="35" t="str">
        <f t="shared" si="20"/>
        <v>A</v>
      </c>
      <c r="B460" s="36" t="s">
        <v>482</v>
      </c>
      <c r="C460" s="37" t="s">
        <v>483</v>
      </c>
      <c r="D460" s="48">
        <v>5000</v>
      </c>
      <c r="E460" s="48">
        <v>5000</v>
      </c>
      <c r="F460" s="48">
        <v>6405.5212000000001</v>
      </c>
      <c r="G460" s="49">
        <f t="shared" si="21"/>
        <v>1.2811042400000001</v>
      </c>
      <c r="H460" s="40"/>
      <c r="I460" s="40"/>
      <c r="J460" s="41"/>
      <c r="K460" s="41"/>
    </row>
    <row r="461" spans="1:11" ht="15" thickTop="1" x14ac:dyDescent="0.3">
      <c r="A461" s="35" t="str">
        <f t="shared" si="20"/>
        <v>A</v>
      </c>
      <c r="B461" s="50" t="s">
        <v>330</v>
      </c>
      <c r="C461" s="51" t="s">
        <v>10</v>
      </c>
      <c r="D461" s="52">
        <v>0</v>
      </c>
      <c r="E461" s="52">
        <v>0</v>
      </c>
      <c r="F461" s="52">
        <v>1606.35735</v>
      </c>
      <c r="G461" s="53" t="e">
        <f t="shared" si="21"/>
        <v>#DIV/0!</v>
      </c>
    </row>
    <row r="462" spans="1:11" x14ac:dyDescent="0.3">
      <c r="A462" s="35" t="str">
        <f t="shared" si="20"/>
        <v>A</v>
      </c>
      <c r="B462" s="54" t="s">
        <v>330</v>
      </c>
      <c r="C462" s="55" t="s">
        <v>16</v>
      </c>
      <c r="D462" s="56">
        <v>0</v>
      </c>
      <c r="E462" s="56">
        <v>0</v>
      </c>
      <c r="F462" s="56">
        <v>1606.35735</v>
      </c>
      <c r="G462" s="57" t="e">
        <f t="shared" si="21"/>
        <v>#DIV/0!</v>
      </c>
    </row>
    <row r="463" spans="1:11" x14ac:dyDescent="0.3">
      <c r="A463" s="35" t="str">
        <f t="shared" si="20"/>
        <v>A</v>
      </c>
      <c r="B463" s="50" t="s">
        <v>330</v>
      </c>
      <c r="C463" s="51" t="s">
        <v>18</v>
      </c>
      <c r="D463" s="52">
        <v>5000</v>
      </c>
      <c r="E463" s="52">
        <v>5000</v>
      </c>
      <c r="F463" s="52">
        <v>4799.1638499999999</v>
      </c>
      <c r="G463" s="53">
        <f t="shared" si="21"/>
        <v>0.95983277</v>
      </c>
    </row>
    <row r="464" spans="1:11" ht="16.8" thickBot="1" x14ac:dyDescent="0.35">
      <c r="A464" s="35" t="str">
        <f t="shared" si="20"/>
        <v>A</v>
      </c>
      <c r="B464" s="36" t="s">
        <v>484</v>
      </c>
      <c r="C464" s="37" t="s">
        <v>485</v>
      </c>
      <c r="D464" s="48">
        <v>10000</v>
      </c>
      <c r="E464" s="48">
        <v>10000</v>
      </c>
      <c r="F464" s="48">
        <v>5969.2839999999997</v>
      </c>
      <c r="G464" s="49">
        <f t="shared" si="21"/>
        <v>0.59692839999999991</v>
      </c>
      <c r="H464" s="40"/>
      <c r="I464" s="40"/>
      <c r="J464" s="41"/>
      <c r="K464" s="41"/>
    </row>
    <row r="465" spans="1:11" ht="15" thickTop="1" x14ac:dyDescent="0.3">
      <c r="A465" s="35" t="str">
        <f t="shared" si="20"/>
        <v>A</v>
      </c>
      <c r="B465" s="50" t="s">
        <v>330</v>
      </c>
      <c r="C465" s="51" t="s">
        <v>18</v>
      </c>
      <c r="D465" s="52">
        <v>10000</v>
      </c>
      <c r="E465" s="52">
        <v>10000</v>
      </c>
      <c r="F465" s="52">
        <v>5969.2839999999997</v>
      </c>
      <c r="G465" s="53">
        <f t="shared" si="21"/>
        <v>0.59692839999999991</v>
      </c>
    </row>
    <row r="466" spans="1:11" ht="33" thickBot="1" x14ac:dyDescent="0.35">
      <c r="A466" s="35" t="str">
        <f t="shared" si="20"/>
        <v>A</v>
      </c>
      <c r="B466" s="36" t="s">
        <v>486</v>
      </c>
      <c r="C466" s="37" t="s">
        <v>487</v>
      </c>
      <c r="D466" s="48">
        <v>0</v>
      </c>
      <c r="E466" s="48">
        <v>0</v>
      </c>
      <c r="F466" s="48">
        <v>1398.29304</v>
      </c>
      <c r="G466" s="49" t="e">
        <f t="shared" si="21"/>
        <v>#DIV/0!</v>
      </c>
      <c r="H466" s="40"/>
      <c r="I466" s="40"/>
      <c r="J466" s="41"/>
      <c r="K466" s="41"/>
    </row>
    <row r="467" spans="1:11" ht="15" thickTop="1" x14ac:dyDescent="0.3">
      <c r="A467" s="35" t="str">
        <f t="shared" si="20"/>
        <v>A</v>
      </c>
      <c r="B467" s="50" t="s">
        <v>330</v>
      </c>
      <c r="C467" s="51" t="s">
        <v>18</v>
      </c>
      <c r="D467" s="52">
        <v>0</v>
      </c>
      <c r="E467" s="52">
        <v>0</v>
      </c>
      <c r="F467" s="52">
        <v>1398.29304</v>
      </c>
      <c r="G467" s="53" t="e">
        <f t="shared" si="21"/>
        <v>#DIV/0!</v>
      </c>
    </row>
    <row r="468" spans="1:11" ht="33" thickBot="1" x14ac:dyDescent="0.35">
      <c r="A468" s="35" t="str">
        <f t="shared" si="20"/>
        <v>A</v>
      </c>
      <c r="B468" s="36" t="s">
        <v>488</v>
      </c>
      <c r="C468" s="37" t="s">
        <v>489</v>
      </c>
      <c r="D468" s="48">
        <v>0</v>
      </c>
      <c r="E468" s="48">
        <v>0</v>
      </c>
      <c r="F468" s="48">
        <v>1398.29304</v>
      </c>
      <c r="G468" s="49" t="e">
        <f t="shared" si="21"/>
        <v>#DIV/0!</v>
      </c>
      <c r="H468" s="40"/>
      <c r="I468" s="40"/>
      <c r="J468" s="41"/>
      <c r="K468" s="41"/>
    </row>
    <row r="469" spans="1:11" ht="15" thickTop="1" x14ac:dyDescent="0.3">
      <c r="A469" s="35" t="str">
        <f t="shared" si="20"/>
        <v>A</v>
      </c>
      <c r="B469" s="50" t="s">
        <v>330</v>
      </c>
      <c r="C469" s="51" t="s">
        <v>18</v>
      </c>
      <c r="D469" s="52">
        <v>0</v>
      </c>
      <c r="E469" s="52">
        <v>0</v>
      </c>
      <c r="F469" s="52">
        <v>1398.29304</v>
      </c>
      <c r="G469" s="53" t="e">
        <f t="shared" si="21"/>
        <v>#DIV/0!</v>
      </c>
    </row>
    <row r="470" spans="1:11" ht="33" thickBot="1" x14ac:dyDescent="0.35">
      <c r="A470" s="35" t="str">
        <f t="shared" si="20"/>
        <v>A</v>
      </c>
      <c r="B470" s="36" t="s">
        <v>490</v>
      </c>
      <c r="C470" s="37" t="s">
        <v>491</v>
      </c>
      <c r="D470" s="48">
        <v>3550</v>
      </c>
      <c r="E470" s="48">
        <v>3550</v>
      </c>
      <c r="F470" s="48">
        <v>3247.7007899999999</v>
      </c>
      <c r="G470" s="49">
        <f t="shared" si="21"/>
        <v>0.91484529295774641</v>
      </c>
      <c r="H470" s="40"/>
      <c r="I470" s="40"/>
      <c r="J470" s="41"/>
      <c r="K470" s="41"/>
    </row>
    <row r="471" spans="1:11" ht="15" thickTop="1" x14ac:dyDescent="0.3">
      <c r="A471" s="35" t="str">
        <f t="shared" si="20"/>
        <v>A</v>
      </c>
      <c r="B471" s="50" t="s">
        <v>330</v>
      </c>
      <c r="C471" s="51" t="s">
        <v>10</v>
      </c>
      <c r="D471" s="52">
        <v>3550</v>
      </c>
      <c r="E471" s="52">
        <v>3550</v>
      </c>
      <c r="F471" s="52">
        <v>3247.7007899999999</v>
      </c>
      <c r="G471" s="53">
        <f t="shared" si="21"/>
        <v>0.91484529295774641</v>
      </c>
    </row>
    <row r="472" spans="1:11" x14ac:dyDescent="0.3">
      <c r="A472" s="35" t="str">
        <f t="shared" si="20"/>
        <v>A</v>
      </c>
      <c r="B472" s="54" t="s">
        <v>330</v>
      </c>
      <c r="C472" s="55" t="s">
        <v>16</v>
      </c>
      <c r="D472" s="56">
        <v>3550</v>
      </c>
      <c r="E472" s="56">
        <v>3550</v>
      </c>
      <c r="F472" s="56">
        <v>3247.7007899999999</v>
      </c>
      <c r="G472" s="57">
        <f t="shared" si="21"/>
        <v>0.91484529295774641</v>
      </c>
    </row>
    <row r="473" spans="1:11" ht="16.8" thickBot="1" x14ac:dyDescent="0.35">
      <c r="A473" s="35" t="str">
        <f t="shared" si="20"/>
        <v>A</v>
      </c>
      <c r="B473" s="36" t="s">
        <v>492</v>
      </c>
      <c r="C473" s="37" t="s">
        <v>493</v>
      </c>
      <c r="D473" s="48">
        <v>1400</v>
      </c>
      <c r="E473" s="48">
        <v>1400</v>
      </c>
      <c r="F473" s="48">
        <v>1592.48162</v>
      </c>
      <c r="G473" s="49">
        <f t="shared" si="21"/>
        <v>1.1374868714285715</v>
      </c>
      <c r="H473" s="40"/>
      <c r="I473" s="40"/>
      <c r="J473" s="41"/>
      <c r="K473" s="41"/>
    </row>
    <row r="474" spans="1:11" ht="15" thickTop="1" x14ac:dyDescent="0.3">
      <c r="A474" s="35" t="str">
        <f t="shared" si="20"/>
        <v>A</v>
      </c>
      <c r="B474" s="50" t="s">
        <v>330</v>
      </c>
      <c r="C474" s="51" t="s">
        <v>10</v>
      </c>
      <c r="D474" s="52">
        <v>1400</v>
      </c>
      <c r="E474" s="52">
        <v>1400</v>
      </c>
      <c r="F474" s="52">
        <v>1518.0816200000002</v>
      </c>
      <c r="G474" s="53">
        <f t="shared" si="21"/>
        <v>1.0843440142857144</v>
      </c>
    </row>
    <row r="475" spans="1:11" x14ac:dyDescent="0.3">
      <c r="A475" s="35" t="str">
        <f t="shared" si="20"/>
        <v>A</v>
      </c>
      <c r="B475" s="54" t="s">
        <v>330</v>
      </c>
      <c r="C475" s="55" t="s">
        <v>12</v>
      </c>
      <c r="D475" s="56">
        <v>1400</v>
      </c>
      <c r="E475" s="56">
        <v>1400</v>
      </c>
      <c r="F475" s="56">
        <v>1399.9738500000001</v>
      </c>
      <c r="G475" s="57">
        <f t="shared" si="21"/>
        <v>0.99998132142857143</v>
      </c>
    </row>
    <row r="476" spans="1:11" x14ac:dyDescent="0.3">
      <c r="A476" s="35" t="str">
        <f t="shared" si="20"/>
        <v>A</v>
      </c>
      <c r="B476" s="54" t="s">
        <v>330</v>
      </c>
      <c r="C476" s="55" t="s">
        <v>14</v>
      </c>
      <c r="D476" s="56">
        <v>0</v>
      </c>
      <c r="E476" s="56">
        <v>0</v>
      </c>
      <c r="F476" s="56">
        <v>118.10777</v>
      </c>
      <c r="G476" s="57" t="e">
        <f t="shared" si="21"/>
        <v>#DIV/0!</v>
      </c>
    </row>
    <row r="477" spans="1:11" x14ac:dyDescent="0.3">
      <c r="A477" s="35" t="str">
        <f t="shared" si="20"/>
        <v>A</v>
      </c>
      <c r="B477" s="50" t="s">
        <v>330</v>
      </c>
      <c r="C477" s="51" t="s">
        <v>17</v>
      </c>
      <c r="D477" s="52">
        <v>0</v>
      </c>
      <c r="E477" s="52">
        <v>0</v>
      </c>
      <c r="F477" s="52">
        <v>74.400000000000006</v>
      </c>
      <c r="G477" s="53" t="e">
        <f t="shared" si="21"/>
        <v>#DIV/0!</v>
      </c>
    </row>
    <row r="478" spans="1:11" ht="16.8" thickBot="1" x14ac:dyDescent="0.35">
      <c r="A478" s="35" t="str">
        <f t="shared" si="20"/>
        <v>A</v>
      </c>
      <c r="B478" s="36" t="s">
        <v>494</v>
      </c>
      <c r="C478" s="37" t="s">
        <v>495</v>
      </c>
      <c r="D478" s="48">
        <v>2850</v>
      </c>
      <c r="E478" s="48">
        <v>2850</v>
      </c>
      <c r="F478" s="48">
        <v>2472.21776</v>
      </c>
      <c r="G478" s="49">
        <f t="shared" si="21"/>
        <v>0.86744482807017542</v>
      </c>
      <c r="H478" s="40"/>
      <c r="I478" s="40"/>
      <c r="J478" s="41"/>
      <c r="K478" s="41"/>
    </row>
    <row r="479" spans="1:11" ht="15" thickTop="1" x14ac:dyDescent="0.3">
      <c r="A479" s="35" t="str">
        <f t="shared" si="20"/>
        <v>A</v>
      </c>
      <c r="B479" s="50" t="s">
        <v>330</v>
      </c>
      <c r="C479" s="51" t="s">
        <v>10</v>
      </c>
      <c r="D479" s="52">
        <v>2834</v>
      </c>
      <c r="E479" s="52">
        <v>2834</v>
      </c>
      <c r="F479" s="52">
        <v>2467.47876</v>
      </c>
      <c r="G479" s="53">
        <f t="shared" si="21"/>
        <v>0.87066999294283698</v>
      </c>
    </row>
    <row r="480" spans="1:11" x14ac:dyDescent="0.3">
      <c r="A480" s="35" t="str">
        <f t="shared" si="20"/>
        <v>A</v>
      </c>
      <c r="B480" s="54" t="s">
        <v>330</v>
      </c>
      <c r="C480" s="55" t="s">
        <v>11</v>
      </c>
      <c r="D480" s="56">
        <v>330</v>
      </c>
      <c r="E480" s="56">
        <v>330</v>
      </c>
      <c r="F480" s="56">
        <v>232.67044000000001</v>
      </c>
      <c r="G480" s="57">
        <f t="shared" si="21"/>
        <v>0.70506193939393946</v>
      </c>
    </row>
    <row r="481" spans="1:11" x14ac:dyDescent="0.3">
      <c r="A481" s="35" t="str">
        <f t="shared" si="20"/>
        <v>A</v>
      </c>
      <c r="B481" s="54" t="s">
        <v>330</v>
      </c>
      <c r="C481" s="55" t="s">
        <v>12</v>
      </c>
      <c r="D481" s="56">
        <v>2500</v>
      </c>
      <c r="E481" s="56">
        <v>2500</v>
      </c>
      <c r="F481" s="56">
        <v>2234.8083200000001</v>
      </c>
      <c r="G481" s="57">
        <f t="shared" si="21"/>
        <v>0.89392332800000007</v>
      </c>
    </row>
    <row r="482" spans="1:11" x14ac:dyDescent="0.3">
      <c r="A482" s="35" t="str">
        <f t="shared" si="20"/>
        <v>A</v>
      </c>
      <c r="B482" s="54" t="s">
        <v>330</v>
      </c>
      <c r="C482" s="55" t="s">
        <v>15</v>
      </c>
      <c r="D482" s="56">
        <v>2</v>
      </c>
      <c r="E482" s="56">
        <v>2</v>
      </c>
      <c r="F482" s="56">
        <v>0</v>
      </c>
      <c r="G482" s="57">
        <f t="shared" si="21"/>
        <v>0</v>
      </c>
    </row>
    <row r="483" spans="1:11" x14ac:dyDescent="0.3">
      <c r="A483" s="35" t="str">
        <f t="shared" si="20"/>
        <v>A</v>
      </c>
      <c r="B483" s="54" t="s">
        <v>330</v>
      </c>
      <c r="C483" s="55" t="s">
        <v>16</v>
      </c>
      <c r="D483" s="56">
        <v>2</v>
      </c>
      <c r="E483" s="56">
        <v>2</v>
      </c>
      <c r="F483" s="56">
        <v>0</v>
      </c>
      <c r="G483" s="57">
        <f t="shared" si="21"/>
        <v>0</v>
      </c>
    </row>
    <row r="484" spans="1:11" x14ac:dyDescent="0.3">
      <c r="A484" s="35" t="str">
        <f t="shared" si="20"/>
        <v>A</v>
      </c>
      <c r="B484" s="50" t="s">
        <v>330</v>
      </c>
      <c r="C484" s="51" t="s">
        <v>17</v>
      </c>
      <c r="D484" s="52">
        <v>16</v>
      </c>
      <c r="E484" s="52">
        <v>16</v>
      </c>
      <c r="F484" s="52">
        <v>4.7389999999999999</v>
      </c>
      <c r="G484" s="53">
        <f t="shared" si="21"/>
        <v>0.29618749999999999</v>
      </c>
    </row>
    <row r="485" spans="1:11" ht="49.2" thickBot="1" x14ac:dyDescent="0.35">
      <c r="A485" s="35" t="str">
        <f t="shared" si="20"/>
        <v>A</v>
      </c>
      <c r="B485" s="36" t="s">
        <v>496</v>
      </c>
      <c r="C485" s="37" t="s">
        <v>497</v>
      </c>
      <c r="D485" s="48">
        <v>5600</v>
      </c>
      <c r="E485" s="48">
        <v>5087.7070000000003</v>
      </c>
      <c r="F485" s="48">
        <v>5087.7063099999996</v>
      </c>
      <c r="G485" s="49">
        <f t="shared" si="21"/>
        <v>0.99999986437898236</v>
      </c>
      <c r="H485" s="40"/>
      <c r="I485" s="40"/>
      <c r="J485" s="41"/>
      <c r="K485" s="41"/>
    </row>
    <row r="486" spans="1:11" ht="15" thickTop="1" x14ac:dyDescent="0.3">
      <c r="A486" s="35" t="str">
        <f t="shared" si="20"/>
        <v>A</v>
      </c>
      <c r="B486" s="50" t="s">
        <v>330</v>
      </c>
      <c r="C486" s="51" t="s">
        <v>21</v>
      </c>
      <c r="D486" s="52">
        <v>5600</v>
      </c>
      <c r="E486" s="52">
        <v>5087.7070000000003</v>
      </c>
      <c r="F486" s="52">
        <v>5087.7063099999996</v>
      </c>
      <c r="G486" s="53">
        <f t="shared" si="21"/>
        <v>0.99999986437898236</v>
      </c>
    </row>
    <row r="487" spans="1:11" ht="49.2" thickBot="1" x14ac:dyDescent="0.35">
      <c r="A487" s="35" t="str">
        <f t="shared" si="20"/>
        <v>A</v>
      </c>
      <c r="B487" s="36" t="s">
        <v>498</v>
      </c>
      <c r="C487" s="37" t="s">
        <v>499</v>
      </c>
      <c r="D487" s="48">
        <v>15000</v>
      </c>
      <c r="E487" s="48">
        <v>15000</v>
      </c>
      <c r="F487" s="48">
        <v>16185.199680000002</v>
      </c>
      <c r="G487" s="49">
        <f t="shared" si="21"/>
        <v>1.0790133120000001</v>
      </c>
      <c r="H487" s="40"/>
      <c r="I487" s="40"/>
      <c r="J487" s="41"/>
      <c r="K487" s="41"/>
    </row>
    <row r="488" spans="1:11" ht="15" thickTop="1" x14ac:dyDescent="0.3">
      <c r="A488" s="35" t="str">
        <f t="shared" si="20"/>
        <v>A</v>
      </c>
      <c r="B488" s="50" t="s">
        <v>330</v>
      </c>
      <c r="C488" s="51" t="s">
        <v>10</v>
      </c>
      <c r="D488" s="52">
        <v>10000</v>
      </c>
      <c r="E488" s="52">
        <v>10000</v>
      </c>
      <c r="F488" s="52">
        <v>7860.2893599999998</v>
      </c>
      <c r="G488" s="53">
        <f t="shared" si="21"/>
        <v>0.78602893600000001</v>
      </c>
    </row>
    <row r="489" spans="1:11" x14ac:dyDescent="0.3">
      <c r="A489" s="35" t="str">
        <f t="shared" si="20"/>
        <v>A</v>
      </c>
      <c r="B489" s="54" t="s">
        <v>330</v>
      </c>
      <c r="C489" s="55" t="s">
        <v>16</v>
      </c>
      <c r="D489" s="56">
        <v>10000</v>
      </c>
      <c r="E489" s="56">
        <v>10000</v>
      </c>
      <c r="F489" s="56">
        <v>7860.2893599999998</v>
      </c>
      <c r="G489" s="57">
        <f t="shared" si="21"/>
        <v>0.78602893600000001</v>
      </c>
    </row>
    <row r="490" spans="1:11" x14ac:dyDescent="0.3">
      <c r="A490" s="35" t="str">
        <f t="shared" si="20"/>
        <v>A</v>
      </c>
      <c r="B490" s="50" t="s">
        <v>330</v>
      </c>
      <c r="C490" s="51" t="s">
        <v>18</v>
      </c>
      <c r="D490" s="52">
        <v>5000</v>
      </c>
      <c r="E490" s="52">
        <v>5000</v>
      </c>
      <c r="F490" s="52">
        <v>8324.9103200000009</v>
      </c>
      <c r="G490" s="53">
        <f t="shared" si="21"/>
        <v>1.6649820640000002</v>
      </c>
    </row>
    <row r="491" spans="1:11" ht="16.8" thickBot="1" x14ac:dyDescent="0.35">
      <c r="A491" s="35" t="str">
        <f t="shared" si="20"/>
        <v>A</v>
      </c>
      <c r="B491" s="36" t="s">
        <v>500</v>
      </c>
      <c r="C491" s="37" t="s">
        <v>501</v>
      </c>
      <c r="D491" s="48">
        <v>7000</v>
      </c>
      <c r="E491" s="48">
        <v>7000</v>
      </c>
      <c r="F491" s="48">
        <v>5843.60221</v>
      </c>
      <c r="G491" s="49">
        <f t="shared" si="21"/>
        <v>0.8348003157142857</v>
      </c>
      <c r="H491" s="40"/>
      <c r="I491" s="40"/>
      <c r="J491" s="41"/>
      <c r="K491" s="41"/>
    </row>
    <row r="492" spans="1:11" ht="15" thickTop="1" x14ac:dyDescent="0.3">
      <c r="A492" s="35" t="str">
        <f t="shared" si="20"/>
        <v>A</v>
      </c>
      <c r="B492" s="50" t="s">
        <v>330</v>
      </c>
      <c r="C492" s="51" t="s">
        <v>10</v>
      </c>
      <c r="D492" s="52">
        <v>6990</v>
      </c>
      <c r="E492" s="52">
        <v>6822</v>
      </c>
      <c r="F492" s="52">
        <v>5737.3717100000003</v>
      </c>
      <c r="G492" s="53">
        <f t="shared" si="21"/>
        <v>0.84101021841102319</v>
      </c>
    </row>
    <row r="493" spans="1:11" x14ac:dyDescent="0.3">
      <c r="A493" s="35" t="str">
        <f t="shared" si="20"/>
        <v>A</v>
      </c>
      <c r="B493" s="54" t="s">
        <v>330</v>
      </c>
      <c r="C493" s="55" t="s">
        <v>11</v>
      </c>
      <c r="D493" s="56">
        <v>700</v>
      </c>
      <c r="E493" s="56">
        <v>696</v>
      </c>
      <c r="F493" s="56">
        <v>686.82577000000003</v>
      </c>
      <c r="G493" s="57">
        <f t="shared" si="21"/>
        <v>0.98681863505747136</v>
      </c>
    </row>
    <row r="494" spans="1:11" x14ac:dyDescent="0.3">
      <c r="A494" s="35" t="str">
        <f t="shared" si="20"/>
        <v>A</v>
      </c>
      <c r="B494" s="54" t="s">
        <v>330</v>
      </c>
      <c r="C494" s="55" t="s">
        <v>12</v>
      </c>
      <c r="D494" s="56">
        <v>6273</v>
      </c>
      <c r="E494" s="56">
        <v>6094</v>
      </c>
      <c r="F494" s="56">
        <v>5031.0009099999997</v>
      </c>
      <c r="G494" s="57">
        <f t="shared" si="21"/>
        <v>0.82556627994748932</v>
      </c>
    </row>
    <row r="495" spans="1:11" x14ac:dyDescent="0.3">
      <c r="A495" s="35" t="str">
        <f t="shared" si="20"/>
        <v>A</v>
      </c>
      <c r="B495" s="54" t="s">
        <v>330</v>
      </c>
      <c r="C495" s="55" t="s">
        <v>15</v>
      </c>
      <c r="D495" s="56">
        <v>2</v>
      </c>
      <c r="E495" s="56">
        <v>17</v>
      </c>
      <c r="F495" s="56">
        <v>16.633659999999999</v>
      </c>
      <c r="G495" s="57">
        <f t="shared" si="21"/>
        <v>0.97845058823529407</v>
      </c>
    </row>
    <row r="496" spans="1:11" x14ac:dyDescent="0.3">
      <c r="A496" s="35" t="str">
        <f t="shared" ref="A496:A544" si="22">IF(OR(D496&lt;&gt;0,E496&lt;&gt;0,F496&lt;&gt;0,),"A","B")</f>
        <v>A</v>
      </c>
      <c r="B496" s="54" t="s">
        <v>330</v>
      </c>
      <c r="C496" s="55" t="s">
        <v>16</v>
      </c>
      <c r="D496" s="56">
        <v>15</v>
      </c>
      <c r="E496" s="56">
        <v>15</v>
      </c>
      <c r="F496" s="56">
        <v>2.9113699999999998</v>
      </c>
      <c r="G496" s="57">
        <f t="shared" ref="G496:G544" si="23">F496/E496</f>
        <v>0.19409133333333331</v>
      </c>
    </row>
    <row r="497" spans="1:11" x14ac:dyDescent="0.3">
      <c r="A497" s="35" t="str">
        <f t="shared" si="22"/>
        <v>A</v>
      </c>
      <c r="B497" s="50" t="s">
        <v>330</v>
      </c>
      <c r="C497" s="51" t="s">
        <v>17</v>
      </c>
      <c r="D497" s="52">
        <v>10</v>
      </c>
      <c r="E497" s="52">
        <v>178</v>
      </c>
      <c r="F497" s="52">
        <v>106.23050000000001</v>
      </c>
      <c r="G497" s="53">
        <f t="shared" si="23"/>
        <v>0.59680056179775287</v>
      </c>
    </row>
    <row r="498" spans="1:11" ht="16.8" thickBot="1" x14ac:dyDescent="0.35">
      <c r="A498" s="35" t="str">
        <f t="shared" si="22"/>
        <v>A</v>
      </c>
      <c r="B498" s="36" t="s">
        <v>502</v>
      </c>
      <c r="C498" s="37" t="s">
        <v>503</v>
      </c>
      <c r="D498" s="48">
        <v>5755</v>
      </c>
      <c r="E498" s="48">
        <v>5755</v>
      </c>
      <c r="F498" s="48">
        <v>5367.3657200000007</v>
      </c>
      <c r="G498" s="49">
        <f t="shared" si="23"/>
        <v>0.93264391311902706</v>
      </c>
      <c r="H498" s="40"/>
      <c r="I498" s="40"/>
      <c r="J498" s="41"/>
      <c r="K498" s="41"/>
    </row>
    <row r="499" spans="1:11" ht="15" thickTop="1" x14ac:dyDescent="0.3">
      <c r="A499" s="35" t="str">
        <f t="shared" si="22"/>
        <v>A</v>
      </c>
      <c r="B499" s="50" t="s">
        <v>330</v>
      </c>
      <c r="C499" s="51" t="s">
        <v>10</v>
      </c>
      <c r="D499" s="52">
        <v>5705</v>
      </c>
      <c r="E499" s="52">
        <v>5503</v>
      </c>
      <c r="F499" s="52">
        <v>5191.2630500000005</v>
      </c>
      <c r="G499" s="53">
        <f t="shared" si="23"/>
        <v>0.94335145375249874</v>
      </c>
    </row>
    <row r="500" spans="1:11" x14ac:dyDescent="0.3">
      <c r="A500" s="35" t="str">
        <f t="shared" si="22"/>
        <v>A</v>
      </c>
      <c r="B500" s="54" t="s">
        <v>330</v>
      </c>
      <c r="C500" s="55" t="s">
        <v>11</v>
      </c>
      <c r="D500" s="56">
        <v>685</v>
      </c>
      <c r="E500" s="56">
        <v>685</v>
      </c>
      <c r="F500" s="56">
        <v>639.96987999999999</v>
      </c>
      <c r="G500" s="57">
        <f t="shared" si="23"/>
        <v>0.93426259854014593</v>
      </c>
    </row>
    <row r="501" spans="1:11" x14ac:dyDescent="0.3">
      <c r="A501" s="35" t="str">
        <f t="shared" si="22"/>
        <v>A</v>
      </c>
      <c r="B501" s="54" t="s">
        <v>330</v>
      </c>
      <c r="C501" s="55" t="s">
        <v>12</v>
      </c>
      <c r="D501" s="56">
        <v>5000</v>
      </c>
      <c r="E501" s="56">
        <v>4798</v>
      </c>
      <c r="F501" s="56">
        <v>4545.5632400000004</v>
      </c>
      <c r="G501" s="57">
        <f t="shared" si="23"/>
        <v>0.94738708628595258</v>
      </c>
    </row>
    <row r="502" spans="1:11" x14ac:dyDescent="0.3">
      <c r="A502" s="35" t="str">
        <f t="shared" si="22"/>
        <v>A</v>
      </c>
      <c r="B502" s="54" t="s">
        <v>330</v>
      </c>
      <c r="C502" s="55" t="s">
        <v>15</v>
      </c>
      <c r="D502" s="56">
        <v>15</v>
      </c>
      <c r="E502" s="56">
        <v>15</v>
      </c>
      <c r="F502" s="56">
        <v>1.46143</v>
      </c>
      <c r="G502" s="57">
        <f t="shared" si="23"/>
        <v>9.7428666666666663E-2</v>
      </c>
    </row>
    <row r="503" spans="1:11" x14ac:dyDescent="0.3">
      <c r="A503" s="35" t="str">
        <f t="shared" si="22"/>
        <v>A</v>
      </c>
      <c r="B503" s="54" t="s">
        <v>330</v>
      </c>
      <c r="C503" s="55" t="s">
        <v>16</v>
      </c>
      <c r="D503" s="56">
        <v>5</v>
      </c>
      <c r="E503" s="56">
        <v>5</v>
      </c>
      <c r="F503" s="56">
        <v>4.2685000000000004</v>
      </c>
      <c r="G503" s="57">
        <f t="shared" si="23"/>
        <v>0.85370000000000013</v>
      </c>
    </row>
    <row r="504" spans="1:11" x14ac:dyDescent="0.3">
      <c r="A504" s="35" t="str">
        <f t="shared" si="22"/>
        <v>A</v>
      </c>
      <c r="B504" s="50" t="s">
        <v>330</v>
      </c>
      <c r="C504" s="51" t="s">
        <v>17</v>
      </c>
      <c r="D504" s="52">
        <v>50</v>
      </c>
      <c r="E504" s="52">
        <v>252</v>
      </c>
      <c r="F504" s="52">
        <v>176.10266999999999</v>
      </c>
      <c r="G504" s="53">
        <f t="shared" si="23"/>
        <v>0.69882011904761898</v>
      </c>
    </row>
    <row r="505" spans="1:11" ht="33" thickBot="1" x14ac:dyDescent="0.35">
      <c r="A505" s="35" t="str">
        <f t="shared" si="22"/>
        <v>A</v>
      </c>
      <c r="B505" s="36" t="s">
        <v>516</v>
      </c>
      <c r="C505" s="37" t="s">
        <v>517</v>
      </c>
      <c r="D505" s="48">
        <v>3350920</v>
      </c>
      <c r="E505" s="48">
        <v>3351432.73</v>
      </c>
      <c r="F505" s="48">
        <v>3438030.9685800001</v>
      </c>
      <c r="G505" s="49">
        <f t="shared" si="23"/>
        <v>1.0258391695601781</v>
      </c>
      <c r="H505" s="40"/>
      <c r="I505" s="40"/>
      <c r="J505" s="41"/>
      <c r="K505" s="41"/>
    </row>
    <row r="506" spans="1:11" ht="15" thickTop="1" x14ac:dyDescent="0.3">
      <c r="A506" s="35" t="str">
        <f t="shared" si="22"/>
        <v>A</v>
      </c>
      <c r="B506" s="50" t="s">
        <v>330</v>
      </c>
      <c r="C506" s="51" t="s">
        <v>10</v>
      </c>
      <c r="D506" s="52">
        <v>601460</v>
      </c>
      <c r="E506" s="52">
        <v>617627.53</v>
      </c>
      <c r="F506" s="52">
        <v>636473.49553000007</v>
      </c>
      <c r="G506" s="53">
        <f t="shared" si="23"/>
        <v>1.0305134803981293</v>
      </c>
    </row>
    <row r="507" spans="1:11" x14ac:dyDescent="0.3">
      <c r="A507" s="35" t="str">
        <f t="shared" si="22"/>
        <v>A</v>
      </c>
      <c r="B507" s="54" t="s">
        <v>330</v>
      </c>
      <c r="C507" s="55" t="s">
        <v>11</v>
      </c>
      <c r="D507" s="56">
        <v>13075</v>
      </c>
      <c r="E507" s="56">
        <v>12115</v>
      </c>
      <c r="F507" s="56">
        <v>12108.05681</v>
      </c>
      <c r="G507" s="57">
        <f t="shared" si="23"/>
        <v>0.99942689310771771</v>
      </c>
    </row>
    <row r="508" spans="1:11" x14ac:dyDescent="0.3">
      <c r="A508" s="35" t="str">
        <f t="shared" si="22"/>
        <v>A</v>
      </c>
      <c r="B508" s="54" t="s">
        <v>330</v>
      </c>
      <c r="C508" s="55" t="s">
        <v>12</v>
      </c>
      <c r="D508" s="56">
        <v>167350</v>
      </c>
      <c r="E508" s="56">
        <v>174589.73</v>
      </c>
      <c r="F508" s="56">
        <v>174620.65949000002</v>
      </c>
      <c r="G508" s="57">
        <f t="shared" si="23"/>
        <v>1.000177155265662</v>
      </c>
    </row>
    <row r="509" spans="1:11" x14ac:dyDescent="0.3">
      <c r="A509" s="35" t="str">
        <f t="shared" si="22"/>
        <v>A</v>
      </c>
      <c r="B509" s="54" t="s">
        <v>330</v>
      </c>
      <c r="C509" s="55" t="s">
        <v>14</v>
      </c>
      <c r="D509" s="56">
        <v>71960</v>
      </c>
      <c r="E509" s="56">
        <v>93170</v>
      </c>
      <c r="F509" s="56">
        <v>112012.50804000002</v>
      </c>
      <c r="G509" s="57">
        <f t="shared" si="23"/>
        <v>1.2022379310936999</v>
      </c>
    </row>
    <row r="510" spans="1:11" x14ac:dyDescent="0.3">
      <c r="A510" s="35" t="str">
        <f t="shared" si="22"/>
        <v>A</v>
      </c>
      <c r="B510" s="54" t="s">
        <v>330</v>
      </c>
      <c r="C510" s="55" t="s">
        <v>2</v>
      </c>
      <c r="D510" s="56">
        <v>25020</v>
      </c>
      <c r="E510" s="56">
        <v>15169.8</v>
      </c>
      <c r="F510" s="56">
        <v>15165.75333</v>
      </c>
      <c r="G510" s="57">
        <f t="shared" si="23"/>
        <v>0.99973324170391176</v>
      </c>
    </row>
    <row r="511" spans="1:11" x14ac:dyDescent="0.3">
      <c r="A511" s="35" t="str">
        <f t="shared" si="22"/>
        <v>A</v>
      </c>
      <c r="B511" s="54" t="s">
        <v>330</v>
      </c>
      <c r="C511" s="55" t="s">
        <v>15</v>
      </c>
      <c r="D511" s="56">
        <v>170</v>
      </c>
      <c r="E511" s="56">
        <v>253</v>
      </c>
      <c r="F511" s="56">
        <v>252.18078</v>
      </c>
      <c r="G511" s="57">
        <f t="shared" si="23"/>
        <v>0.99676197628458496</v>
      </c>
    </row>
    <row r="512" spans="1:11" x14ac:dyDescent="0.3">
      <c r="A512" s="35" t="str">
        <f t="shared" si="22"/>
        <v>A</v>
      </c>
      <c r="B512" s="54" t="s">
        <v>330</v>
      </c>
      <c r="C512" s="55" t="s">
        <v>16</v>
      </c>
      <c r="D512" s="56">
        <v>323885</v>
      </c>
      <c r="E512" s="56">
        <v>322330</v>
      </c>
      <c r="F512" s="56">
        <v>322314.33707999997</v>
      </c>
      <c r="G512" s="57">
        <f t="shared" si="23"/>
        <v>0.99995140719138764</v>
      </c>
    </row>
    <row r="513" spans="1:11" x14ac:dyDescent="0.3">
      <c r="A513" s="35" t="str">
        <f t="shared" si="22"/>
        <v>A</v>
      </c>
      <c r="B513" s="50" t="s">
        <v>330</v>
      </c>
      <c r="C513" s="51" t="s">
        <v>17</v>
      </c>
      <c r="D513" s="52">
        <v>2539860</v>
      </c>
      <c r="E513" s="52">
        <v>2535430.2000000002</v>
      </c>
      <c r="F513" s="52">
        <v>2602638.7836200004</v>
      </c>
      <c r="G513" s="53">
        <f t="shared" si="23"/>
        <v>1.0265077633058091</v>
      </c>
    </row>
    <row r="514" spans="1:11" x14ac:dyDescent="0.3">
      <c r="A514" s="35" t="str">
        <f t="shared" si="22"/>
        <v>A</v>
      </c>
      <c r="B514" s="50" t="s">
        <v>330</v>
      </c>
      <c r="C514" s="51" t="s">
        <v>18</v>
      </c>
      <c r="D514" s="52">
        <v>209600</v>
      </c>
      <c r="E514" s="52">
        <v>198375</v>
      </c>
      <c r="F514" s="52">
        <v>198918.68943</v>
      </c>
      <c r="G514" s="53">
        <f t="shared" si="23"/>
        <v>1.002740715463138</v>
      </c>
    </row>
    <row r="515" spans="1:11" ht="33" thickBot="1" x14ac:dyDescent="0.35">
      <c r="A515" s="35" t="str">
        <f t="shared" si="22"/>
        <v>A</v>
      </c>
      <c r="B515" s="36" t="s">
        <v>518</v>
      </c>
      <c r="C515" s="37" t="s">
        <v>519</v>
      </c>
      <c r="D515" s="48">
        <v>8400</v>
      </c>
      <c r="E515" s="48">
        <v>9372.73</v>
      </c>
      <c r="F515" s="48">
        <v>9343.1407999999974</v>
      </c>
      <c r="G515" s="49">
        <f t="shared" si="23"/>
        <v>0.99684305426487241</v>
      </c>
      <c r="H515" s="40"/>
      <c r="I515" s="40"/>
      <c r="J515" s="41"/>
      <c r="K515" s="41"/>
    </row>
    <row r="516" spans="1:11" ht="15" thickTop="1" x14ac:dyDescent="0.3">
      <c r="A516" s="35" t="str">
        <f t="shared" si="22"/>
        <v>A</v>
      </c>
      <c r="B516" s="50" t="s">
        <v>330</v>
      </c>
      <c r="C516" s="51" t="s">
        <v>10</v>
      </c>
      <c r="D516" s="52">
        <v>8330</v>
      </c>
      <c r="E516" s="52">
        <v>8851.73</v>
      </c>
      <c r="F516" s="52">
        <v>8822.3328099999981</v>
      </c>
      <c r="G516" s="53">
        <f t="shared" si="23"/>
        <v>0.99667893281878217</v>
      </c>
    </row>
    <row r="517" spans="1:11" x14ac:dyDescent="0.3">
      <c r="A517" s="35" t="str">
        <f t="shared" si="22"/>
        <v>A</v>
      </c>
      <c r="B517" s="54" t="s">
        <v>330</v>
      </c>
      <c r="C517" s="55" t="s">
        <v>11</v>
      </c>
      <c r="D517" s="56">
        <v>5500</v>
      </c>
      <c r="E517" s="56">
        <v>4690</v>
      </c>
      <c r="F517" s="56">
        <v>4687.86852</v>
      </c>
      <c r="G517" s="57">
        <f t="shared" si="23"/>
        <v>0.999545526652452</v>
      </c>
    </row>
    <row r="518" spans="1:11" x14ac:dyDescent="0.3">
      <c r="A518" s="35" t="str">
        <f t="shared" si="22"/>
        <v>A</v>
      </c>
      <c r="B518" s="54" t="s">
        <v>330</v>
      </c>
      <c r="C518" s="55" t="s">
        <v>12</v>
      </c>
      <c r="D518" s="56">
        <v>2400</v>
      </c>
      <c r="E518" s="56">
        <v>4065.73</v>
      </c>
      <c r="F518" s="56">
        <v>4039.7531399999998</v>
      </c>
      <c r="G518" s="57">
        <f t="shared" si="23"/>
        <v>0.99361077592461866</v>
      </c>
    </row>
    <row r="519" spans="1:11" x14ac:dyDescent="0.3">
      <c r="A519" s="35" t="str">
        <f t="shared" si="22"/>
        <v>A</v>
      </c>
      <c r="B519" s="54" t="s">
        <v>330</v>
      </c>
      <c r="C519" s="55" t="s">
        <v>15</v>
      </c>
      <c r="D519" s="56">
        <v>70</v>
      </c>
      <c r="E519" s="56">
        <v>53</v>
      </c>
      <c r="F519" s="56">
        <v>52.375019999999999</v>
      </c>
      <c r="G519" s="57">
        <f t="shared" si="23"/>
        <v>0.98820792452830186</v>
      </c>
    </row>
    <row r="520" spans="1:11" x14ac:dyDescent="0.3">
      <c r="A520" s="35" t="str">
        <f t="shared" si="22"/>
        <v>A</v>
      </c>
      <c r="B520" s="54" t="s">
        <v>330</v>
      </c>
      <c r="C520" s="55" t="s">
        <v>16</v>
      </c>
      <c r="D520" s="56">
        <v>360</v>
      </c>
      <c r="E520" s="56">
        <v>43</v>
      </c>
      <c r="F520" s="56">
        <v>42.336129999999997</v>
      </c>
      <c r="G520" s="57">
        <f t="shared" si="23"/>
        <v>0.98456116279069761</v>
      </c>
    </row>
    <row r="521" spans="1:11" x14ac:dyDescent="0.3">
      <c r="A521" s="35" t="str">
        <f t="shared" si="22"/>
        <v>A</v>
      </c>
      <c r="B521" s="50" t="s">
        <v>330</v>
      </c>
      <c r="C521" s="51" t="s">
        <v>17</v>
      </c>
      <c r="D521" s="52">
        <v>70</v>
      </c>
      <c r="E521" s="52">
        <v>521</v>
      </c>
      <c r="F521" s="52">
        <v>520.80799000000002</v>
      </c>
      <c r="G521" s="53">
        <f t="shared" si="23"/>
        <v>0.99963145873320536</v>
      </c>
    </row>
    <row r="522" spans="1:11" ht="33" thickBot="1" x14ac:dyDescent="0.35">
      <c r="A522" s="35" t="str">
        <f t="shared" si="22"/>
        <v>A</v>
      </c>
      <c r="B522" s="36" t="s">
        <v>520</v>
      </c>
      <c r="C522" s="37" t="s">
        <v>521</v>
      </c>
      <c r="D522" s="48">
        <v>1914345</v>
      </c>
      <c r="E522" s="48">
        <v>1937463</v>
      </c>
      <c r="F522" s="48">
        <v>2022088.4215600002</v>
      </c>
      <c r="G522" s="49">
        <f t="shared" si="23"/>
        <v>1.0436784710520923</v>
      </c>
      <c r="H522" s="40"/>
      <c r="I522" s="40"/>
      <c r="J522" s="41"/>
      <c r="K522" s="41"/>
    </row>
    <row r="523" spans="1:11" ht="15" thickTop="1" x14ac:dyDescent="0.3">
      <c r="A523" s="35" t="str">
        <f t="shared" si="22"/>
        <v>A</v>
      </c>
      <c r="B523" s="50" t="s">
        <v>330</v>
      </c>
      <c r="C523" s="51" t="s">
        <v>10</v>
      </c>
      <c r="D523" s="52">
        <v>186795</v>
      </c>
      <c r="E523" s="52">
        <v>222090</v>
      </c>
      <c r="F523" s="52">
        <v>239907.47956999997</v>
      </c>
      <c r="G523" s="53">
        <f t="shared" si="23"/>
        <v>1.0802263927686973</v>
      </c>
    </row>
    <row r="524" spans="1:11" x14ac:dyDescent="0.3">
      <c r="A524" s="35" t="str">
        <f t="shared" si="22"/>
        <v>A</v>
      </c>
      <c r="B524" s="54" t="s">
        <v>330</v>
      </c>
      <c r="C524" s="55" t="s">
        <v>11</v>
      </c>
      <c r="D524" s="56">
        <v>7575</v>
      </c>
      <c r="E524" s="56">
        <v>7425</v>
      </c>
      <c r="F524" s="56">
        <v>7420.1882900000001</v>
      </c>
      <c r="G524" s="57">
        <f t="shared" si="23"/>
        <v>0.99935195824915823</v>
      </c>
    </row>
    <row r="525" spans="1:11" x14ac:dyDescent="0.3">
      <c r="A525" s="35" t="str">
        <f t="shared" si="22"/>
        <v>A</v>
      </c>
      <c r="B525" s="54" t="s">
        <v>330</v>
      </c>
      <c r="C525" s="55" t="s">
        <v>12</v>
      </c>
      <c r="D525" s="56">
        <v>164950</v>
      </c>
      <c r="E525" s="56">
        <v>170524</v>
      </c>
      <c r="F525" s="56">
        <v>170580.90635</v>
      </c>
      <c r="G525" s="57">
        <f t="shared" si="23"/>
        <v>1.0003337146090874</v>
      </c>
    </row>
    <row r="526" spans="1:11" x14ac:dyDescent="0.3">
      <c r="A526" s="35" t="str">
        <f t="shared" si="22"/>
        <v>A</v>
      </c>
      <c r="B526" s="54" t="s">
        <v>330</v>
      </c>
      <c r="C526" s="55" t="s">
        <v>14</v>
      </c>
      <c r="D526" s="56">
        <v>12700</v>
      </c>
      <c r="E526" s="56">
        <v>42950</v>
      </c>
      <c r="F526" s="56">
        <v>60728.163980000005</v>
      </c>
      <c r="G526" s="57">
        <f t="shared" si="23"/>
        <v>1.4139269844004658</v>
      </c>
    </row>
    <row r="527" spans="1:11" x14ac:dyDescent="0.3">
      <c r="A527" s="35" t="str">
        <f t="shared" si="22"/>
        <v>A</v>
      </c>
      <c r="B527" s="54" t="s">
        <v>330</v>
      </c>
      <c r="C527" s="55" t="s">
        <v>2</v>
      </c>
      <c r="D527" s="56">
        <v>20</v>
      </c>
      <c r="E527" s="56">
        <v>0</v>
      </c>
      <c r="F527" s="56">
        <v>0</v>
      </c>
      <c r="G527" s="57" t="e">
        <f t="shared" si="23"/>
        <v>#DIV/0!</v>
      </c>
    </row>
    <row r="528" spans="1:11" x14ac:dyDescent="0.3">
      <c r="A528" s="35" t="str">
        <f t="shared" si="22"/>
        <v>A</v>
      </c>
      <c r="B528" s="54" t="s">
        <v>330</v>
      </c>
      <c r="C528" s="55" t="s">
        <v>15</v>
      </c>
      <c r="D528" s="56">
        <v>100</v>
      </c>
      <c r="E528" s="56">
        <v>200</v>
      </c>
      <c r="F528" s="56">
        <v>199.80575999999999</v>
      </c>
      <c r="G528" s="57">
        <f t="shared" si="23"/>
        <v>0.99902879999999994</v>
      </c>
    </row>
    <row r="529" spans="1:11" x14ac:dyDescent="0.3">
      <c r="A529" s="35" t="str">
        <f t="shared" si="22"/>
        <v>A</v>
      </c>
      <c r="B529" s="54" t="s">
        <v>330</v>
      </c>
      <c r="C529" s="55" t="s">
        <v>16</v>
      </c>
      <c r="D529" s="56">
        <v>1450</v>
      </c>
      <c r="E529" s="56">
        <v>991</v>
      </c>
      <c r="F529" s="56">
        <v>978.41518999999994</v>
      </c>
      <c r="G529" s="57">
        <f t="shared" si="23"/>
        <v>0.98730089808274468</v>
      </c>
    </row>
    <row r="530" spans="1:11" x14ac:dyDescent="0.3">
      <c r="A530" s="35" t="str">
        <f t="shared" si="22"/>
        <v>A</v>
      </c>
      <c r="B530" s="50" t="s">
        <v>330</v>
      </c>
      <c r="C530" s="51" t="s">
        <v>17</v>
      </c>
      <c r="D530" s="52">
        <v>1727550</v>
      </c>
      <c r="E530" s="52">
        <v>1715373</v>
      </c>
      <c r="F530" s="52">
        <v>1782180.94199</v>
      </c>
      <c r="G530" s="53">
        <f t="shared" si="23"/>
        <v>1.0389465976146295</v>
      </c>
    </row>
    <row r="531" spans="1:11" ht="16.8" thickBot="1" x14ac:dyDescent="0.35">
      <c r="A531" s="35" t="str">
        <f t="shared" si="22"/>
        <v>A</v>
      </c>
      <c r="B531" s="36" t="s">
        <v>522</v>
      </c>
      <c r="C531" s="37" t="s">
        <v>523</v>
      </c>
      <c r="D531" s="48">
        <v>10345</v>
      </c>
      <c r="E531" s="48">
        <v>10566</v>
      </c>
      <c r="F531" s="48">
        <v>10553.84477</v>
      </c>
      <c r="G531" s="49">
        <f t="shared" si="23"/>
        <v>0.998849590194965</v>
      </c>
      <c r="H531" s="40"/>
      <c r="I531" s="40"/>
      <c r="J531" s="41"/>
      <c r="K531" s="41"/>
    </row>
    <row r="532" spans="1:11" ht="15" thickTop="1" x14ac:dyDescent="0.3">
      <c r="A532" s="35" t="str">
        <f t="shared" si="22"/>
        <v>A</v>
      </c>
      <c r="B532" s="50" t="s">
        <v>330</v>
      </c>
      <c r="C532" s="51" t="s">
        <v>10</v>
      </c>
      <c r="D532" s="52">
        <v>10245</v>
      </c>
      <c r="E532" s="52">
        <v>10556</v>
      </c>
      <c r="F532" s="52">
        <v>10545.054769999999</v>
      </c>
      <c r="G532" s="53">
        <f t="shared" si="23"/>
        <v>0.99896312713148905</v>
      </c>
    </row>
    <row r="533" spans="1:11" x14ac:dyDescent="0.3">
      <c r="A533" s="35" t="str">
        <f t="shared" si="22"/>
        <v>A</v>
      </c>
      <c r="B533" s="54" t="s">
        <v>330</v>
      </c>
      <c r="C533" s="55" t="s">
        <v>11</v>
      </c>
      <c r="D533" s="56">
        <v>7575</v>
      </c>
      <c r="E533" s="56">
        <v>7425</v>
      </c>
      <c r="F533" s="56">
        <v>7420.1882900000001</v>
      </c>
      <c r="G533" s="57">
        <f t="shared" si="23"/>
        <v>0.99935195824915823</v>
      </c>
    </row>
    <row r="534" spans="1:11" x14ac:dyDescent="0.3">
      <c r="A534" s="35" t="str">
        <f t="shared" si="22"/>
        <v>A</v>
      </c>
      <c r="B534" s="54" t="s">
        <v>330</v>
      </c>
      <c r="C534" s="55" t="s">
        <v>12</v>
      </c>
      <c r="D534" s="56">
        <v>2450</v>
      </c>
      <c r="E534" s="56">
        <v>2670</v>
      </c>
      <c r="F534" s="56">
        <v>2664.54178</v>
      </c>
      <c r="G534" s="57">
        <f t="shared" si="23"/>
        <v>0.99795572284644196</v>
      </c>
    </row>
    <row r="535" spans="1:11" x14ac:dyDescent="0.3">
      <c r="A535" s="35" t="str">
        <f t="shared" si="22"/>
        <v>A</v>
      </c>
      <c r="B535" s="54" t="s">
        <v>330</v>
      </c>
      <c r="C535" s="55" t="s">
        <v>2</v>
      </c>
      <c r="D535" s="56">
        <v>20</v>
      </c>
      <c r="E535" s="56">
        <v>0</v>
      </c>
      <c r="F535" s="56">
        <v>0</v>
      </c>
      <c r="G535" s="57" t="e">
        <f t="shared" si="23"/>
        <v>#DIV/0!</v>
      </c>
    </row>
    <row r="536" spans="1:11" x14ac:dyDescent="0.3">
      <c r="A536" s="35" t="str">
        <f t="shared" si="22"/>
        <v>A</v>
      </c>
      <c r="B536" s="54" t="s">
        <v>330</v>
      </c>
      <c r="C536" s="55" t="s">
        <v>15</v>
      </c>
      <c r="D536" s="56">
        <v>100</v>
      </c>
      <c r="E536" s="56">
        <v>200</v>
      </c>
      <c r="F536" s="56">
        <v>199.80575999999999</v>
      </c>
      <c r="G536" s="57">
        <f t="shared" si="23"/>
        <v>0.99902879999999994</v>
      </c>
    </row>
    <row r="537" spans="1:11" x14ac:dyDescent="0.3">
      <c r="A537" s="35" t="str">
        <f t="shared" si="22"/>
        <v>A</v>
      </c>
      <c r="B537" s="54" t="s">
        <v>330</v>
      </c>
      <c r="C537" s="55" t="s">
        <v>16</v>
      </c>
      <c r="D537" s="56">
        <v>100</v>
      </c>
      <c r="E537" s="56">
        <v>261</v>
      </c>
      <c r="F537" s="56">
        <v>260.51893999999999</v>
      </c>
      <c r="G537" s="57">
        <f t="shared" si="23"/>
        <v>0.99815685823754785</v>
      </c>
    </row>
    <row r="538" spans="1:11" x14ac:dyDescent="0.3">
      <c r="A538" s="35" t="str">
        <f t="shared" si="22"/>
        <v>A</v>
      </c>
      <c r="B538" s="50" t="s">
        <v>330</v>
      </c>
      <c r="C538" s="51" t="s">
        <v>17</v>
      </c>
      <c r="D538" s="52">
        <v>100</v>
      </c>
      <c r="E538" s="52">
        <v>10</v>
      </c>
      <c r="F538" s="52">
        <v>8.7899999999999991</v>
      </c>
      <c r="G538" s="53">
        <f t="shared" si="23"/>
        <v>0.87899999999999989</v>
      </c>
    </row>
    <row r="539" spans="1:11" ht="33" thickBot="1" x14ac:dyDescent="0.35">
      <c r="A539" s="35" t="str">
        <f t="shared" si="22"/>
        <v>A</v>
      </c>
      <c r="B539" s="36" t="s">
        <v>524</v>
      </c>
      <c r="C539" s="37" t="s">
        <v>525</v>
      </c>
      <c r="D539" s="48">
        <v>724200</v>
      </c>
      <c r="E539" s="48">
        <v>695732</v>
      </c>
      <c r="F539" s="48">
        <v>697625.67021999985</v>
      </c>
      <c r="G539" s="49">
        <f t="shared" si="23"/>
        <v>1.0027218386102692</v>
      </c>
      <c r="H539" s="40"/>
      <c r="I539" s="40"/>
      <c r="J539" s="41"/>
      <c r="K539" s="41"/>
    </row>
    <row r="540" spans="1:11" ht="15" thickTop="1" x14ac:dyDescent="0.3">
      <c r="A540" s="35" t="str">
        <f t="shared" si="22"/>
        <v>A</v>
      </c>
      <c r="B540" s="50" t="s">
        <v>330</v>
      </c>
      <c r="C540" s="51" t="s">
        <v>10</v>
      </c>
      <c r="D540" s="52">
        <v>163920</v>
      </c>
      <c r="E540" s="52">
        <v>169434</v>
      </c>
      <c r="F540" s="52">
        <v>169885.36255999998</v>
      </c>
      <c r="G540" s="53">
        <f t="shared" si="23"/>
        <v>1.0026639432463378</v>
      </c>
    </row>
    <row r="541" spans="1:11" x14ac:dyDescent="0.3">
      <c r="A541" s="35" t="str">
        <f t="shared" si="22"/>
        <v>A</v>
      </c>
      <c r="B541" s="54" t="s">
        <v>330</v>
      </c>
      <c r="C541" s="55" t="s">
        <v>12</v>
      </c>
      <c r="D541" s="56">
        <v>162500</v>
      </c>
      <c r="E541" s="56">
        <v>167854</v>
      </c>
      <c r="F541" s="56">
        <v>167916.36457000001</v>
      </c>
      <c r="G541" s="57">
        <f t="shared" si="23"/>
        <v>1.0003715405650149</v>
      </c>
    </row>
    <row r="542" spans="1:11" x14ac:dyDescent="0.3">
      <c r="A542" s="35" t="str">
        <f t="shared" si="22"/>
        <v>A</v>
      </c>
      <c r="B542" s="54" t="s">
        <v>330</v>
      </c>
      <c r="C542" s="55" t="s">
        <v>14</v>
      </c>
      <c r="D542" s="56">
        <v>1070</v>
      </c>
      <c r="E542" s="56">
        <v>1000</v>
      </c>
      <c r="F542" s="56">
        <v>1398.3159900000001</v>
      </c>
      <c r="G542" s="57">
        <f t="shared" si="23"/>
        <v>1.39831599</v>
      </c>
    </row>
    <row r="543" spans="1:11" x14ac:dyDescent="0.3">
      <c r="A543" s="35" t="str">
        <f t="shared" si="22"/>
        <v>A</v>
      </c>
      <c r="B543" s="54" t="s">
        <v>330</v>
      </c>
      <c r="C543" s="55" t="s">
        <v>16</v>
      </c>
      <c r="D543" s="56">
        <v>350</v>
      </c>
      <c r="E543" s="56">
        <v>580</v>
      </c>
      <c r="F543" s="56">
        <v>570.68200000000002</v>
      </c>
      <c r="G543" s="57">
        <f t="shared" si="23"/>
        <v>0.98393448275862072</v>
      </c>
    </row>
    <row r="544" spans="1:11" x14ac:dyDescent="0.3">
      <c r="A544" s="35" t="str">
        <f t="shared" si="22"/>
        <v>A</v>
      </c>
      <c r="B544" s="50" t="s">
        <v>330</v>
      </c>
      <c r="C544" s="51" t="s">
        <v>17</v>
      </c>
      <c r="D544" s="52">
        <v>560280</v>
      </c>
      <c r="E544" s="52">
        <v>526298</v>
      </c>
      <c r="F544" s="52">
        <v>527740.30766000005</v>
      </c>
      <c r="G544" s="53">
        <f t="shared" si="23"/>
        <v>1.0027404771821289</v>
      </c>
    </row>
    <row r="545" spans="1:11" ht="16.8" thickBot="1" x14ac:dyDescent="0.35">
      <c r="A545" s="35" t="str">
        <f t="shared" ref="A545:A549" si="24">IF(OR(D545&lt;&gt;0,E545&lt;&gt;0,F545&lt;&gt;0,),"A","B")</f>
        <v>A</v>
      </c>
      <c r="B545" s="36" t="s">
        <v>526</v>
      </c>
      <c r="C545" s="37" t="s">
        <v>527</v>
      </c>
      <c r="D545" s="48">
        <v>1179800</v>
      </c>
      <c r="E545" s="48">
        <v>1231165</v>
      </c>
      <c r="F545" s="48">
        <v>1313908.9065700001</v>
      </c>
      <c r="G545" s="49">
        <f t="shared" ref="G545:G549" si="25">F545/E545</f>
        <v>1.0672078125758937</v>
      </c>
      <c r="H545" s="40"/>
      <c r="I545" s="40"/>
      <c r="J545" s="41"/>
      <c r="K545" s="41"/>
    </row>
    <row r="546" spans="1:11" ht="15" thickTop="1" x14ac:dyDescent="0.3">
      <c r="A546" s="35" t="str">
        <f t="shared" si="24"/>
        <v>A</v>
      </c>
      <c r="B546" s="50" t="s">
        <v>330</v>
      </c>
      <c r="C546" s="51" t="s">
        <v>10</v>
      </c>
      <c r="D546" s="52">
        <v>12630</v>
      </c>
      <c r="E546" s="52">
        <v>42100</v>
      </c>
      <c r="F546" s="52">
        <v>59477.062240000007</v>
      </c>
      <c r="G546" s="53">
        <f t="shared" si="25"/>
        <v>1.4127568228028504</v>
      </c>
    </row>
    <row r="547" spans="1:11" x14ac:dyDescent="0.3">
      <c r="A547" s="35" t="str">
        <f t="shared" si="24"/>
        <v>A</v>
      </c>
      <c r="B547" s="54" t="s">
        <v>330</v>
      </c>
      <c r="C547" s="55" t="s">
        <v>14</v>
      </c>
      <c r="D547" s="56">
        <v>11630</v>
      </c>
      <c r="E547" s="56">
        <v>41950</v>
      </c>
      <c r="F547" s="56">
        <v>59329.847990000009</v>
      </c>
      <c r="G547" s="57">
        <f t="shared" si="25"/>
        <v>1.4142991177592374</v>
      </c>
    </row>
    <row r="548" spans="1:11" x14ac:dyDescent="0.3">
      <c r="A548" s="35" t="str">
        <f t="shared" si="24"/>
        <v>A</v>
      </c>
      <c r="B548" s="54" t="s">
        <v>330</v>
      </c>
      <c r="C548" s="55" t="s">
        <v>16</v>
      </c>
      <c r="D548" s="56">
        <v>1000</v>
      </c>
      <c r="E548" s="56">
        <v>150</v>
      </c>
      <c r="F548" s="56">
        <v>147.21424999999999</v>
      </c>
      <c r="G548" s="57">
        <f t="shared" si="25"/>
        <v>0.98142833333333324</v>
      </c>
    </row>
    <row r="549" spans="1:11" x14ac:dyDescent="0.3">
      <c r="A549" s="35" t="str">
        <f t="shared" si="24"/>
        <v>A</v>
      </c>
      <c r="B549" s="50" t="s">
        <v>330</v>
      </c>
      <c r="C549" s="51" t="s">
        <v>17</v>
      </c>
      <c r="D549" s="52">
        <v>1167170</v>
      </c>
      <c r="E549" s="52">
        <v>1189065</v>
      </c>
      <c r="F549" s="52">
        <v>1254431.84433</v>
      </c>
      <c r="G549" s="53">
        <f t="shared" si="25"/>
        <v>1.0549733146043321</v>
      </c>
    </row>
    <row r="550" spans="1:11" ht="33" thickBot="1" x14ac:dyDescent="0.35">
      <c r="A550" s="35" t="str">
        <f t="shared" ref="A550:A554" si="26">IF(OR(D550&lt;&gt;0,E550&lt;&gt;0,F550&lt;&gt;0,),"A","B")</f>
        <v>A</v>
      </c>
      <c r="B550" s="36" t="s">
        <v>528</v>
      </c>
      <c r="C550" s="37" t="s">
        <v>529</v>
      </c>
      <c r="D550" s="48">
        <v>420000</v>
      </c>
      <c r="E550" s="48">
        <v>445687</v>
      </c>
      <c r="F550" s="48">
        <v>448814.18343999999</v>
      </c>
      <c r="G550" s="49">
        <f t="shared" ref="G550:G554" si="27">F550/E550</f>
        <v>1.0070165462308751</v>
      </c>
      <c r="H550" s="40"/>
      <c r="I550" s="40"/>
      <c r="J550" s="41"/>
      <c r="K550" s="41"/>
    </row>
    <row r="551" spans="1:11" ht="15" thickTop="1" x14ac:dyDescent="0.3">
      <c r="A551" s="35" t="str">
        <f t="shared" si="26"/>
        <v>A</v>
      </c>
      <c r="B551" s="50" t="s">
        <v>330</v>
      </c>
      <c r="C551" s="51" t="s">
        <v>10</v>
      </c>
      <c r="D551" s="52">
        <v>25610</v>
      </c>
      <c r="E551" s="52">
        <v>18327.8</v>
      </c>
      <c r="F551" s="52">
        <v>18351.301650000001</v>
      </c>
      <c r="G551" s="53">
        <f t="shared" si="27"/>
        <v>1.0012822952018248</v>
      </c>
    </row>
    <row r="552" spans="1:11" x14ac:dyDescent="0.3">
      <c r="A552" s="35" t="str">
        <f t="shared" si="26"/>
        <v>A</v>
      </c>
      <c r="B552" s="54" t="s">
        <v>330</v>
      </c>
      <c r="C552" s="55" t="s">
        <v>14</v>
      </c>
      <c r="D552" s="56">
        <v>5610</v>
      </c>
      <c r="E552" s="56">
        <v>6584</v>
      </c>
      <c r="F552" s="56">
        <v>6608.3326500000003</v>
      </c>
      <c r="G552" s="57">
        <f t="shared" si="27"/>
        <v>1.0036957244835967</v>
      </c>
    </row>
    <row r="553" spans="1:11" x14ac:dyDescent="0.3">
      <c r="A553" s="35" t="str">
        <f t="shared" si="26"/>
        <v>A</v>
      </c>
      <c r="B553" s="54" t="s">
        <v>330</v>
      </c>
      <c r="C553" s="55" t="s">
        <v>2</v>
      </c>
      <c r="D553" s="56">
        <v>20000</v>
      </c>
      <c r="E553" s="56">
        <v>11743.8</v>
      </c>
      <c r="F553" s="56">
        <v>11742.968999999999</v>
      </c>
      <c r="G553" s="57">
        <f t="shared" si="27"/>
        <v>0.99992923925816179</v>
      </c>
    </row>
    <row r="554" spans="1:11" x14ac:dyDescent="0.3">
      <c r="A554" s="35" t="str">
        <f t="shared" si="26"/>
        <v>A</v>
      </c>
      <c r="B554" s="50" t="s">
        <v>330</v>
      </c>
      <c r="C554" s="51" t="s">
        <v>17</v>
      </c>
      <c r="D554" s="52">
        <v>394390</v>
      </c>
      <c r="E554" s="52">
        <v>427359.2</v>
      </c>
      <c r="F554" s="52">
        <v>430462.88179000001</v>
      </c>
      <c r="G554" s="53">
        <f t="shared" si="27"/>
        <v>1.0072624663046916</v>
      </c>
    </row>
    <row r="555" spans="1:11" ht="33" thickBot="1" x14ac:dyDescent="0.35">
      <c r="A555" s="35" t="str">
        <f t="shared" ref="A555:A564" si="28">IF(OR(D555&lt;&gt;0,E555&lt;&gt;0,F555&lt;&gt;0,),"A","B")</f>
        <v>A</v>
      </c>
      <c r="B555" s="36" t="s">
        <v>531</v>
      </c>
      <c r="C555" s="37" t="s">
        <v>532</v>
      </c>
      <c r="D555" s="48">
        <v>520000</v>
      </c>
      <c r="E555" s="48">
        <v>520000</v>
      </c>
      <c r="F555" s="48">
        <v>521137.86629000003</v>
      </c>
      <c r="G555" s="49">
        <f t="shared" ref="G555:G564" si="29">F555/E555</f>
        <v>1.0021882044038462</v>
      </c>
      <c r="H555" s="40"/>
      <c r="I555" s="40"/>
      <c r="J555" s="41"/>
      <c r="K555" s="41"/>
    </row>
    <row r="556" spans="1:11" ht="15" thickTop="1" x14ac:dyDescent="0.3">
      <c r="A556" s="35" t="str">
        <f t="shared" si="28"/>
        <v>A</v>
      </c>
      <c r="B556" s="50" t="s">
        <v>330</v>
      </c>
      <c r="C556" s="51" t="s">
        <v>10</v>
      </c>
      <c r="D556" s="52">
        <v>336900</v>
      </c>
      <c r="E556" s="52">
        <v>336750</v>
      </c>
      <c r="F556" s="52">
        <v>338030.27266000002</v>
      </c>
      <c r="G556" s="53">
        <f t="shared" si="29"/>
        <v>1.0038018490274685</v>
      </c>
    </row>
    <row r="557" spans="1:11" x14ac:dyDescent="0.3">
      <c r="A557" s="35" t="str">
        <f t="shared" si="28"/>
        <v>A</v>
      </c>
      <c r="B557" s="54" t="s">
        <v>330</v>
      </c>
      <c r="C557" s="55" t="s">
        <v>14</v>
      </c>
      <c r="D557" s="56">
        <v>26900</v>
      </c>
      <c r="E557" s="56">
        <v>26900</v>
      </c>
      <c r="F557" s="56">
        <v>28181.80111</v>
      </c>
      <c r="G557" s="57">
        <f t="shared" si="29"/>
        <v>1.0476505988847584</v>
      </c>
    </row>
    <row r="558" spans="1:11" x14ac:dyDescent="0.3">
      <c r="A558" s="35" t="str">
        <f t="shared" si="28"/>
        <v>A</v>
      </c>
      <c r="B558" s="54" t="s">
        <v>330</v>
      </c>
      <c r="C558" s="55" t="s">
        <v>16</v>
      </c>
      <c r="D558" s="56">
        <v>310000</v>
      </c>
      <c r="E558" s="56">
        <v>309850</v>
      </c>
      <c r="F558" s="56">
        <v>309848.47155000002</v>
      </c>
      <c r="G558" s="57">
        <f t="shared" si="29"/>
        <v>0.99999506712925612</v>
      </c>
    </row>
    <row r="559" spans="1:11" x14ac:dyDescent="0.3">
      <c r="A559" s="35" t="str">
        <f t="shared" si="28"/>
        <v>A</v>
      </c>
      <c r="B559" s="50" t="s">
        <v>330</v>
      </c>
      <c r="C559" s="51" t="s">
        <v>18</v>
      </c>
      <c r="D559" s="52">
        <v>183100</v>
      </c>
      <c r="E559" s="52">
        <v>183250</v>
      </c>
      <c r="F559" s="52">
        <v>183107.59362999999</v>
      </c>
      <c r="G559" s="53">
        <f t="shared" si="29"/>
        <v>0.99922288474761245</v>
      </c>
    </row>
    <row r="560" spans="1:11" ht="16.8" thickBot="1" x14ac:dyDescent="0.35">
      <c r="A560" s="35" t="str">
        <f t="shared" si="28"/>
        <v>A</v>
      </c>
      <c r="B560" s="36" t="s">
        <v>533</v>
      </c>
      <c r="C560" s="37" t="s">
        <v>534</v>
      </c>
      <c r="D560" s="48">
        <v>64575</v>
      </c>
      <c r="E560" s="48">
        <v>42571</v>
      </c>
      <c r="F560" s="48">
        <v>43024.142469999999</v>
      </c>
      <c r="G560" s="49">
        <f t="shared" si="29"/>
        <v>1.0106443933663762</v>
      </c>
      <c r="H560" s="40"/>
      <c r="I560" s="40"/>
      <c r="J560" s="41"/>
      <c r="K560" s="41"/>
    </row>
    <row r="561" spans="1:11" ht="15" thickTop="1" x14ac:dyDescent="0.3">
      <c r="A561" s="35" t="str">
        <f t="shared" si="28"/>
        <v>A</v>
      </c>
      <c r="B561" s="50" t="s">
        <v>330</v>
      </c>
      <c r="C561" s="51" t="s">
        <v>10</v>
      </c>
      <c r="D561" s="52">
        <v>38075</v>
      </c>
      <c r="E561" s="52">
        <v>27446</v>
      </c>
      <c r="F561" s="52">
        <v>27213.04667</v>
      </c>
      <c r="G561" s="53">
        <f t="shared" si="29"/>
        <v>0.99151230306784233</v>
      </c>
    </row>
    <row r="562" spans="1:11" x14ac:dyDescent="0.3">
      <c r="A562" s="35" t="str">
        <f t="shared" si="28"/>
        <v>A</v>
      </c>
      <c r="B562" s="54" t="s">
        <v>330</v>
      </c>
      <c r="C562" s="55" t="s">
        <v>14</v>
      </c>
      <c r="D562" s="56">
        <v>26000</v>
      </c>
      <c r="E562" s="56">
        <v>16000</v>
      </c>
      <c r="F562" s="56">
        <v>15767.93246</v>
      </c>
      <c r="G562" s="57">
        <f t="shared" si="29"/>
        <v>0.98549577875000005</v>
      </c>
    </row>
    <row r="563" spans="1:11" x14ac:dyDescent="0.3">
      <c r="A563" s="35" t="str">
        <f t="shared" si="28"/>
        <v>A</v>
      </c>
      <c r="B563" s="54" t="s">
        <v>330</v>
      </c>
      <c r="C563" s="55" t="s">
        <v>16</v>
      </c>
      <c r="D563" s="56">
        <v>12075</v>
      </c>
      <c r="E563" s="56">
        <v>11446</v>
      </c>
      <c r="F563" s="56">
        <v>11445.11421</v>
      </c>
      <c r="G563" s="57">
        <f t="shared" si="29"/>
        <v>0.99992261139262617</v>
      </c>
    </row>
    <row r="564" spans="1:11" x14ac:dyDescent="0.3">
      <c r="A564" s="35" t="str">
        <f t="shared" si="28"/>
        <v>A</v>
      </c>
      <c r="B564" s="50" t="s">
        <v>330</v>
      </c>
      <c r="C564" s="51" t="s">
        <v>18</v>
      </c>
      <c r="D564" s="52">
        <v>26500</v>
      </c>
      <c r="E564" s="52">
        <v>15125</v>
      </c>
      <c r="F564" s="52">
        <v>15811.095799999999</v>
      </c>
      <c r="G564" s="53">
        <f t="shared" si="29"/>
        <v>1.0453617057851239</v>
      </c>
    </row>
    <row r="565" spans="1:11" ht="16.8" thickBot="1" x14ac:dyDescent="0.35">
      <c r="A565" s="35" t="str">
        <f t="shared" ref="A565:A601" si="30">IF(OR(D565&lt;&gt;0,E565&lt;&gt;0,F565&lt;&gt;0,),"A","B")</f>
        <v>A</v>
      </c>
      <c r="B565" s="36" t="s">
        <v>535</v>
      </c>
      <c r="C565" s="37" t="s">
        <v>536</v>
      </c>
      <c r="D565" s="48">
        <v>1300</v>
      </c>
      <c r="E565" s="48">
        <v>8500</v>
      </c>
      <c r="F565" s="48">
        <v>8500</v>
      </c>
      <c r="G565" s="49">
        <f t="shared" ref="G565:G601" si="31">F565/E565</f>
        <v>1</v>
      </c>
      <c r="H565" s="40"/>
      <c r="I565" s="40"/>
      <c r="J565" s="41"/>
      <c r="K565" s="41"/>
    </row>
    <row r="566" spans="1:11" ht="15" thickTop="1" x14ac:dyDescent="0.3">
      <c r="A566" s="35" t="str">
        <f t="shared" si="30"/>
        <v>A</v>
      </c>
      <c r="B566" s="50" t="s">
        <v>330</v>
      </c>
      <c r="C566" s="51" t="s">
        <v>17</v>
      </c>
      <c r="D566" s="52">
        <v>1300</v>
      </c>
      <c r="E566" s="52">
        <v>8500</v>
      </c>
      <c r="F566" s="52">
        <v>8500</v>
      </c>
      <c r="G566" s="53">
        <f t="shared" si="31"/>
        <v>1</v>
      </c>
    </row>
    <row r="567" spans="1:11" ht="49.2" thickBot="1" x14ac:dyDescent="0.35">
      <c r="A567" s="35" t="str">
        <f t="shared" si="30"/>
        <v>A</v>
      </c>
      <c r="B567" s="36" t="s">
        <v>537</v>
      </c>
      <c r="C567" s="37" t="s">
        <v>538</v>
      </c>
      <c r="D567" s="48">
        <v>222300</v>
      </c>
      <c r="E567" s="48">
        <v>182139</v>
      </c>
      <c r="F567" s="48">
        <v>179423.91401999997</v>
      </c>
      <c r="G567" s="49">
        <f t="shared" si="31"/>
        <v>0.98509332992933951</v>
      </c>
      <c r="H567" s="40"/>
      <c r="I567" s="40"/>
      <c r="J567" s="41"/>
      <c r="K567" s="41"/>
    </row>
    <row r="568" spans="1:11" ht="15" thickTop="1" x14ac:dyDescent="0.3">
      <c r="A568" s="35" t="str">
        <f t="shared" si="30"/>
        <v>A</v>
      </c>
      <c r="B568" s="50" t="s">
        <v>330</v>
      </c>
      <c r="C568" s="51" t="s">
        <v>10</v>
      </c>
      <c r="D568" s="52">
        <v>5750</v>
      </c>
      <c r="E568" s="52">
        <v>4072</v>
      </c>
      <c r="F568" s="52">
        <v>4059.76217</v>
      </c>
      <c r="G568" s="53">
        <f t="shared" si="31"/>
        <v>0.99699463899803531</v>
      </c>
    </row>
    <row r="569" spans="1:11" x14ac:dyDescent="0.3">
      <c r="A569" s="35" t="str">
        <f t="shared" si="30"/>
        <v>A</v>
      </c>
      <c r="B569" s="54" t="s">
        <v>330</v>
      </c>
      <c r="C569" s="55" t="s">
        <v>14</v>
      </c>
      <c r="D569" s="56">
        <v>750</v>
      </c>
      <c r="E569" s="56">
        <v>646</v>
      </c>
      <c r="F569" s="56">
        <v>636.97784000000001</v>
      </c>
      <c r="G569" s="57">
        <f t="shared" si="31"/>
        <v>0.98603380804953566</v>
      </c>
    </row>
    <row r="570" spans="1:11" x14ac:dyDescent="0.3">
      <c r="A570" s="35" t="str">
        <f t="shared" si="30"/>
        <v>A</v>
      </c>
      <c r="B570" s="54" t="s">
        <v>330</v>
      </c>
      <c r="C570" s="55" t="s">
        <v>2</v>
      </c>
      <c r="D570" s="56">
        <v>5000</v>
      </c>
      <c r="E570" s="56">
        <v>3426</v>
      </c>
      <c r="F570" s="56">
        <v>3422.78433</v>
      </c>
      <c r="G570" s="57">
        <f t="shared" si="31"/>
        <v>0.99906139229422064</v>
      </c>
    </row>
    <row r="571" spans="1:11" x14ac:dyDescent="0.3">
      <c r="A571" s="35" t="str">
        <f t="shared" si="30"/>
        <v>A</v>
      </c>
      <c r="B571" s="50" t="s">
        <v>330</v>
      </c>
      <c r="C571" s="51" t="s">
        <v>17</v>
      </c>
      <c r="D571" s="52">
        <v>216550</v>
      </c>
      <c r="E571" s="52">
        <v>178067</v>
      </c>
      <c r="F571" s="52">
        <v>175364.15184999999</v>
      </c>
      <c r="G571" s="53">
        <f t="shared" si="31"/>
        <v>0.98482117321008378</v>
      </c>
    </row>
    <row r="572" spans="1:11" ht="16.8" thickBot="1" x14ac:dyDescent="0.35">
      <c r="A572" s="35" t="str">
        <f t="shared" si="30"/>
        <v>A</v>
      </c>
      <c r="B572" s="36" t="s">
        <v>539</v>
      </c>
      <c r="C572" s="37" t="s">
        <v>540</v>
      </c>
      <c r="D572" s="48">
        <v>122300</v>
      </c>
      <c r="E572" s="48">
        <v>96339</v>
      </c>
      <c r="F572" s="48">
        <v>93624.214019999985</v>
      </c>
      <c r="G572" s="49">
        <f t="shared" si="31"/>
        <v>0.97182048827577605</v>
      </c>
      <c r="H572" s="40"/>
      <c r="I572" s="40"/>
      <c r="J572" s="41"/>
      <c r="K572" s="41"/>
    </row>
    <row r="573" spans="1:11" ht="15" thickTop="1" x14ac:dyDescent="0.3">
      <c r="A573" s="35" t="str">
        <f t="shared" si="30"/>
        <v>A</v>
      </c>
      <c r="B573" s="50" t="s">
        <v>330</v>
      </c>
      <c r="C573" s="51" t="s">
        <v>10</v>
      </c>
      <c r="D573" s="52">
        <v>5750</v>
      </c>
      <c r="E573" s="52">
        <v>3999</v>
      </c>
      <c r="F573" s="52">
        <v>3987.0621700000002</v>
      </c>
      <c r="G573" s="53">
        <f t="shared" si="31"/>
        <v>0.99701479619904976</v>
      </c>
    </row>
    <row r="574" spans="1:11" x14ac:dyDescent="0.3">
      <c r="A574" s="35" t="str">
        <f t="shared" si="30"/>
        <v>A</v>
      </c>
      <c r="B574" s="54" t="s">
        <v>330</v>
      </c>
      <c r="C574" s="55" t="s">
        <v>14</v>
      </c>
      <c r="D574" s="56">
        <v>750</v>
      </c>
      <c r="E574" s="56">
        <v>573</v>
      </c>
      <c r="F574" s="56">
        <v>564.27783999999997</v>
      </c>
      <c r="G574" s="57">
        <f t="shared" si="31"/>
        <v>0.98477808027923208</v>
      </c>
    </row>
    <row r="575" spans="1:11" x14ac:dyDescent="0.3">
      <c r="A575" s="35" t="str">
        <f t="shared" si="30"/>
        <v>A</v>
      </c>
      <c r="B575" s="54" t="s">
        <v>330</v>
      </c>
      <c r="C575" s="55" t="s">
        <v>2</v>
      </c>
      <c r="D575" s="56">
        <v>5000</v>
      </c>
      <c r="E575" s="56">
        <v>3426</v>
      </c>
      <c r="F575" s="56">
        <v>3422.78433</v>
      </c>
      <c r="G575" s="57">
        <f t="shared" si="31"/>
        <v>0.99906139229422064</v>
      </c>
    </row>
    <row r="576" spans="1:11" x14ac:dyDescent="0.3">
      <c r="A576" s="35" t="str">
        <f t="shared" si="30"/>
        <v>A</v>
      </c>
      <c r="B576" s="50" t="s">
        <v>330</v>
      </c>
      <c r="C576" s="51" t="s">
        <v>17</v>
      </c>
      <c r="D576" s="52">
        <v>116550</v>
      </c>
      <c r="E576" s="52">
        <v>92340</v>
      </c>
      <c r="F576" s="52">
        <v>89637.151849999995</v>
      </c>
      <c r="G576" s="53">
        <f t="shared" si="31"/>
        <v>0.97072938975525225</v>
      </c>
    </row>
    <row r="577" spans="1:11" ht="33" thickBot="1" x14ac:dyDescent="0.35">
      <c r="A577" s="35" t="str">
        <f t="shared" si="30"/>
        <v>A</v>
      </c>
      <c r="B577" s="36" t="s">
        <v>541</v>
      </c>
      <c r="C577" s="37" t="s">
        <v>542</v>
      </c>
      <c r="D577" s="48">
        <v>100000</v>
      </c>
      <c r="E577" s="48">
        <v>85800</v>
      </c>
      <c r="F577" s="48">
        <v>85799.7</v>
      </c>
      <c r="G577" s="49">
        <f t="shared" si="31"/>
        <v>0.99999650349650349</v>
      </c>
      <c r="H577" s="40"/>
      <c r="I577" s="40"/>
      <c r="J577" s="41"/>
      <c r="K577" s="41"/>
    </row>
    <row r="578" spans="1:11" ht="15" thickTop="1" x14ac:dyDescent="0.3">
      <c r="A578" s="35" t="str">
        <f t="shared" si="30"/>
        <v>A</v>
      </c>
      <c r="B578" s="50" t="s">
        <v>330</v>
      </c>
      <c r="C578" s="51" t="s">
        <v>10</v>
      </c>
      <c r="D578" s="52">
        <v>0</v>
      </c>
      <c r="E578" s="52">
        <v>73</v>
      </c>
      <c r="F578" s="52">
        <v>72.7</v>
      </c>
      <c r="G578" s="53">
        <f t="shared" si="31"/>
        <v>0.99589041095890418</v>
      </c>
    </row>
    <row r="579" spans="1:11" x14ac:dyDescent="0.3">
      <c r="A579" s="35" t="str">
        <f t="shared" si="30"/>
        <v>A</v>
      </c>
      <c r="B579" s="54" t="s">
        <v>330</v>
      </c>
      <c r="C579" s="55" t="s">
        <v>14</v>
      </c>
      <c r="D579" s="56">
        <v>0</v>
      </c>
      <c r="E579" s="56">
        <v>73</v>
      </c>
      <c r="F579" s="56">
        <v>72.7</v>
      </c>
      <c r="G579" s="57">
        <f t="shared" si="31"/>
        <v>0.99589041095890418</v>
      </c>
    </row>
    <row r="580" spans="1:11" x14ac:dyDescent="0.3">
      <c r="A580" s="35" t="str">
        <f t="shared" si="30"/>
        <v>A</v>
      </c>
      <c r="B580" s="50" t="s">
        <v>330</v>
      </c>
      <c r="C580" s="51" t="s">
        <v>17</v>
      </c>
      <c r="D580" s="52">
        <v>100000</v>
      </c>
      <c r="E580" s="52">
        <v>85727</v>
      </c>
      <c r="F580" s="52">
        <v>85727</v>
      </c>
      <c r="G580" s="53">
        <f t="shared" si="31"/>
        <v>1</v>
      </c>
    </row>
    <row r="581" spans="1:11" ht="33" thickBot="1" x14ac:dyDescent="0.35">
      <c r="A581" s="35" t="str">
        <f t="shared" si="30"/>
        <v>A</v>
      </c>
      <c r="B581" s="36" t="s">
        <v>543</v>
      </c>
      <c r="C581" s="37" t="s">
        <v>544</v>
      </c>
      <c r="D581" s="48">
        <v>200000</v>
      </c>
      <c r="E581" s="48">
        <v>205700</v>
      </c>
      <c r="F581" s="48">
        <v>205699.3</v>
      </c>
      <c r="G581" s="49">
        <f t="shared" si="31"/>
        <v>0.99999659698590171</v>
      </c>
      <c r="H581" s="40"/>
      <c r="I581" s="40"/>
      <c r="J581" s="41"/>
      <c r="K581" s="41"/>
    </row>
    <row r="582" spans="1:11" ht="15" thickTop="1" x14ac:dyDescent="0.3">
      <c r="A582" s="35" t="str">
        <f t="shared" si="30"/>
        <v>A</v>
      </c>
      <c r="B582" s="50" t="s">
        <v>330</v>
      </c>
      <c r="C582" s="51" t="s">
        <v>10</v>
      </c>
      <c r="D582" s="52">
        <v>0</v>
      </c>
      <c r="E582" s="52">
        <v>90</v>
      </c>
      <c r="F582" s="52">
        <v>89.3</v>
      </c>
      <c r="G582" s="53">
        <f t="shared" si="31"/>
        <v>0.99222222222222223</v>
      </c>
    </row>
    <row r="583" spans="1:11" x14ac:dyDescent="0.3">
      <c r="A583" s="35" t="str">
        <f t="shared" si="30"/>
        <v>A</v>
      </c>
      <c r="B583" s="54" t="s">
        <v>330</v>
      </c>
      <c r="C583" s="55" t="s">
        <v>14</v>
      </c>
      <c r="D583" s="56">
        <v>0</v>
      </c>
      <c r="E583" s="56">
        <v>90</v>
      </c>
      <c r="F583" s="56">
        <v>89.3</v>
      </c>
      <c r="G583" s="57">
        <f t="shared" si="31"/>
        <v>0.99222222222222223</v>
      </c>
    </row>
    <row r="584" spans="1:11" x14ac:dyDescent="0.3">
      <c r="A584" s="35" t="str">
        <f t="shared" si="30"/>
        <v>A</v>
      </c>
      <c r="B584" s="50" t="s">
        <v>330</v>
      </c>
      <c r="C584" s="51" t="s">
        <v>17</v>
      </c>
      <c r="D584" s="52">
        <v>200000</v>
      </c>
      <c r="E584" s="52">
        <v>205610</v>
      </c>
      <c r="F584" s="52">
        <v>205610</v>
      </c>
      <c r="G584" s="53">
        <f t="shared" si="31"/>
        <v>1</v>
      </c>
    </row>
    <row r="585" spans="1:11" ht="16.8" thickBot="1" x14ac:dyDescent="0.35">
      <c r="A585" s="35" t="str">
        <f t="shared" si="30"/>
        <v>A</v>
      </c>
      <c r="B585" s="36" t="s">
        <v>545</v>
      </c>
      <c r="C585" s="37" t="s">
        <v>546</v>
      </c>
      <c r="D585" s="48">
        <v>392831</v>
      </c>
      <c r="E585" s="48">
        <v>393281.31409</v>
      </c>
      <c r="F585" s="48">
        <v>392739.43784999999</v>
      </c>
      <c r="G585" s="49">
        <f t="shared" si="31"/>
        <v>0.99862216632068102</v>
      </c>
      <c r="H585" s="40"/>
      <c r="I585" s="40"/>
      <c r="J585" s="41"/>
      <c r="K585" s="41"/>
    </row>
    <row r="586" spans="1:11" ht="15" thickTop="1" x14ac:dyDescent="0.3">
      <c r="A586" s="35" t="str">
        <f t="shared" si="30"/>
        <v>A</v>
      </c>
      <c r="B586" s="50" t="s">
        <v>330</v>
      </c>
      <c r="C586" s="51" t="s">
        <v>10</v>
      </c>
      <c r="D586" s="52">
        <v>342792</v>
      </c>
      <c r="E586" s="52">
        <v>330891.61408999999</v>
      </c>
      <c r="F586" s="52">
        <v>330312.71824999998</v>
      </c>
      <c r="G586" s="53">
        <f t="shared" si="31"/>
        <v>0.9982504970952738</v>
      </c>
    </row>
    <row r="587" spans="1:11" x14ac:dyDescent="0.3">
      <c r="A587" s="35" t="str">
        <f t="shared" si="30"/>
        <v>A</v>
      </c>
      <c r="B587" s="54" t="s">
        <v>330</v>
      </c>
      <c r="C587" s="55" t="s">
        <v>11</v>
      </c>
      <c r="D587" s="56">
        <v>113460</v>
      </c>
      <c r="E587" s="56">
        <v>109625.2</v>
      </c>
      <c r="F587" s="56">
        <v>109579.53969999998</v>
      </c>
      <c r="G587" s="57">
        <f t="shared" si="31"/>
        <v>0.99958348719090118</v>
      </c>
    </row>
    <row r="588" spans="1:11" x14ac:dyDescent="0.3">
      <c r="A588" s="35" t="str">
        <f t="shared" si="30"/>
        <v>A</v>
      </c>
      <c r="B588" s="54" t="s">
        <v>330</v>
      </c>
      <c r="C588" s="55" t="s">
        <v>12</v>
      </c>
      <c r="D588" s="56">
        <v>222607</v>
      </c>
      <c r="E588" s="56">
        <v>213137.08999999997</v>
      </c>
      <c r="F588" s="56">
        <v>212626.96688000005</v>
      </c>
      <c r="G588" s="57">
        <f t="shared" si="31"/>
        <v>0.9976065962052878</v>
      </c>
    </row>
    <row r="589" spans="1:11" x14ac:dyDescent="0.3">
      <c r="A589" s="35" t="str">
        <f t="shared" si="30"/>
        <v>A</v>
      </c>
      <c r="B589" s="54" t="s">
        <v>330</v>
      </c>
      <c r="C589" s="55" t="s">
        <v>14</v>
      </c>
      <c r="D589" s="56">
        <v>0</v>
      </c>
      <c r="E589" s="56">
        <v>116.7</v>
      </c>
      <c r="F589" s="56">
        <v>116.7</v>
      </c>
      <c r="G589" s="57">
        <f t="shared" si="31"/>
        <v>1</v>
      </c>
    </row>
    <row r="590" spans="1:11" x14ac:dyDescent="0.3">
      <c r="A590" s="35" t="str">
        <f t="shared" si="30"/>
        <v>A</v>
      </c>
      <c r="B590" s="54" t="s">
        <v>330</v>
      </c>
      <c r="C590" s="55" t="s">
        <v>2</v>
      </c>
      <c r="D590" s="56">
        <v>85</v>
      </c>
      <c r="E590" s="56">
        <v>72.5</v>
      </c>
      <c r="F590" s="56">
        <v>72.723740000000006</v>
      </c>
      <c r="G590" s="57">
        <f t="shared" si="31"/>
        <v>1.0030860689655174</v>
      </c>
    </row>
    <row r="591" spans="1:11" x14ac:dyDescent="0.3">
      <c r="A591" s="35" t="str">
        <f t="shared" si="30"/>
        <v>A</v>
      </c>
      <c r="B591" s="54" t="s">
        <v>330</v>
      </c>
      <c r="C591" s="55" t="s">
        <v>15</v>
      </c>
      <c r="D591" s="56">
        <v>2238</v>
      </c>
      <c r="E591" s="56">
        <v>2138.75</v>
      </c>
      <c r="F591" s="56">
        <v>2119.41941</v>
      </c>
      <c r="G591" s="57">
        <f t="shared" si="31"/>
        <v>0.99096173465809467</v>
      </c>
    </row>
    <row r="592" spans="1:11" x14ac:dyDescent="0.3">
      <c r="A592" s="35" t="str">
        <f t="shared" si="30"/>
        <v>A</v>
      </c>
      <c r="B592" s="54" t="s">
        <v>330</v>
      </c>
      <c r="C592" s="55" t="s">
        <v>16</v>
      </c>
      <c r="D592" s="56">
        <v>4402</v>
      </c>
      <c r="E592" s="56">
        <v>5801.3740899999993</v>
      </c>
      <c r="F592" s="56">
        <v>5797.3685200000009</v>
      </c>
      <c r="G592" s="57">
        <f t="shared" si="31"/>
        <v>0.99930954805915673</v>
      </c>
    </row>
    <row r="593" spans="1:11" x14ac:dyDescent="0.3">
      <c r="A593" s="35" t="str">
        <f t="shared" si="30"/>
        <v>A</v>
      </c>
      <c r="B593" s="50" t="s">
        <v>330</v>
      </c>
      <c r="C593" s="51" t="s">
        <v>17</v>
      </c>
      <c r="D593" s="52">
        <v>50039</v>
      </c>
      <c r="E593" s="52">
        <v>62389.7</v>
      </c>
      <c r="F593" s="52">
        <v>62426.719600000011</v>
      </c>
      <c r="G593" s="53">
        <f t="shared" si="31"/>
        <v>1.0005933607630748</v>
      </c>
    </row>
    <row r="594" spans="1:11" ht="81.599999999999994" thickBot="1" x14ac:dyDescent="0.35">
      <c r="A594" s="35" t="str">
        <f t="shared" si="30"/>
        <v>A</v>
      </c>
      <c r="B594" s="36" t="s">
        <v>547</v>
      </c>
      <c r="C594" s="37" t="s">
        <v>548</v>
      </c>
      <c r="D594" s="48">
        <v>62100</v>
      </c>
      <c r="E594" s="48">
        <v>74058.81409</v>
      </c>
      <c r="F594" s="48">
        <v>74052.307050000003</v>
      </c>
      <c r="G594" s="49">
        <f t="shared" si="31"/>
        <v>0.99991213685933333</v>
      </c>
      <c r="H594" s="40"/>
      <c r="I594" s="40"/>
      <c r="J594" s="41"/>
      <c r="K594" s="41"/>
    </row>
    <row r="595" spans="1:11" ht="15" thickTop="1" x14ac:dyDescent="0.3">
      <c r="A595" s="35" t="str">
        <f t="shared" si="30"/>
        <v>A</v>
      </c>
      <c r="B595" s="50" t="s">
        <v>330</v>
      </c>
      <c r="C595" s="51" t="s">
        <v>10</v>
      </c>
      <c r="D595" s="52">
        <v>61780</v>
      </c>
      <c r="E595" s="52">
        <v>73785.244089999993</v>
      </c>
      <c r="F595" s="52">
        <v>73779.243530000007</v>
      </c>
      <c r="G595" s="53">
        <f t="shared" si="31"/>
        <v>0.99991867533849088</v>
      </c>
    </row>
    <row r="596" spans="1:11" x14ac:dyDescent="0.3">
      <c r="A596" s="35" t="str">
        <f t="shared" si="30"/>
        <v>A</v>
      </c>
      <c r="B596" s="54" t="s">
        <v>330</v>
      </c>
      <c r="C596" s="55" t="s">
        <v>11</v>
      </c>
      <c r="D596" s="56">
        <v>7000</v>
      </c>
      <c r="E596" s="56">
        <v>6756.2</v>
      </c>
      <c r="F596" s="56">
        <v>6756.1048300000002</v>
      </c>
      <c r="G596" s="57">
        <f t="shared" si="31"/>
        <v>0.99998591367928724</v>
      </c>
    </row>
    <row r="597" spans="1:11" x14ac:dyDescent="0.3">
      <c r="A597" s="35" t="str">
        <f t="shared" si="30"/>
        <v>A</v>
      </c>
      <c r="B597" s="54" t="s">
        <v>330</v>
      </c>
      <c r="C597" s="55" t="s">
        <v>12</v>
      </c>
      <c r="D597" s="56">
        <v>54479</v>
      </c>
      <c r="E597" s="56">
        <v>65779.62</v>
      </c>
      <c r="F597" s="56">
        <v>65774.084740000006</v>
      </c>
      <c r="G597" s="57">
        <f t="shared" si="31"/>
        <v>0.99991585144456607</v>
      </c>
    </row>
    <row r="598" spans="1:11" x14ac:dyDescent="0.3">
      <c r="A598" s="35" t="str">
        <f t="shared" si="30"/>
        <v>A</v>
      </c>
      <c r="B598" s="54" t="s">
        <v>330</v>
      </c>
      <c r="C598" s="55" t="s">
        <v>2</v>
      </c>
      <c r="D598" s="56">
        <v>70</v>
      </c>
      <c r="E598" s="56">
        <v>62.8</v>
      </c>
      <c r="F598" s="56">
        <v>62.79289</v>
      </c>
      <c r="G598" s="57">
        <f t="shared" si="31"/>
        <v>0.99988678343949045</v>
      </c>
    </row>
    <row r="599" spans="1:11" x14ac:dyDescent="0.3">
      <c r="A599" s="35" t="str">
        <f t="shared" si="30"/>
        <v>A</v>
      </c>
      <c r="B599" s="54" t="s">
        <v>330</v>
      </c>
      <c r="C599" s="55" t="s">
        <v>15</v>
      </c>
      <c r="D599" s="56">
        <v>160</v>
      </c>
      <c r="E599" s="56">
        <v>148.25</v>
      </c>
      <c r="F599" s="56">
        <v>148.24288999999999</v>
      </c>
      <c r="G599" s="57">
        <f t="shared" si="31"/>
        <v>0.99995204047217534</v>
      </c>
    </row>
    <row r="600" spans="1:11" x14ac:dyDescent="0.3">
      <c r="A600" s="35" t="str">
        <f t="shared" si="30"/>
        <v>A</v>
      </c>
      <c r="B600" s="54" t="s">
        <v>330</v>
      </c>
      <c r="C600" s="55" t="s">
        <v>16</v>
      </c>
      <c r="D600" s="56">
        <v>71</v>
      </c>
      <c r="E600" s="56">
        <v>1038.37409</v>
      </c>
      <c r="F600" s="56">
        <v>1038.01818</v>
      </c>
      <c r="G600" s="57">
        <f t="shared" si="31"/>
        <v>0.99965724298841085</v>
      </c>
    </row>
    <row r="601" spans="1:11" x14ac:dyDescent="0.3">
      <c r="A601" s="35" t="str">
        <f t="shared" si="30"/>
        <v>A</v>
      </c>
      <c r="B601" s="50" t="s">
        <v>330</v>
      </c>
      <c r="C601" s="51" t="s">
        <v>17</v>
      </c>
      <c r="D601" s="52">
        <v>320</v>
      </c>
      <c r="E601" s="52">
        <v>273.57</v>
      </c>
      <c r="F601" s="52">
        <v>273.06351999999998</v>
      </c>
      <c r="G601" s="53">
        <f t="shared" si="31"/>
        <v>0.99814862740797594</v>
      </c>
    </row>
    <row r="602" spans="1:11" ht="33" thickBot="1" x14ac:dyDescent="0.35">
      <c r="A602" s="35" t="str">
        <f t="shared" ref="A602:A640" si="32">IF(OR(D602&lt;&gt;0,E602&lt;&gt;0,F602&lt;&gt;0,),"A","B")</f>
        <v>A</v>
      </c>
      <c r="B602" s="36" t="s">
        <v>549</v>
      </c>
      <c r="C602" s="37" t="s">
        <v>550</v>
      </c>
      <c r="D602" s="48">
        <v>247400</v>
      </c>
      <c r="E602" s="48">
        <v>247650</v>
      </c>
      <c r="F602" s="48">
        <v>247553.31780000002</v>
      </c>
      <c r="G602" s="49">
        <f t="shared" ref="G602:G640" si="33">F602/E602</f>
        <v>0.99960960145366451</v>
      </c>
      <c r="H602" s="40"/>
      <c r="I602" s="40"/>
      <c r="J602" s="41"/>
      <c r="K602" s="41"/>
    </row>
    <row r="603" spans="1:11" ht="15" thickTop="1" x14ac:dyDescent="0.3">
      <c r="A603" s="35" t="str">
        <f t="shared" si="32"/>
        <v>A</v>
      </c>
      <c r="B603" s="50" t="s">
        <v>330</v>
      </c>
      <c r="C603" s="51" t="s">
        <v>10</v>
      </c>
      <c r="D603" s="52">
        <v>207400</v>
      </c>
      <c r="E603" s="52">
        <v>194450</v>
      </c>
      <c r="F603" s="52">
        <v>194356.14441000001</v>
      </c>
      <c r="G603" s="53">
        <f t="shared" si="33"/>
        <v>0.99951732789920289</v>
      </c>
    </row>
    <row r="604" spans="1:11" x14ac:dyDescent="0.3">
      <c r="A604" s="35" t="str">
        <f t="shared" si="32"/>
        <v>A</v>
      </c>
      <c r="B604" s="54" t="s">
        <v>330</v>
      </c>
      <c r="C604" s="55" t="s">
        <v>11</v>
      </c>
      <c r="D604" s="56">
        <v>89000</v>
      </c>
      <c r="E604" s="56">
        <v>86250</v>
      </c>
      <c r="F604" s="56">
        <v>86208.828899999993</v>
      </c>
      <c r="G604" s="57">
        <f t="shared" si="33"/>
        <v>0.9995226539130434</v>
      </c>
    </row>
    <row r="605" spans="1:11" x14ac:dyDescent="0.3">
      <c r="A605" s="35" t="str">
        <f t="shared" si="32"/>
        <v>A</v>
      </c>
      <c r="B605" s="54" t="s">
        <v>330</v>
      </c>
      <c r="C605" s="55" t="s">
        <v>12</v>
      </c>
      <c r="D605" s="56">
        <v>113000</v>
      </c>
      <c r="E605" s="56">
        <v>102265.3</v>
      </c>
      <c r="F605" s="56">
        <v>102234.19062000001</v>
      </c>
      <c r="G605" s="57">
        <f t="shared" si="33"/>
        <v>0.99969579730367975</v>
      </c>
    </row>
    <row r="606" spans="1:11" x14ac:dyDescent="0.3">
      <c r="A606" s="35" t="str">
        <f t="shared" si="32"/>
        <v>A</v>
      </c>
      <c r="B606" s="54" t="s">
        <v>330</v>
      </c>
      <c r="C606" s="55" t="s">
        <v>2</v>
      </c>
      <c r="D606" s="56">
        <v>15</v>
      </c>
      <c r="E606" s="56">
        <v>9.6999999999999993</v>
      </c>
      <c r="F606" s="56">
        <v>9.6880000000000006</v>
      </c>
      <c r="G606" s="57">
        <f t="shared" si="33"/>
        <v>0.99876288659793833</v>
      </c>
    </row>
    <row r="607" spans="1:11" x14ac:dyDescent="0.3">
      <c r="A607" s="35" t="str">
        <f t="shared" si="32"/>
        <v>A</v>
      </c>
      <c r="B607" s="54" t="s">
        <v>330</v>
      </c>
      <c r="C607" s="55" t="s">
        <v>15</v>
      </c>
      <c r="D607" s="56">
        <v>1400</v>
      </c>
      <c r="E607" s="56">
        <v>1450</v>
      </c>
      <c r="F607" s="56">
        <v>1431.43265</v>
      </c>
      <c r="G607" s="57">
        <f t="shared" si="33"/>
        <v>0.98719493103448275</v>
      </c>
    </row>
    <row r="608" spans="1:11" x14ac:dyDescent="0.3">
      <c r="A608" s="35" t="str">
        <f t="shared" si="32"/>
        <v>A</v>
      </c>
      <c r="B608" s="54" t="s">
        <v>330</v>
      </c>
      <c r="C608" s="55" t="s">
        <v>16</v>
      </c>
      <c r="D608" s="56">
        <v>3985</v>
      </c>
      <c r="E608" s="56">
        <v>4475</v>
      </c>
      <c r="F608" s="56">
        <v>4472.0042400000002</v>
      </c>
      <c r="G608" s="57">
        <f t="shared" si="33"/>
        <v>0.99933055642458102</v>
      </c>
    </row>
    <row r="609" spans="1:11" x14ac:dyDescent="0.3">
      <c r="A609" s="35" t="str">
        <f t="shared" si="32"/>
        <v>A</v>
      </c>
      <c r="B609" s="50" t="s">
        <v>330</v>
      </c>
      <c r="C609" s="51" t="s">
        <v>17</v>
      </c>
      <c r="D609" s="52">
        <v>40000</v>
      </c>
      <c r="E609" s="52">
        <v>53200</v>
      </c>
      <c r="F609" s="52">
        <v>53197.173390000004</v>
      </c>
      <c r="G609" s="53">
        <f t="shared" si="33"/>
        <v>0.99994686823308276</v>
      </c>
    </row>
    <row r="610" spans="1:11" ht="49.2" thickBot="1" x14ac:dyDescent="0.35">
      <c r="A610" s="35" t="str">
        <f t="shared" si="32"/>
        <v>A</v>
      </c>
      <c r="B610" s="36" t="s">
        <v>551</v>
      </c>
      <c r="C610" s="37" t="s">
        <v>552</v>
      </c>
      <c r="D610" s="48">
        <v>197400</v>
      </c>
      <c r="E610" s="48">
        <v>184200</v>
      </c>
      <c r="F610" s="48">
        <v>184109.47237</v>
      </c>
      <c r="G610" s="49">
        <f t="shared" si="33"/>
        <v>0.99950853621064062</v>
      </c>
      <c r="H610" s="40"/>
      <c r="I610" s="40"/>
      <c r="J610" s="41"/>
      <c r="K610" s="41"/>
    </row>
    <row r="611" spans="1:11" ht="15" thickTop="1" x14ac:dyDescent="0.3">
      <c r="A611" s="35" t="str">
        <f t="shared" si="32"/>
        <v>A</v>
      </c>
      <c r="B611" s="50" t="s">
        <v>330</v>
      </c>
      <c r="C611" s="51" t="s">
        <v>10</v>
      </c>
      <c r="D611" s="52">
        <v>197400</v>
      </c>
      <c r="E611" s="52">
        <v>184200</v>
      </c>
      <c r="F611" s="52">
        <v>184109.47237</v>
      </c>
      <c r="G611" s="53">
        <f t="shared" si="33"/>
        <v>0.99950853621064062</v>
      </c>
    </row>
    <row r="612" spans="1:11" x14ac:dyDescent="0.3">
      <c r="A612" s="35" t="str">
        <f t="shared" si="32"/>
        <v>A</v>
      </c>
      <c r="B612" s="54" t="s">
        <v>330</v>
      </c>
      <c r="C612" s="55" t="s">
        <v>11</v>
      </c>
      <c r="D612" s="56">
        <v>89000</v>
      </c>
      <c r="E612" s="56">
        <v>86250</v>
      </c>
      <c r="F612" s="56">
        <v>86208.828899999993</v>
      </c>
      <c r="G612" s="57">
        <f t="shared" si="33"/>
        <v>0.9995226539130434</v>
      </c>
    </row>
    <row r="613" spans="1:11" x14ac:dyDescent="0.3">
      <c r="A613" s="35" t="str">
        <f t="shared" si="32"/>
        <v>A</v>
      </c>
      <c r="B613" s="54" t="s">
        <v>330</v>
      </c>
      <c r="C613" s="55" t="s">
        <v>12</v>
      </c>
      <c r="D613" s="56">
        <v>103000</v>
      </c>
      <c r="E613" s="56">
        <v>92015.3</v>
      </c>
      <c r="F613" s="56">
        <v>91987.518580000004</v>
      </c>
      <c r="G613" s="57">
        <f t="shared" si="33"/>
        <v>0.99969807825437729</v>
      </c>
    </row>
    <row r="614" spans="1:11" x14ac:dyDescent="0.3">
      <c r="A614" s="35" t="str">
        <f t="shared" si="32"/>
        <v>A</v>
      </c>
      <c r="B614" s="54" t="s">
        <v>330</v>
      </c>
      <c r="C614" s="55" t="s">
        <v>2</v>
      </c>
      <c r="D614" s="56">
        <v>15</v>
      </c>
      <c r="E614" s="56">
        <v>9.6999999999999993</v>
      </c>
      <c r="F614" s="56">
        <v>9.6880000000000006</v>
      </c>
      <c r="G614" s="57">
        <f t="shared" si="33"/>
        <v>0.99876288659793833</v>
      </c>
    </row>
    <row r="615" spans="1:11" x14ac:dyDescent="0.3">
      <c r="A615" s="35" t="str">
        <f t="shared" si="32"/>
        <v>A</v>
      </c>
      <c r="B615" s="54" t="s">
        <v>330</v>
      </c>
      <c r="C615" s="55" t="s">
        <v>15</v>
      </c>
      <c r="D615" s="56">
        <v>1400</v>
      </c>
      <c r="E615" s="56">
        <v>1450</v>
      </c>
      <c r="F615" s="56">
        <v>1431.43265</v>
      </c>
      <c r="G615" s="57">
        <f t="shared" si="33"/>
        <v>0.98719493103448275</v>
      </c>
    </row>
    <row r="616" spans="1:11" x14ac:dyDescent="0.3">
      <c r="A616" s="35" t="str">
        <f t="shared" si="32"/>
        <v>A</v>
      </c>
      <c r="B616" s="54" t="s">
        <v>330</v>
      </c>
      <c r="C616" s="55" t="s">
        <v>16</v>
      </c>
      <c r="D616" s="56">
        <v>3985</v>
      </c>
      <c r="E616" s="56">
        <v>4475</v>
      </c>
      <c r="F616" s="56">
        <v>4472.0042400000002</v>
      </c>
      <c r="G616" s="57">
        <f t="shared" si="33"/>
        <v>0.99933055642458102</v>
      </c>
    </row>
    <row r="617" spans="1:11" ht="49.2" thickBot="1" x14ac:dyDescent="0.35">
      <c r="A617" s="35" t="str">
        <f t="shared" si="32"/>
        <v>A</v>
      </c>
      <c r="B617" s="36" t="s">
        <v>553</v>
      </c>
      <c r="C617" s="37" t="s">
        <v>554</v>
      </c>
      <c r="D617" s="48">
        <v>10000</v>
      </c>
      <c r="E617" s="48">
        <v>10250</v>
      </c>
      <c r="F617" s="48">
        <v>10246.672039999999</v>
      </c>
      <c r="G617" s="49">
        <f t="shared" si="33"/>
        <v>0.99967532097560974</v>
      </c>
      <c r="H617" s="40"/>
      <c r="I617" s="40"/>
      <c r="J617" s="41"/>
      <c r="K617" s="41"/>
    </row>
    <row r="618" spans="1:11" ht="15" thickTop="1" x14ac:dyDescent="0.3">
      <c r="A618" s="35" t="str">
        <f t="shared" si="32"/>
        <v>A</v>
      </c>
      <c r="B618" s="50" t="s">
        <v>330</v>
      </c>
      <c r="C618" s="51" t="s">
        <v>10</v>
      </c>
      <c r="D618" s="52">
        <v>10000</v>
      </c>
      <c r="E618" s="52">
        <v>10250</v>
      </c>
      <c r="F618" s="52">
        <v>10246.672039999999</v>
      </c>
      <c r="G618" s="53">
        <f t="shared" si="33"/>
        <v>0.99967532097560974</v>
      </c>
    </row>
    <row r="619" spans="1:11" x14ac:dyDescent="0.3">
      <c r="A619" s="35" t="str">
        <f t="shared" si="32"/>
        <v>A</v>
      </c>
      <c r="B619" s="54" t="s">
        <v>330</v>
      </c>
      <c r="C619" s="55" t="s">
        <v>12</v>
      </c>
      <c r="D619" s="56">
        <v>10000</v>
      </c>
      <c r="E619" s="56">
        <v>10250</v>
      </c>
      <c r="F619" s="56">
        <v>10246.672039999999</v>
      </c>
      <c r="G619" s="57">
        <f t="shared" si="33"/>
        <v>0.99967532097560974</v>
      </c>
    </row>
    <row r="620" spans="1:11" ht="33" thickBot="1" x14ac:dyDescent="0.35">
      <c r="A620" s="35" t="str">
        <f t="shared" si="32"/>
        <v>A</v>
      </c>
      <c r="B620" s="36" t="s">
        <v>555</v>
      </c>
      <c r="C620" s="37" t="s">
        <v>556</v>
      </c>
      <c r="D620" s="48">
        <v>40000</v>
      </c>
      <c r="E620" s="48">
        <v>53200</v>
      </c>
      <c r="F620" s="48">
        <v>53197.173390000004</v>
      </c>
      <c r="G620" s="49">
        <f t="shared" si="33"/>
        <v>0.99994686823308276</v>
      </c>
      <c r="H620" s="40"/>
      <c r="I620" s="40"/>
      <c r="J620" s="41"/>
      <c r="K620" s="41"/>
    </row>
    <row r="621" spans="1:11" ht="15" thickTop="1" x14ac:dyDescent="0.3">
      <c r="A621" s="35" t="str">
        <f t="shared" si="32"/>
        <v>A</v>
      </c>
      <c r="B621" s="50" t="s">
        <v>330</v>
      </c>
      <c r="C621" s="51" t="s">
        <v>17</v>
      </c>
      <c r="D621" s="52">
        <v>40000</v>
      </c>
      <c r="E621" s="52">
        <v>53200</v>
      </c>
      <c r="F621" s="52">
        <v>53197.173390000004</v>
      </c>
      <c r="G621" s="53">
        <f t="shared" si="33"/>
        <v>0.99994686823308276</v>
      </c>
    </row>
    <row r="622" spans="1:11" ht="65.400000000000006" thickBot="1" x14ac:dyDescent="0.35">
      <c r="A622" s="35" t="str">
        <f t="shared" si="32"/>
        <v>A</v>
      </c>
      <c r="B622" s="36" t="s">
        <v>557</v>
      </c>
      <c r="C622" s="37" t="s">
        <v>558</v>
      </c>
      <c r="D622" s="48">
        <v>7800</v>
      </c>
      <c r="E622" s="48">
        <v>7800</v>
      </c>
      <c r="F622" s="48">
        <v>7838.8744999999999</v>
      </c>
      <c r="G622" s="49">
        <f t="shared" si="33"/>
        <v>1.0049839102564102</v>
      </c>
      <c r="H622" s="40"/>
      <c r="I622" s="40"/>
      <c r="J622" s="41"/>
      <c r="K622" s="41"/>
    </row>
    <row r="623" spans="1:11" ht="15" thickTop="1" x14ac:dyDescent="0.3">
      <c r="A623" s="35" t="str">
        <f t="shared" si="32"/>
        <v>A</v>
      </c>
      <c r="B623" s="50" t="s">
        <v>330</v>
      </c>
      <c r="C623" s="51" t="s">
        <v>10</v>
      </c>
      <c r="D623" s="52">
        <v>7646</v>
      </c>
      <c r="E623" s="52">
        <v>7657</v>
      </c>
      <c r="F623" s="52">
        <v>7696.1345000000001</v>
      </c>
      <c r="G623" s="53">
        <f t="shared" si="33"/>
        <v>1.0051109442340342</v>
      </c>
    </row>
    <row r="624" spans="1:11" x14ac:dyDescent="0.3">
      <c r="A624" s="35" t="str">
        <f t="shared" si="32"/>
        <v>A</v>
      </c>
      <c r="B624" s="54" t="s">
        <v>330</v>
      </c>
      <c r="C624" s="55" t="s">
        <v>11</v>
      </c>
      <c r="D624" s="56">
        <v>6050</v>
      </c>
      <c r="E624" s="56">
        <v>6030</v>
      </c>
      <c r="F624" s="56">
        <v>6029.9365399999997</v>
      </c>
      <c r="G624" s="57">
        <f t="shared" si="33"/>
        <v>0.99998947595356547</v>
      </c>
    </row>
    <row r="625" spans="1:11" x14ac:dyDescent="0.3">
      <c r="A625" s="35" t="str">
        <f t="shared" si="32"/>
        <v>A</v>
      </c>
      <c r="B625" s="54" t="s">
        <v>330</v>
      </c>
      <c r="C625" s="55" t="s">
        <v>12</v>
      </c>
      <c r="D625" s="56">
        <v>1436</v>
      </c>
      <c r="E625" s="56">
        <v>1447</v>
      </c>
      <c r="F625" s="56">
        <v>1486.88447</v>
      </c>
      <c r="G625" s="57">
        <f t="shared" si="33"/>
        <v>1.0275635590877679</v>
      </c>
    </row>
    <row r="626" spans="1:11" x14ac:dyDescent="0.3">
      <c r="A626" s="35" t="str">
        <f t="shared" si="32"/>
        <v>A</v>
      </c>
      <c r="B626" s="54" t="s">
        <v>330</v>
      </c>
      <c r="C626" s="55" t="s">
        <v>15</v>
      </c>
      <c r="D626" s="56">
        <v>160</v>
      </c>
      <c r="E626" s="56">
        <v>180</v>
      </c>
      <c r="F626" s="56">
        <v>179.31349</v>
      </c>
      <c r="G626" s="57">
        <f t="shared" si="33"/>
        <v>0.99618605555555562</v>
      </c>
    </row>
    <row r="627" spans="1:11" x14ac:dyDescent="0.3">
      <c r="A627" s="35" t="str">
        <f t="shared" si="32"/>
        <v>A</v>
      </c>
      <c r="B627" s="50" t="s">
        <v>330</v>
      </c>
      <c r="C627" s="51" t="s">
        <v>17</v>
      </c>
      <c r="D627" s="52">
        <v>154</v>
      </c>
      <c r="E627" s="52">
        <v>143</v>
      </c>
      <c r="F627" s="52">
        <v>142.74</v>
      </c>
      <c r="G627" s="53">
        <f t="shared" si="33"/>
        <v>0.99818181818181828</v>
      </c>
    </row>
    <row r="628" spans="1:11" ht="49.2" thickBot="1" x14ac:dyDescent="0.35">
      <c r="A628" s="35" t="str">
        <f t="shared" si="32"/>
        <v>A</v>
      </c>
      <c r="B628" s="36" t="s">
        <v>559</v>
      </c>
      <c r="C628" s="37" t="s">
        <v>560</v>
      </c>
      <c r="D628" s="48">
        <v>3100</v>
      </c>
      <c r="E628" s="48">
        <v>3186.5</v>
      </c>
      <c r="F628" s="48">
        <v>3198.59231</v>
      </c>
      <c r="G628" s="49">
        <f t="shared" si="33"/>
        <v>1.0037948564255452</v>
      </c>
      <c r="H628" s="40"/>
      <c r="I628" s="40"/>
      <c r="J628" s="41"/>
      <c r="K628" s="41"/>
    </row>
    <row r="629" spans="1:11" ht="15" thickTop="1" x14ac:dyDescent="0.3">
      <c r="A629" s="35" t="str">
        <f t="shared" si="32"/>
        <v>A</v>
      </c>
      <c r="B629" s="50" t="s">
        <v>330</v>
      </c>
      <c r="C629" s="51" t="s">
        <v>10</v>
      </c>
      <c r="D629" s="52">
        <v>3100</v>
      </c>
      <c r="E629" s="52">
        <v>3178.05</v>
      </c>
      <c r="F629" s="52">
        <v>3190.1523099999995</v>
      </c>
      <c r="G629" s="53">
        <f t="shared" si="33"/>
        <v>1.0038080930130109</v>
      </c>
    </row>
    <row r="630" spans="1:11" x14ac:dyDescent="0.3">
      <c r="A630" s="35" t="str">
        <f t="shared" si="32"/>
        <v>A</v>
      </c>
      <c r="B630" s="54" t="s">
        <v>330</v>
      </c>
      <c r="C630" s="55" t="s">
        <v>11</v>
      </c>
      <c r="D630" s="56">
        <v>2060</v>
      </c>
      <c r="E630" s="56">
        <v>1696</v>
      </c>
      <c r="F630" s="56">
        <v>1691.9953599999999</v>
      </c>
      <c r="G630" s="57">
        <f t="shared" si="33"/>
        <v>0.9976387735849056</v>
      </c>
    </row>
    <row r="631" spans="1:11" x14ac:dyDescent="0.3">
      <c r="A631" s="35" t="str">
        <f t="shared" si="32"/>
        <v>A</v>
      </c>
      <c r="B631" s="54" t="s">
        <v>330</v>
      </c>
      <c r="C631" s="55" t="s">
        <v>12</v>
      </c>
      <c r="D631" s="56">
        <v>1020</v>
      </c>
      <c r="E631" s="56">
        <v>1333.25</v>
      </c>
      <c r="F631" s="56">
        <v>1349.4565600000001</v>
      </c>
      <c r="G631" s="57">
        <f t="shared" si="33"/>
        <v>1.0121556797299831</v>
      </c>
    </row>
    <row r="632" spans="1:11" x14ac:dyDescent="0.3">
      <c r="A632" s="35" t="str">
        <f t="shared" si="32"/>
        <v>A</v>
      </c>
      <c r="B632" s="54" t="s">
        <v>330</v>
      </c>
      <c r="C632" s="55" t="s">
        <v>14</v>
      </c>
      <c r="D632" s="56">
        <v>0</v>
      </c>
      <c r="E632" s="56">
        <v>116.7</v>
      </c>
      <c r="F632" s="56">
        <v>116.7</v>
      </c>
      <c r="G632" s="57">
        <f t="shared" si="33"/>
        <v>1</v>
      </c>
    </row>
    <row r="633" spans="1:11" x14ac:dyDescent="0.3">
      <c r="A633" s="35" t="str">
        <f t="shared" si="32"/>
        <v>A</v>
      </c>
      <c r="B633" s="54" t="s">
        <v>330</v>
      </c>
      <c r="C633" s="55" t="s">
        <v>15</v>
      </c>
      <c r="D633" s="56">
        <v>18</v>
      </c>
      <c r="E633" s="56">
        <v>30.5</v>
      </c>
      <c r="F633" s="56">
        <v>30.43038</v>
      </c>
      <c r="G633" s="57">
        <f t="shared" si="33"/>
        <v>0.99771737704918029</v>
      </c>
    </row>
    <row r="634" spans="1:11" x14ac:dyDescent="0.3">
      <c r="A634" s="35" t="str">
        <f t="shared" si="32"/>
        <v>A</v>
      </c>
      <c r="B634" s="54" t="s">
        <v>330</v>
      </c>
      <c r="C634" s="55" t="s">
        <v>16</v>
      </c>
      <c r="D634" s="56">
        <v>2</v>
      </c>
      <c r="E634" s="56">
        <v>1.6</v>
      </c>
      <c r="F634" s="56">
        <v>1.5700099999999999</v>
      </c>
      <c r="G634" s="57">
        <f t="shared" si="33"/>
        <v>0.98125624999999994</v>
      </c>
    </row>
    <row r="635" spans="1:11" x14ac:dyDescent="0.3">
      <c r="A635" s="35" t="str">
        <f t="shared" si="32"/>
        <v>A</v>
      </c>
      <c r="B635" s="50" t="s">
        <v>330</v>
      </c>
      <c r="C635" s="51" t="s">
        <v>17</v>
      </c>
      <c r="D635" s="52">
        <v>0</v>
      </c>
      <c r="E635" s="52">
        <v>8.4499999999999993</v>
      </c>
      <c r="F635" s="52">
        <v>8.44</v>
      </c>
      <c r="G635" s="53">
        <f t="shared" si="33"/>
        <v>0.99881656804733732</v>
      </c>
    </row>
    <row r="636" spans="1:11" ht="16.8" thickBot="1" x14ac:dyDescent="0.35">
      <c r="A636" s="35" t="str">
        <f t="shared" si="32"/>
        <v>A</v>
      </c>
      <c r="B636" s="36" t="s">
        <v>561</v>
      </c>
      <c r="C636" s="37" t="s">
        <v>562</v>
      </c>
      <c r="D636" s="48">
        <v>4000</v>
      </c>
      <c r="E636" s="48">
        <v>4000</v>
      </c>
      <c r="F636" s="48">
        <v>4461.3956500000004</v>
      </c>
      <c r="G636" s="49">
        <f t="shared" si="33"/>
        <v>1.1153489125</v>
      </c>
      <c r="H636" s="40"/>
      <c r="I636" s="40"/>
      <c r="J636" s="41"/>
      <c r="K636" s="41"/>
    </row>
    <row r="637" spans="1:11" ht="15" thickTop="1" x14ac:dyDescent="0.3">
      <c r="A637" s="35" t="str">
        <f t="shared" si="32"/>
        <v>A</v>
      </c>
      <c r="B637" s="50" t="s">
        <v>330</v>
      </c>
      <c r="C637" s="51" t="s">
        <v>10</v>
      </c>
      <c r="D637" s="52">
        <v>3685</v>
      </c>
      <c r="E637" s="52">
        <v>3520</v>
      </c>
      <c r="F637" s="52">
        <v>3981.44965</v>
      </c>
      <c r="G637" s="53">
        <f t="shared" si="33"/>
        <v>1.1310936505681819</v>
      </c>
    </row>
    <row r="638" spans="1:11" x14ac:dyDescent="0.3">
      <c r="A638" s="35" t="str">
        <f t="shared" si="32"/>
        <v>A</v>
      </c>
      <c r="B638" s="54" t="s">
        <v>330</v>
      </c>
      <c r="C638" s="55" t="s">
        <v>11</v>
      </c>
      <c r="D638" s="56">
        <v>1500</v>
      </c>
      <c r="E638" s="56">
        <v>1500</v>
      </c>
      <c r="F638" s="56">
        <v>1499.9108000000001</v>
      </c>
      <c r="G638" s="57">
        <f t="shared" si="33"/>
        <v>0.99994053333333344</v>
      </c>
    </row>
    <row r="639" spans="1:11" x14ac:dyDescent="0.3">
      <c r="A639" s="35" t="str">
        <f t="shared" si="32"/>
        <v>A</v>
      </c>
      <c r="B639" s="54" t="s">
        <v>330</v>
      </c>
      <c r="C639" s="55" t="s">
        <v>12</v>
      </c>
      <c r="D639" s="56">
        <v>2185</v>
      </c>
      <c r="E639" s="56">
        <v>2020</v>
      </c>
      <c r="F639" s="56">
        <v>2481.5388499999999</v>
      </c>
      <c r="G639" s="57">
        <f t="shared" si="33"/>
        <v>1.2284845792079206</v>
      </c>
    </row>
    <row r="640" spans="1:11" x14ac:dyDescent="0.3">
      <c r="A640" s="35" t="str">
        <f t="shared" si="32"/>
        <v>A</v>
      </c>
      <c r="B640" s="50" t="s">
        <v>330</v>
      </c>
      <c r="C640" s="51" t="s">
        <v>17</v>
      </c>
      <c r="D640" s="52">
        <v>315</v>
      </c>
      <c r="E640" s="52">
        <v>480</v>
      </c>
      <c r="F640" s="52">
        <v>479.94600000000003</v>
      </c>
      <c r="G640" s="53">
        <f t="shared" si="33"/>
        <v>0.99988750000000004</v>
      </c>
    </row>
    <row r="641" spans="1:11" ht="49.2" thickBot="1" x14ac:dyDescent="0.35">
      <c r="A641" s="35" t="str">
        <f t="shared" ref="A641:A695" si="34">IF(OR(D641&lt;&gt;0,E641&lt;&gt;0,F641&lt;&gt;0,),"A","B")</f>
        <v>A</v>
      </c>
      <c r="B641" s="36" t="s">
        <v>563</v>
      </c>
      <c r="C641" s="37" t="s">
        <v>564</v>
      </c>
      <c r="D641" s="48">
        <v>13500</v>
      </c>
      <c r="E641" s="48">
        <v>13655</v>
      </c>
      <c r="F641" s="48">
        <v>13646.44643</v>
      </c>
      <c r="G641" s="49">
        <f t="shared" ref="G641:G695" si="35">F641/E641</f>
        <v>0.9993735942878067</v>
      </c>
      <c r="H641" s="40"/>
      <c r="I641" s="40"/>
      <c r="J641" s="41"/>
      <c r="K641" s="41"/>
    </row>
    <row r="642" spans="1:11" ht="15" thickTop="1" x14ac:dyDescent="0.3">
      <c r="A642" s="35" t="str">
        <f t="shared" si="34"/>
        <v>A</v>
      </c>
      <c r="B642" s="50" t="s">
        <v>330</v>
      </c>
      <c r="C642" s="51" t="s">
        <v>10</v>
      </c>
      <c r="D642" s="52">
        <v>10500</v>
      </c>
      <c r="E642" s="52">
        <v>11106</v>
      </c>
      <c r="F642" s="52">
        <v>11097.623020000001</v>
      </c>
      <c r="G642" s="53">
        <f t="shared" si="35"/>
        <v>0.99924572483342344</v>
      </c>
    </row>
    <row r="643" spans="1:11" x14ac:dyDescent="0.3">
      <c r="A643" s="35" t="str">
        <f t="shared" si="34"/>
        <v>A</v>
      </c>
      <c r="B643" s="54" t="s">
        <v>330</v>
      </c>
      <c r="C643" s="55" t="s">
        <v>11</v>
      </c>
      <c r="D643" s="56">
        <v>7850</v>
      </c>
      <c r="E643" s="56">
        <v>7393</v>
      </c>
      <c r="F643" s="56">
        <v>7392.7632700000004</v>
      </c>
      <c r="G643" s="57">
        <f t="shared" si="35"/>
        <v>0.99996797916948466</v>
      </c>
    </row>
    <row r="644" spans="1:11" x14ac:dyDescent="0.3">
      <c r="A644" s="35" t="str">
        <f t="shared" si="34"/>
        <v>A</v>
      </c>
      <c r="B644" s="54" t="s">
        <v>330</v>
      </c>
      <c r="C644" s="55" t="s">
        <v>12</v>
      </c>
      <c r="D644" s="56">
        <v>2650</v>
      </c>
      <c r="E644" s="56">
        <v>3713</v>
      </c>
      <c r="F644" s="56">
        <v>3704.8597500000001</v>
      </c>
      <c r="G644" s="57">
        <f t="shared" si="35"/>
        <v>0.99780763533530836</v>
      </c>
    </row>
    <row r="645" spans="1:11" x14ac:dyDescent="0.3">
      <c r="A645" s="35" t="str">
        <f t="shared" si="34"/>
        <v>A</v>
      </c>
      <c r="B645" s="50" t="s">
        <v>330</v>
      </c>
      <c r="C645" s="51" t="s">
        <v>17</v>
      </c>
      <c r="D645" s="52">
        <v>3000</v>
      </c>
      <c r="E645" s="52">
        <v>2549</v>
      </c>
      <c r="F645" s="52">
        <v>2548.82341</v>
      </c>
      <c r="G645" s="53">
        <f t="shared" si="35"/>
        <v>0.99993072185170651</v>
      </c>
    </row>
    <row r="646" spans="1:11" ht="33" thickBot="1" x14ac:dyDescent="0.35">
      <c r="A646" s="35" t="str">
        <f t="shared" si="34"/>
        <v>A</v>
      </c>
      <c r="B646" s="36" t="s">
        <v>565</v>
      </c>
      <c r="C646" s="37" t="s">
        <v>566</v>
      </c>
      <c r="D646" s="48">
        <v>5000</v>
      </c>
      <c r="E646" s="48">
        <v>5000</v>
      </c>
      <c r="F646" s="48">
        <v>5086.1623800000007</v>
      </c>
      <c r="G646" s="49">
        <f t="shared" si="35"/>
        <v>1.0172324760000002</v>
      </c>
      <c r="H646" s="40"/>
      <c r="I646" s="40"/>
      <c r="J646" s="41"/>
      <c r="K646" s="41"/>
    </row>
    <row r="647" spans="1:11" ht="15" thickTop="1" x14ac:dyDescent="0.3">
      <c r="A647" s="35" t="str">
        <f t="shared" si="34"/>
        <v>A</v>
      </c>
      <c r="B647" s="50" t="s">
        <v>330</v>
      </c>
      <c r="C647" s="51" t="s">
        <v>10</v>
      </c>
      <c r="D647" s="52">
        <v>5000</v>
      </c>
      <c r="E647" s="52">
        <v>5000</v>
      </c>
      <c r="F647" s="52">
        <v>5047.5101800000002</v>
      </c>
      <c r="G647" s="53">
        <f t="shared" si="35"/>
        <v>1.009502036</v>
      </c>
    </row>
    <row r="648" spans="1:11" x14ac:dyDescent="0.3">
      <c r="A648" s="35" t="str">
        <f t="shared" si="34"/>
        <v>A</v>
      </c>
      <c r="B648" s="54" t="s">
        <v>330</v>
      </c>
      <c r="C648" s="55" t="s">
        <v>12</v>
      </c>
      <c r="D648" s="56">
        <v>5000</v>
      </c>
      <c r="E648" s="56">
        <v>5000</v>
      </c>
      <c r="F648" s="56">
        <v>5047.5101800000002</v>
      </c>
      <c r="G648" s="57">
        <f t="shared" si="35"/>
        <v>1.009502036</v>
      </c>
    </row>
    <row r="649" spans="1:11" x14ac:dyDescent="0.3">
      <c r="A649" s="35" t="str">
        <f t="shared" si="34"/>
        <v>A</v>
      </c>
      <c r="B649" s="50" t="s">
        <v>330</v>
      </c>
      <c r="C649" s="51" t="s">
        <v>17</v>
      </c>
      <c r="D649" s="52">
        <v>0</v>
      </c>
      <c r="E649" s="52">
        <v>0</v>
      </c>
      <c r="F649" s="52">
        <v>38.652200000000001</v>
      </c>
      <c r="G649" s="53" t="e">
        <f t="shared" si="35"/>
        <v>#DIV/0!</v>
      </c>
    </row>
    <row r="650" spans="1:11" ht="49.2" thickBot="1" x14ac:dyDescent="0.35">
      <c r="A650" s="35" t="str">
        <f t="shared" si="34"/>
        <v>A</v>
      </c>
      <c r="B650" s="36" t="s">
        <v>567</v>
      </c>
      <c r="C650" s="37" t="s">
        <v>568</v>
      </c>
      <c r="D650" s="48">
        <v>40000</v>
      </c>
      <c r="E650" s="48">
        <v>28000</v>
      </c>
      <c r="F650" s="48">
        <v>27991.906889999998</v>
      </c>
      <c r="G650" s="49">
        <f t="shared" si="35"/>
        <v>0.9997109603571428</v>
      </c>
      <c r="H650" s="40"/>
      <c r="I650" s="40"/>
      <c r="J650" s="41"/>
      <c r="K650" s="41"/>
    </row>
    <row r="651" spans="1:11" ht="15" thickTop="1" x14ac:dyDescent="0.3">
      <c r="A651" s="35" t="str">
        <f t="shared" si="34"/>
        <v>A</v>
      </c>
      <c r="B651" s="50" t="s">
        <v>330</v>
      </c>
      <c r="C651" s="51" t="s">
        <v>10</v>
      </c>
      <c r="D651" s="52">
        <v>34473</v>
      </c>
      <c r="E651" s="52">
        <v>23675.32</v>
      </c>
      <c r="F651" s="52">
        <v>23667.248889999999</v>
      </c>
      <c r="G651" s="53">
        <f t="shared" si="35"/>
        <v>0.99965909183064894</v>
      </c>
    </row>
    <row r="652" spans="1:11" x14ac:dyDescent="0.3">
      <c r="A652" s="35" t="str">
        <f t="shared" si="34"/>
        <v>A</v>
      </c>
      <c r="B652" s="54" t="s">
        <v>330</v>
      </c>
      <c r="C652" s="55" t="s">
        <v>12</v>
      </c>
      <c r="D652" s="56">
        <v>33644</v>
      </c>
      <c r="E652" s="56">
        <v>23060.92</v>
      </c>
      <c r="F652" s="56">
        <v>23052.89718</v>
      </c>
      <c r="G652" s="57">
        <f t="shared" si="35"/>
        <v>0.99965210321184073</v>
      </c>
    </row>
    <row r="653" spans="1:11" x14ac:dyDescent="0.3">
      <c r="A653" s="35" t="str">
        <f t="shared" si="34"/>
        <v>A</v>
      </c>
      <c r="B653" s="54" t="s">
        <v>330</v>
      </c>
      <c r="C653" s="55" t="s">
        <v>15</v>
      </c>
      <c r="D653" s="56">
        <v>500</v>
      </c>
      <c r="E653" s="56">
        <v>330</v>
      </c>
      <c r="F653" s="56">
        <v>330</v>
      </c>
      <c r="G653" s="57">
        <f t="shared" si="35"/>
        <v>1</v>
      </c>
    </row>
    <row r="654" spans="1:11" x14ac:dyDescent="0.3">
      <c r="A654" s="35" t="str">
        <f t="shared" si="34"/>
        <v>A</v>
      </c>
      <c r="B654" s="54" t="s">
        <v>330</v>
      </c>
      <c r="C654" s="55" t="s">
        <v>16</v>
      </c>
      <c r="D654" s="56">
        <v>329</v>
      </c>
      <c r="E654" s="56">
        <v>284.39999999999998</v>
      </c>
      <c r="F654" s="56">
        <v>284.35171000000003</v>
      </c>
      <c r="G654" s="57">
        <f t="shared" si="35"/>
        <v>0.9998302039381155</v>
      </c>
    </row>
    <row r="655" spans="1:11" x14ac:dyDescent="0.3">
      <c r="A655" s="35" t="str">
        <f t="shared" si="34"/>
        <v>A</v>
      </c>
      <c r="B655" s="50" t="s">
        <v>330</v>
      </c>
      <c r="C655" s="51" t="s">
        <v>17</v>
      </c>
      <c r="D655" s="52">
        <v>5527</v>
      </c>
      <c r="E655" s="52">
        <v>4324.68</v>
      </c>
      <c r="F655" s="52">
        <v>4324.6580000000004</v>
      </c>
      <c r="G655" s="53">
        <f t="shared" si="35"/>
        <v>0.99999491291841247</v>
      </c>
    </row>
    <row r="656" spans="1:11" ht="16.8" thickBot="1" x14ac:dyDescent="0.35">
      <c r="A656" s="35" t="str">
        <f t="shared" si="34"/>
        <v>A</v>
      </c>
      <c r="B656" s="36" t="s">
        <v>569</v>
      </c>
      <c r="C656" s="37" t="s">
        <v>570</v>
      </c>
      <c r="D656" s="48">
        <v>9500</v>
      </c>
      <c r="E656" s="48">
        <v>9500</v>
      </c>
      <c r="F656" s="48">
        <v>7414.5247500000005</v>
      </c>
      <c r="G656" s="49">
        <f t="shared" si="35"/>
        <v>0.7804762894736843</v>
      </c>
      <c r="H656" s="40"/>
      <c r="I656" s="40"/>
      <c r="J656" s="41"/>
      <c r="K656" s="41"/>
    </row>
    <row r="657" spans="1:11" ht="15" thickTop="1" x14ac:dyDescent="0.3">
      <c r="A657" s="35" t="str">
        <f t="shared" si="34"/>
        <v>A</v>
      </c>
      <c r="B657" s="50" t="s">
        <v>330</v>
      </c>
      <c r="C657" s="51" t="s">
        <v>10</v>
      </c>
      <c r="D657" s="52">
        <v>8777</v>
      </c>
      <c r="E657" s="52">
        <v>8089</v>
      </c>
      <c r="F657" s="52">
        <v>6006.0406700000003</v>
      </c>
      <c r="G657" s="53">
        <f t="shared" si="35"/>
        <v>0.74249482877982453</v>
      </c>
    </row>
    <row r="658" spans="1:11" x14ac:dyDescent="0.3">
      <c r="A658" s="35" t="str">
        <f t="shared" si="34"/>
        <v>A</v>
      </c>
      <c r="B658" s="54" t="s">
        <v>330</v>
      </c>
      <c r="C658" s="55" t="s">
        <v>12</v>
      </c>
      <c r="D658" s="56">
        <v>8762</v>
      </c>
      <c r="E658" s="56">
        <v>8087</v>
      </c>
      <c r="F658" s="56">
        <v>6004.6162899999999</v>
      </c>
      <c r="G658" s="57">
        <f t="shared" si="35"/>
        <v>0.74250232348213185</v>
      </c>
    </row>
    <row r="659" spans="1:11" x14ac:dyDescent="0.3">
      <c r="A659" s="35" t="str">
        <f t="shared" si="34"/>
        <v>A</v>
      </c>
      <c r="B659" s="54" t="s">
        <v>330</v>
      </c>
      <c r="C659" s="55" t="s">
        <v>16</v>
      </c>
      <c r="D659" s="56">
        <v>15</v>
      </c>
      <c r="E659" s="56">
        <v>2</v>
      </c>
      <c r="F659" s="56">
        <v>1.42438</v>
      </c>
      <c r="G659" s="57">
        <f t="shared" si="35"/>
        <v>0.71218999999999999</v>
      </c>
    </row>
    <row r="660" spans="1:11" x14ac:dyDescent="0.3">
      <c r="A660" s="35" t="str">
        <f t="shared" si="34"/>
        <v>A</v>
      </c>
      <c r="B660" s="50" t="s">
        <v>330</v>
      </c>
      <c r="C660" s="51" t="s">
        <v>17</v>
      </c>
      <c r="D660" s="52">
        <v>723</v>
      </c>
      <c r="E660" s="52">
        <v>1411</v>
      </c>
      <c r="F660" s="52">
        <v>1408.4840799999999</v>
      </c>
      <c r="G660" s="53">
        <f t="shared" si="35"/>
        <v>0.99821692416725727</v>
      </c>
    </row>
    <row r="661" spans="1:11" ht="49.2" thickBot="1" x14ac:dyDescent="0.35">
      <c r="A661" s="35" t="str">
        <f t="shared" si="34"/>
        <v>A</v>
      </c>
      <c r="B661" s="36" t="s">
        <v>571</v>
      </c>
      <c r="C661" s="37" t="s">
        <v>572</v>
      </c>
      <c r="D661" s="48">
        <v>431</v>
      </c>
      <c r="E661" s="48">
        <v>431</v>
      </c>
      <c r="F661" s="48">
        <v>429.77109999999999</v>
      </c>
      <c r="G661" s="49">
        <f t="shared" si="35"/>
        <v>0.99714872389791176</v>
      </c>
      <c r="H661" s="40"/>
      <c r="I661" s="40"/>
      <c r="J661" s="41"/>
      <c r="K661" s="41"/>
    </row>
    <row r="662" spans="1:11" ht="15" thickTop="1" x14ac:dyDescent="0.3">
      <c r="A662" s="35" t="str">
        <f t="shared" si="34"/>
        <v>A</v>
      </c>
      <c r="B662" s="50" t="s">
        <v>330</v>
      </c>
      <c r="C662" s="51" t="s">
        <v>10</v>
      </c>
      <c r="D662" s="52">
        <v>431</v>
      </c>
      <c r="E662" s="52">
        <v>431</v>
      </c>
      <c r="F662" s="52">
        <v>429.77109999999999</v>
      </c>
      <c r="G662" s="53">
        <f t="shared" si="35"/>
        <v>0.99714872389791176</v>
      </c>
    </row>
    <row r="663" spans="1:11" x14ac:dyDescent="0.3">
      <c r="A663" s="35" t="str">
        <f t="shared" si="34"/>
        <v>A</v>
      </c>
      <c r="B663" s="54" t="s">
        <v>330</v>
      </c>
      <c r="C663" s="55" t="s">
        <v>12</v>
      </c>
      <c r="D663" s="56">
        <v>431</v>
      </c>
      <c r="E663" s="56">
        <v>431</v>
      </c>
      <c r="F663" s="56">
        <v>429.77109999999999</v>
      </c>
      <c r="G663" s="57">
        <f t="shared" si="35"/>
        <v>0.99714872389791176</v>
      </c>
    </row>
    <row r="664" spans="1:11" ht="33" thickBot="1" x14ac:dyDescent="0.35">
      <c r="A664" s="35" t="str">
        <f t="shared" si="34"/>
        <v>A</v>
      </c>
      <c r="B664" s="36" t="s">
        <v>573</v>
      </c>
      <c r="C664" s="37" t="s">
        <v>574</v>
      </c>
      <c r="D664" s="48">
        <v>0</v>
      </c>
      <c r="E664" s="48">
        <v>0</v>
      </c>
      <c r="F664" s="48">
        <v>1066.1389900000001</v>
      </c>
      <c r="G664" s="49" t="e">
        <f t="shared" si="35"/>
        <v>#DIV/0!</v>
      </c>
      <c r="H664" s="40"/>
      <c r="I664" s="40"/>
      <c r="J664" s="41"/>
      <c r="K664" s="41"/>
    </row>
    <row r="665" spans="1:11" ht="15" thickTop="1" x14ac:dyDescent="0.3">
      <c r="A665" s="35" t="str">
        <f t="shared" si="34"/>
        <v>A</v>
      </c>
      <c r="B665" s="50" t="s">
        <v>330</v>
      </c>
      <c r="C665" s="51" t="s">
        <v>10</v>
      </c>
      <c r="D665" s="52">
        <v>0</v>
      </c>
      <c r="E665" s="52">
        <v>0</v>
      </c>
      <c r="F665" s="52">
        <v>1061.3999900000001</v>
      </c>
      <c r="G665" s="53" t="e">
        <f t="shared" si="35"/>
        <v>#DIV/0!</v>
      </c>
    </row>
    <row r="666" spans="1:11" x14ac:dyDescent="0.3">
      <c r="A666" s="35" t="str">
        <f t="shared" si="34"/>
        <v>A</v>
      </c>
      <c r="B666" s="54" t="s">
        <v>330</v>
      </c>
      <c r="C666" s="55" t="s">
        <v>12</v>
      </c>
      <c r="D666" s="56">
        <v>0</v>
      </c>
      <c r="E666" s="56">
        <v>0</v>
      </c>
      <c r="F666" s="56">
        <v>1061.15714</v>
      </c>
      <c r="G666" s="57" t="e">
        <f t="shared" si="35"/>
        <v>#DIV/0!</v>
      </c>
    </row>
    <row r="667" spans="1:11" x14ac:dyDescent="0.3">
      <c r="A667" s="35" t="str">
        <f t="shared" si="34"/>
        <v>A</v>
      </c>
      <c r="B667" s="54" t="s">
        <v>330</v>
      </c>
      <c r="C667" s="55" t="s">
        <v>2</v>
      </c>
      <c r="D667" s="56">
        <v>0</v>
      </c>
      <c r="E667" s="56">
        <v>0</v>
      </c>
      <c r="F667" s="56">
        <v>0.24285000000000001</v>
      </c>
      <c r="G667" s="57" t="e">
        <f t="shared" si="35"/>
        <v>#DIV/0!</v>
      </c>
    </row>
    <row r="668" spans="1:11" x14ac:dyDescent="0.3">
      <c r="A668" s="35" t="str">
        <f t="shared" si="34"/>
        <v>A</v>
      </c>
      <c r="B668" s="50" t="s">
        <v>330</v>
      </c>
      <c r="C668" s="51" t="s">
        <v>17</v>
      </c>
      <c r="D668" s="52">
        <v>0</v>
      </c>
      <c r="E668" s="52">
        <v>0</v>
      </c>
      <c r="F668" s="52">
        <v>4.7389999999999999</v>
      </c>
      <c r="G668" s="53" t="e">
        <f t="shared" si="35"/>
        <v>#DIV/0!</v>
      </c>
    </row>
    <row r="669" spans="1:11" ht="49.2" thickBot="1" x14ac:dyDescent="0.35">
      <c r="A669" s="35" t="str">
        <f t="shared" si="34"/>
        <v>A</v>
      </c>
      <c r="B669" s="36" t="s">
        <v>579</v>
      </c>
      <c r="C669" s="37" t="s">
        <v>580</v>
      </c>
      <c r="D669" s="48">
        <v>7108420</v>
      </c>
      <c r="E669" s="48">
        <v>7119913.7539600013</v>
      </c>
      <c r="F669" s="48">
        <v>7117759.8341699988</v>
      </c>
      <c r="G669" s="49">
        <f t="shared" si="35"/>
        <v>0.99969747951106791</v>
      </c>
      <c r="H669" s="40"/>
      <c r="I669" s="40"/>
      <c r="J669" s="41"/>
      <c r="K669" s="41"/>
    </row>
    <row r="670" spans="1:11" ht="15" thickTop="1" x14ac:dyDescent="0.3">
      <c r="A670" s="35" t="str">
        <f t="shared" si="34"/>
        <v>A</v>
      </c>
      <c r="B670" s="50" t="s">
        <v>330</v>
      </c>
      <c r="C670" s="51" t="s">
        <v>10</v>
      </c>
      <c r="D670" s="52">
        <v>6786228</v>
      </c>
      <c r="E670" s="52">
        <v>6837062.8639600007</v>
      </c>
      <c r="F670" s="52">
        <v>6865288.7703999998</v>
      </c>
      <c r="G670" s="53">
        <f t="shared" si="35"/>
        <v>1.0041283672538373</v>
      </c>
    </row>
    <row r="671" spans="1:11" x14ac:dyDescent="0.3">
      <c r="A671" s="35" t="str">
        <f t="shared" si="34"/>
        <v>A</v>
      </c>
      <c r="B671" s="54" t="s">
        <v>330</v>
      </c>
      <c r="C671" s="55" t="s">
        <v>11</v>
      </c>
      <c r="D671" s="56">
        <v>59916</v>
      </c>
      <c r="E671" s="56">
        <v>52271.28</v>
      </c>
      <c r="F671" s="56">
        <v>58001.191619999998</v>
      </c>
      <c r="G671" s="57">
        <f t="shared" si="35"/>
        <v>1.1096187355656872</v>
      </c>
    </row>
    <row r="672" spans="1:11" x14ac:dyDescent="0.3">
      <c r="A672" s="35" t="str">
        <f t="shared" si="34"/>
        <v>A</v>
      </c>
      <c r="B672" s="54" t="s">
        <v>330</v>
      </c>
      <c r="C672" s="55" t="s">
        <v>12</v>
      </c>
      <c r="D672" s="56">
        <v>276636.79999999999</v>
      </c>
      <c r="E672" s="56">
        <v>265856.87299999996</v>
      </c>
      <c r="F672" s="56">
        <v>282265.90064999991</v>
      </c>
      <c r="G672" s="57">
        <f t="shared" si="35"/>
        <v>1.061721284331814</v>
      </c>
    </row>
    <row r="673" spans="1:11" x14ac:dyDescent="0.3">
      <c r="A673" s="35" t="str">
        <f t="shared" si="34"/>
        <v>A</v>
      </c>
      <c r="B673" s="54" t="s">
        <v>330</v>
      </c>
      <c r="C673" s="55" t="s">
        <v>14</v>
      </c>
      <c r="D673" s="56">
        <v>440</v>
      </c>
      <c r="E673" s="56">
        <v>1714.2840000000001</v>
      </c>
      <c r="F673" s="56">
        <v>1792.31475</v>
      </c>
      <c r="G673" s="57">
        <f t="shared" si="35"/>
        <v>1.045517983017983</v>
      </c>
    </row>
    <row r="674" spans="1:11" x14ac:dyDescent="0.3">
      <c r="A674" s="35" t="str">
        <f t="shared" si="34"/>
        <v>A</v>
      </c>
      <c r="B674" s="54" t="s">
        <v>330</v>
      </c>
      <c r="C674" s="55" t="s">
        <v>2</v>
      </c>
      <c r="D674" s="56">
        <v>427</v>
      </c>
      <c r="E674" s="56">
        <v>364.11</v>
      </c>
      <c r="F674" s="56">
        <v>1255.31024</v>
      </c>
      <c r="G674" s="57">
        <f t="shared" si="35"/>
        <v>3.4476126445304991</v>
      </c>
    </row>
    <row r="675" spans="1:11" x14ac:dyDescent="0.3">
      <c r="A675" s="35" t="str">
        <f t="shared" si="34"/>
        <v>A</v>
      </c>
      <c r="B675" s="54" t="s">
        <v>330</v>
      </c>
      <c r="C675" s="55" t="s">
        <v>15</v>
      </c>
      <c r="D675" s="56">
        <v>6351641.2000000002</v>
      </c>
      <c r="E675" s="56">
        <v>6390125.4959600018</v>
      </c>
      <c r="F675" s="56">
        <v>6391528.4122000001</v>
      </c>
      <c r="G675" s="57">
        <f t="shared" si="35"/>
        <v>1.0002195443956281</v>
      </c>
    </row>
    <row r="676" spans="1:11" x14ac:dyDescent="0.3">
      <c r="A676" s="35" t="str">
        <f t="shared" si="34"/>
        <v>A</v>
      </c>
      <c r="B676" s="54" t="s">
        <v>330</v>
      </c>
      <c r="C676" s="55" t="s">
        <v>16</v>
      </c>
      <c r="D676" s="56">
        <v>97167</v>
      </c>
      <c r="E676" s="56">
        <v>126730.821</v>
      </c>
      <c r="F676" s="56">
        <v>130445.64094</v>
      </c>
      <c r="G676" s="57">
        <f t="shared" si="35"/>
        <v>1.0293126795099039</v>
      </c>
    </row>
    <row r="677" spans="1:11" x14ac:dyDescent="0.3">
      <c r="A677" s="35" t="str">
        <f t="shared" si="34"/>
        <v>A</v>
      </c>
      <c r="B677" s="50" t="s">
        <v>330</v>
      </c>
      <c r="C677" s="51" t="s">
        <v>17</v>
      </c>
      <c r="D677" s="52">
        <v>322192</v>
      </c>
      <c r="E677" s="52">
        <v>282850.89</v>
      </c>
      <c r="F677" s="52">
        <v>252471.06377000004</v>
      </c>
      <c r="G677" s="53">
        <f t="shared" si="35"/>
        <v>0.8925941996152108</v>
      </c>
    </row>
    <row r="678" spans="1:11" ht="49.2" thickBot="1" x14ac:dyDescent="0.35">
      <c r="A678" s="35" t="str">
        <f t="shared" si="34"/>
        <v>A</v>
      </c>
      <c r="B678" s="36" t="s">
        <v>581</v>
      </c>
      <c r="C678" s="37" t="s">
        <v>582</v>
      </c>
      <c r="D678" s="48">
        <v>92633</v>
      </c>
      <c r="E678" s="48">
        <v>89328.350999999995</v>
      </c>
      <c r="F678" s="48">
        <v>106087.31247000002</v>
      </c>
      <c r="G678" s="49">
        <f t="shared" si="35"/>
        <v>1.1876107784638275</v>
      </c>
      <c r="H678" s="40"/>
      <c r="I678" s="40"/>
      <c r="J678" s="41"/>
      <c r="K678" s="41"/>
    </row>
    <row r="679" spans="1:11" ht="15" thickTop="1" x14ac:dyDescent="0.3">
      <c r="A679" s="35" t="str">
        <f t="shared" si="34"/>
        <v>A</v>
      </c>
      <c r="B679" s="50" t="s">
        <v>330</v>
      </c>
      <c r="C679" s="51" t="s">
        <v>10</v>
      </c>
      <c r="D679" s="52">
        <v>89706</v>
      </c>
      <c r="E679" s="52">
        <v>86703.297000000006</v>
      </c>
      <c r="F679" s="52">
        <v>102508.86158000001</v>
      </c>
      <c r="G679" s="53">
        <f t="shared" si="35"/>
        <v>1.1822948506790925</v>
      </c>
    </row>
    <row r="680" spans="1:11" x14ac:dyDescent="0.3">
      <c r="A680" s="35" t="str">
        <f t="shared" si="34"/>
        <v>A</v>
      </c>
      <c r="B680" s="54" t="s">
        <v>330</v>
      </c>
      <c r="C680" s="55" t="s">
        <v>11</v>
      </c>
      <c r="D680" s="56">
        <v>54666</v>
      </c>
      <c r="E680" s="56">
        <v>47812.603999999999</v>
      </c>
      <c r="F680" s="56">
        <v>53399.969190000003</v>
      </c>
      <c r="G680" s="57">
        <f t="shared" si="35"/>
        <v>1.1168596713536039</v>
      </c>
    </row>
    <row r="681" spans="1:11" x14ac:dyDescent="0.3">
      <c r="A681" s="35" t="str">
        <f t="shared" si="34"/>
        <v>A</v>
      </c>
      <c r="B681" s="54" t="s">
        <v>330</v>
      </c>
      <c r="C681" s="55" t="s">
        <v>12</v>
      </c>
      <c r="D681" s="56">
        <v>33554</v>
      </c>
      <c r="E681" s="56">
        <v>36076.432000000001</v>
      </c>
      <c r="F681" s="56">
        <v>43728.078720000005</v>
      </c>
      <c r="G681" s="57">
        <f t="shared" si="35"/>
        <v>1.212095440036864</v>
      </c>
    </row>
    <row r="682" spans="1:11" x14ac:dyDescent="0.3">
      <c r="A682" s="35" t="str">
        <f t="shared" si="34"/>
        <v>A</v>
      </c>
      <c r="B682" s="54" t="s">
        <v>330</v>
      </c>
      <c r="C682" s="55" t="s">
        <v>2</v>
      </c>
      <c r="D682" s="56">
        <v>425</v>
      </c>
      <c r="E682" s="56">
        <v>361.94400000000002</v>
      </c>
      <c r="F682" s="56">
        <v>884.96540000000005</v>
      </c>
      <c r="G682" s="57">
        <f t="shared" si="35"/>
        <v>2.4450340384147826</v>
      </c>
    </row>
    <row r="683" spans="1:11" x14ac:dyDescent="0.3">
      <c r="A683" s="35" t="str">
        <f t="shared" si="34"/>
        <v>A</v>
      </c>
      <c r="B683" s="54" t="s">
        <v>330</v>
      </c>
      <c r="C683" s="55" t="s">
        <v>15</v>
      </c>
      <c r="D683" s="56">
        <v>635</v>
      </c>
      <c r="E683" s="56">
        <v>1456.45</v>
      </c>
      <c r="F683" s="56">
        <v>2916.20183</v>
      </c>
      <c r="G683" s="57">
        <f t="shared" si="35"/>
        <v>2.0022670397198667</v>
      </c>
    </row>
    <row r="684" spans="1:11" x14ac:dyDescent="0.3">
      <c r="A684" s="35" t="str">
        <f t="shared" si="34"/>
        <v>A</v>
      </c>
      <c r="B684" s="54" t="s">
        <v>330</v>
      </c>
      <c r="C684" s="55" t="s">
        <v>16</v>
      </c>
      <c r="D684" s="56">
        <v>426</v>
      </c>
      <c r="E684" s="56">
        <v>995.86700000000008</v>
      </c>
      <c r="F684" s="56">
        <v>1579.64644</v>
      </c>
      <c r="G684" s="57">
        <f t="shared" si="35"/>
        <v>1.5862022137494263</v>
      </c>
    </row>
    <row r="685" spans="1:11" x14ac:dyDescent="0.3">
      <c r="A685" s="35" t="str">
        <f t="shared" si="34"/>
        <v>A</v>
      </c>
      <c r="B685" s="50" t="s">
        <v>330</v>
      </c>
      <c r="C685" s="51" t="s">
        <v>17</v>
      </c>
      <c r="D685" s="52">
        <v>2927</v>
      </c>
      <c r="E685" s="52">
        <v>2625.0540000000001</v>
      </c>
      <c r="F685" s="52">
        <v>3578.4508899999996</v>
      </c>
      <c r="G685" s="53">
        <f t="shared" si="35"/>
        <v>1.3631913438733068</v>
      </c>
    </row>
    <row r="686" spans="1:11" ht="49.2" thickBot="1" x14ac:dyDescent="0.35">
      <c r="A686" s="35" t="str">
        <f t="shared" si="34"/>
        <v>A</v>
      </c>
      <c r="B686" s="36" t="s">
        <v>583</v>
      </c>
      <c r="C686" s="37" t="s">
        <v>584</v>
      </c>
      <c r="D686" s="48">
        <v>12070</v>
      </c>
      <c r="E686" s="48">
        <v>13711.094999999999</v>
      </c>
      <c r="F686" s="48">
        <v>13806.478160000001</v>
      </c>
      <c r="G686" s="49">
        <f t="shared" si="35"/>
        <v>1.0069566405892456</v>
      </c>
      <c r="H686" s="40"/>
      <c r="I686" s="40"/>
      <c r="J686" s="41"/>
      <c r="K686" s="41"/>
    </row>
    <row r="687" spans="1:11" ht="15" thickTop="1" x14ac:dyDescent="0.3">
      <c r="A687" s="35" t="str">
        <f t="shared" si="34"/>
        <v>A</v>
      </c>
      <c r="B687" s="50" t="s">
        <v>330</v>
      </c>
      <c r="C687" s="51" t="s">
        <v>10</v>
      </c>
      <c r="D687" s="52">
        <v>12050</v>
      </c>
      <c r="E687" s="52">
        <v>13696.355</v>
      </c>
      <c r="F687" s="52">
        <v>13791.73876</v>
      </c>
      <c r="G687" s="53">
        <f t="shared" si="35"/>
        <v>1.0069641711243613</v>
      </c>
    </row>
    <row r="688" spans="1:11" x14ac:dyDescent="0.3">
      <c r="A688" s="35" t="str">
        <f t="shared" si="34"/>
        <v>A</v>
      </c>
      <c r="B688" s="54" t="s">
        <v>330</v>
      </c>
      <c r="C688" s="55" t="s">
        <v>11</v>
      </c>
      <c r="D688" s="56">
        <v>6000</v>
      </c>
      <c r="E688" s="56">
        <v>5327.2280000000001</v>
      </c>
      <c r="F688" s="56">
        <v>5327.2273299999997</v>
      </c>
      <c r="G688" s="57">
        <f t="shared" si="35"/>
        <v>0.99999987423102588</v>
      </c>
    </row>
    <row r="689" spans="1:11" x14ac:dyDescent="0.3">
      <c r="A689" s="35" t="str">
        <f t="shared" si="34"/>
        <v>A</v>
      </c>
      <c r="B689" s="54" t="s">
        <v>330</v>
      </c>
      <c r="C689" s="55" t="s">
        <v>12</v>
      </c>
      <c r="D689" s="56">
        <v>5500</v>
      </c>
      <c r="E689" s="56">
        <v>7341.8739999999998</v>
      </c>
      <c r="F689" s="56">
        <v>7356.6845599999997</v>
      </c>
      <c r="G689" s="57">
        <f t="shared" si="35"/>
        <v>1.0020172724293552</v>
      </c>
    </row>
    <row r="690" spans="1:11" x14ac:dyDescent="0.3">
      <c r="A690" s="35" t="str">
        <f t="shared" si="34"/>
        <v>A</v>
      </c>
      <c r="B690" s="54" t="s">
        <v>330</v>
      </c>
      <c r="C690" s="55" t="s">
        <v>2</v>
      </c>
      <c r="D690" s="56">
        <v>350</v>
      </c>
      <c r="E690" s="56">
        <v>307.56</v>
      </c>
      <c r="F690" s="56">
        <v>388.14391000000001</v>
      </c>
      <c r="G690" s="57">
        <f t="shared" si="35"/>
        <v>1.2620103719599427</v>
      </c>
    </row>
    <row r="691" spans="1:11" x14ac:dyDescent="0.3">
      <c r="A691" s="35" t="str">
        <f t="shared" si="34"/>
        <v>A</v>
      </c>
      <c r="B691" s="54" t="s">
        <v>330</v>
      </c>
      <c r="C691" s="55" t="s">
        <v>15</v>
      </c>
      <c r="D691" s="56">
        <v>150</v>
      </c>
      <c r="E691" s="56">
        <v>233.7</v>
      </c>
      <c r="F691" s="56">
        <v>233.7</v>
      </c>
      <c r="G691" s="57">
        <f t="shared" si="35"/>
        <v>1</v>
      </c>
    </row>
    <row r="692" spans="1:11" x14ac:dyDescent="0.3">
      <c r="A692" s="35" t="str">
        <f t="shared" si="34"/>
        <v>A</v>
      </c>
      <c r="B692" s="54" t="s">
        <v>330</v>
      </c>
      <c r="C692" s="55" t="s">
        <v>16</v>
      </c>
      <c r="D692" s="56">
        <v>50</v>
      </c>
      <c r="E692" s="56">
        <v>485.99299999999999</v>
      </c>
      <c r="F692" s="56">
        <v>485.98295999999999</v>
      </c>
      <c r="G692" s="57">
        <f t="shared" si="35"/>
        <v>0.99997934126623222</v>
      </c>
    </row>
    <row r="693" spans="1:11" x14ac:dyDescent="0.3">
      <c r="A693" s="35" t="str">
        <f t="shared" si="34"/>
        <v>A</v>
      </c>
      <c r="B693" s="50" t="s">
        <v>330</v>
      </c>
      <c r="C693" s="51" t="s">
        <v>17</v>
      </c>
      <c r="D693" s="52">
        <v>20</v>
      </c>
      <c r="E693" s="52">
        <v>14.74</v>
      </c>
      <c r="F693" s="52">
        <v>14.7394</v>
      </c>
      <c r="G693" s="53">
        <f t="shared" si="35"/>
        <v>0.99995929443690634</v>
      </c>
    </row>
    <row r="694" spans="1:11" ht="16.8" thickBot="1" x14ac:dyDescent="0.35">
      <c r="A694" s="35" t="str">
        <f t="shared" si="34"/>
        <v>A</v>
      </c>
      <c r="B694" s="36" t="s">
        <v>585</v>
      </c>
      <c r="C694" s="37" t="s">
        <v>586</v>
      </c>
      <c r="D694" s="48">
        <v>7184</v>
      </c>
      <c r="E694" s="48">
        <v>6923.3989999999994</v>
      </c>
      <c r="F694" s="48">
        <v>6906.3823899999998</v>
      </c>
      <c r="G694" s="49">
        <f t="shared" si="35"/>
        <v>0.99754215956642112</v>
      </c>
      <c r="H694" s="40"/>
      <c r="I694" s="40"/>
      <c r="J694" s="41"/>
      <c r="K694" s="41"/>
    </row>
    <row r="695" spans="1:11" ht="15" thickTop="1" x14ac:dyDescent="0.3">
      <c r="A695" s="35" t="str">
        <f t="shared" si="34"/>
        <v>A</v>
      </c>
      <c r="B695" s="50" t="s">
        <v>330</v>
      </c>
      <c r="C695" s="51" t="s">
        <v>10</v>
      </c>
      <c r="D695" s="52">
        <v>7144</v>
      </c>
      <c r="E695" s="52">
        <v>6886.9989999999998</v>
      </c>
      <c r="F695" s="52">
        <v>6869.9823900000001</v>
      </c>
      <c r="G695" s="53">
        <f t="shared" si="35"/>
        <v>0.99752916909092049</v>
      </c>
    </row>
    <row r="696" spans="1:11" x14ac:dyDescent="0.3">
      <c r="A696" s="35" t="str">
        <f t="shared" ref="A696:A717" si="36">IF(OR(D696&lt;&gt;0,E696&lt;&gt;0,F696&lt;&gt;0,),"A","B")</f>
        <v>A</v>
      </c>
      <c r="B696" s="54" t="s">
        <v>330</v>
      </c>
      <c r="C696" s="55" t="s">
        <v>11</v>
      </c>
      <c r="D696" s="56">
        <v>4455</v>
      </c>
      <c r="E696" s="56">
        <v>4125.2179999999998</v>
      </c>
      <c r="F696" s="56">
        <v>4124.8359700000001</v>
      </c>
      <c r="G696" s="57">
        <f t="shared" ref="G696:G717" si="37">F696/E696</f>
        <v>0.99990739156088237</v>
      </c>
    </row>
    <row r="697" spans="1:11" x14ac:dyDescent="0.3">
      <c r="A697" s="35" t="str">
        <f t="shared" si="36"/>
        <v>A</v>
      </c>
      <c r="B697" s="54" t="s">
        <v>330</v>
      </c>
      <c r="C697" s="55" t="s">
        <v>12</v>
      </c>
      <c r="D697" s="56">
        <v>2604</v>
      </c>
      <c r="E697" s="56">
        <v>2505.3160000000003</v>
      </c>
      <c r="F697" s="56">
        <v>2489.9227300000002</v>
      </c>
      <c r="G697" s="57">
        <f t="shared" si="37"/>
        <v>0.99385575711806418</v>
      </c>
    </row>
    <row r="698" spans="1:11" x14ac:dyDescent="0.3">
      <c r="A698" s="35" t="str">
        <f t="shared" si="36"/>
        <v>A</v>
      </c>
      <c r="B698" s="54" t="s">
        <v>330</v>
      </c>
      <c r="C698" s="55" t="s">
        <v>2</v>
      </c>
      <c r="D698" s="56">
        <v>5</v>
      </c>
      <c r="E698" s="56">
        <v>3.87</v>
      </c>
      <c r="F698" s="56">
        <v>3.87</v>
      </c>
      <c r="G698" s="57">
        <f t="shared" si="37"/>
        <v>1</v>
      </c>
    </row>
    <row r="699" spans="1:11" x14ac:dyDescent="0.3">
      <c r="A699" s="35" t="str">
        <f t="shared" si="36"/>
        <v>A</v>
      </c>
      <c r="B699" s="54" t="s">
        <v>330</v>
      </c>
      <c r="C699" s="55" t="s">
        <v>15</v>
      </c>
      <c r="D699" s="56">
        <v>15</v>
      </c>
      <c r="E699" s="56">
        <v>112.146</v>
      </c>
      <c r="F699" s="56">
        <v>112.13651</v>
      </c>
      <c r="G699" s="57">
        <f t="shared" si="37"/>
        <v>0.99991537816774567</v>
      </c>
    </row>
    <row r="700" spans="1:11" x14ac:dyDescent="0.3">
      <c r="A700" s="35" t="str">
        <f t="shared" si="36"/>
        <v>A</v>
      </c>
      <c r="B700" s="54" t="s">
        <v>330</v>
      </c>
      <c r="C700" s="55" t="s">
        <v>16</v>
      </c>
      <c r="D700" s="56">
        <v>65</v>
      </c>
      <c r="E700" s="56">
        <v>140.44900000000001</v>
      </c>
      <c r="F700" s="56">
        <v>139.21718000000001</v>
      </c>
      <c r="G700" s="57">
        <f t="shared" si="37"/>
        <v>0.99122941423577238</v>
      </c>
    </row>
    <row r="701" spans="1:11" x14ac:dyDescent="0.3">
      <c r="A701" s="35" t="str">
        <f t="shared" si="36"/>
        <v>A</v>
      </c>
      <c r="B701" s="50" t="s">
        <v>330</v>
      </c>
      <c r="C701" s="51" t="s">
        <v>17</v>
      </c>
      <c r="D701" s="52">
        <v>40</v>
      </c>
      <c r="E701" s="52">
        <v>36.4</v>
      </c>
      <c r="F701" s="52">
        <v>36.4</v>
      </c>
      <c r="G701" s="53">
        <f t="shared" si="37"/>
        <v>1</v>
      </c>
    </row>
    <row r="702" spans="1:11" ht="33" thickBot="1" x14ac:dyDescent="0.35">
      <c r="A702" s="35" t="str">
        <f t="shared" si="36"/>
        <v>A</v>
      </c>
      <c r="B702" s="36" t="s">
        <v>587</v>
      </c>
      <c r="C702" s="37" t="s">
        <v>588</v>
      </c>
      <c r="D702" s="48">
        <v>12335</v>
      </c>
      <c r="E702" s="48">
        <v>12220.325999999999</v>
      </c>
      <c r="F702" s="48">
        <v>26891.730429999996</v>
      </c>
      <c r="G702" s="49">
        <f t="shared" si="37"/>
        <v>2.2005738987650574</v>
      </c>
      <c r="H702" s="40"/>
      <c r="I702" s="40"/>
      <c r="J702" s="41"/>
      <c r="K702" s="41"/>
    </row>
    <row r="703" spans="1:11" ht="15" thickTop="1" x14ac:dyDescent="0.3">
      <c r="A703" s="35" t="str">
        <f t="shared" si="36"/>
        <v>A</v>
      </c>
      <c r="B703" s="50" t="s">
        <v>330</v>
      </c>
      <c r="C703" s="51" t="s">
        <v>10</v>
      </c>
      <c r="D703" s="52">
        <v>12135</v>
      </c>
      <c r="E703" s="52">
        <v>12155.605</v>
      </c>
      <c r="F703" s="52">
        <v>26148.979079999997</v>
      </c>
      <c r="G703" s="53">
        <f t="shared" si="37"/>
        <v>2.1511869693034611</v>
      </c>
    </row>
    <row r="704" spans="1:11" x14ac:dyDescent="0.3">
      <c r="A704" s="35" t="str">
        <f t="shared" si="36"/>
        <v>A</v>
      </c>
      <c r="B704" s="54" t="s">
        <v>330</v>
      </c>
      <c r="C704" s="55" t="s">
        <v>11</v>
      </c>
      <c r="D704" s="56">
        <v>4345</v>
      </c>
      <c r="E704" s="56">
        <v>4341.45</v>
      </c>
      <c r="F704" s="56">
        <v>9929.8737899999996</v>
      </c>
      <c r="G704" s="57">
        <f t="shared" si="37"/>
        <v>2.287225187437377</v>
      </c>
    </row>
    <row r="705" spans="1:11" x14ac:dyDescent="0.3">
      <c r="A705" s="35" t="str">
        <f t="shared" si="36"/>
        <v>A</v>
      </c>
      <c r="B705" s="54" t="s">
        <v>330</v>
      </c>
      <c r="C705" s="55" t="s">
        <v>12</v>
      </c>
      <c r="D705" s="56">
        <v>7650</v>
      </c>
      <c r="E705" s="56">
        <v>7678.7529999999997</v>
      </c>
      <c r="F705" s="56">
        <v>15098.54753</v>
      </c>
      <c r="G705" s="57">
        <f t="shared" si="37"/>
        <v>1.9662759734555859</v>
      </c>
    </row>
    <row r="706" spans="1:11" x14ac:dyDescent="0.3">
      <c r="A706" s="35" t="str">
        <f t="shared" si="36"/>
        <v>A</v>
      </c>
      <c r="B706" s="54" t="s">
        <v>330</v>
      </c>
      <c r="C706" s="55" t="s">
        <v>2</v>
      </c>
      <c r="D706" s="56">
        <v>10</v>
      </c>
      <c r="E706" s="56">
        <v>5.4020000000000001</v>
      </c>
      <c r="F706" s="56">
        <v>405.52497999999997</v>
      </c>
      <c r="G706" s="57">
        <f t="shared" si="37"/>
        <v>75.069415031469816</v>
      </c>
    </row>
    <row r="707" spans="1:11" x14ac:dyDescent="0.3">
      <c r="A707" s="35" t="str">
        <f t="shared" si="36"/>
        <v>A</v>
      </c>
      <c r="B707" s="54" t="s">
        <v>330</v>
      </c>
      <c r="C707" s="55" t="s">
        <v>15</v>
      </c>
      <c r="D707" s="56">
        <v>50</v>
      </c>
      <c r="E707" s="56">
        <v>50</v>
      </c>
      <c r="F707" s="56">
        <v>49.956809999999997</v>
      </c>
      <c r="G707" s="57">
        <f t="shared" si="37"/>
        <v>0.99913619999999992</v>
      </c>
    </row>
    <row r="708" spans="1:11" x14ac:dyDescent="0.3">
      <c r="A708" s="35" t="str">
        <f t="shared" si="36"/>
        <v>A</v>
      </c>
      <c r="B708" s="54" t="s">
        <v>330</v>
      </c>
      <c r="C708" s="55" t="s">
        <v>16</v>
      </c>
      <c r="D708" s="56">
        <v>80</v>
      </c>
      <c r="E708" s="56">
        <v>80</v>
      </c>
      <c r="F708" s="56">
        <v>665.07596999999998</v>
      </c>
      <c r="G708" s="57">
        <f t="shared" si="37"/>
        <v>8.3134496250000005</v>
      </c>
    </row>
    <row r="709" spans="1:11" x14ac:dyDescent="0.3">
      <c r="A709" s="35" t="str">
        <f t="shared" si="36"/>
        <v>A</v>
      </c>
      <c r="B709" s="50" t="s">
        <v>330</v>
      </c>
      <c r="C709" s="51" t="s">
        <v>17</v>
      </c>
      <c r="D709" s="52">
        <v>200</v>
      </c>
      <c r="E709" s="52">
        <v>64.721000000000004</v>
      </c>
      <c r="F709" s="52">
        <v>742.75135</v>
      </c>
      <c r="G709" s="53">
        <f t="shared" si="37"/>
        <v>11.476203241606278</v>
      </c>
    </row>
    <row r="710" spans="1:11" ht="16.8" thickBot="1" x14ac:dyDescent="0.35">
      <c r="A710" s="35" t="str">
        <f t="shared" si="36"/>
        <v>A</v>
      </c>
      <c r="B710" s="36" t="s">
        <v>589</v>
      </c>
      <c r="C710" s="37" t="s">
        <v>590</v>
      </c>
      <c r="D710" s="48">
        <v>21334</v>
      </c>
      <c r="E710" s="48">
        <v>19973.28</v>
      </c>
      <c r="F710" s="48">
        <v>21475.131149999997</v>
      </c>
      <c r="G710" s="49">
        <f t="shared" si="37"/>
        <v>1.0751930153685323</v>
      </c>
      <c r="H710" s="40"/>
      <c r="I710" s="40"/>
      <c r="J710" s="41"/>
      <c r="K710" s="41"/>
    </row>
    <row r="711" spans="1:11" ht="15" thickTop="1" x14ac:dyDescent="0.3">
      <c r="A711" s="35" t="str">
        <f t="shared" si="36"/>
        <v>A</v>
      </c>
      <c r="B711" s="50" t="s">
        <v>330</v>
      </c>
      <c r="C711" s="51" t="s">
        <v>10</v>
      </c>
      <c r="D711" s="52">
        <v>19054</v>
      </c>
      <c r="E711" s="52">
        <v>18527.130999999998</v>
      </c>
      <c r="F711" s="52">
        <v>20028.983259999997</v>
      </c>
      <c r="G711" s="53">
        <f t="shared" si="37"/>
        <v>1.0810623220616296</v>
      </c>
    </row>
    <row r="712" spans="1:11" x14ac:dyDescent="0.3">
      <c r="A712" s="35" t="str">
        <f t="shared" si="36"/>
        <v>A</v>
      </c>
      <c r="B712" s="54" t="s">
        <v>330</v>
      </c>
      <c r="C712" s="55" t="s">
        <v>11</v>
      </c>
      <c r="D712" s="56">
        <v>14520</v>
      </c>
      <c r="E712" s="56">
        <v>12779.727000000001</v>
      </c>
      <c r="F712" s="56">
        <v>12779.726640000001</v>
      </c>
      <c r="G712" s="57">
        <f t="shared" si="37"/>
        <v>0.99999997183038414</v>
      </c>
    </row>
    <row r="713" spans="1:11" x14ac:dyDescent="0.3">
      <c r="A713" s="35" t="str">
        <f t="shared" si="36"/>
        <v>A</v>
      </c>
      <c r="B713" s="54" t="s">
        <v>330</v>
      </c>
      <c r="C713" s="55" t="s">
        <v>12</v>
      </c>
      <c r="D713" s="56">
        <v>4254</v>
      </c>
      <c r="E713" s="56">
        <v>5170.7079999999996</v>
      </c>
      <c r="F713" s="56">
        <v>5170.4555599999994</v>
      </c>
      <c r="G713" s="57">
        <f t="shared" si="37"/>
        <v>0.9999511788327633</v>
      </c>
    </row>
    <row r="714" spans="1:11" x14ac:dyDescent="0.3">
      <c r="A714" s="35" t="str">
        <f t="shared" si="36"/>
        <v>A</v>
      </c>
      <c r="B714" s="54" t="s">
        <v>330</v>
      </c>
      <c r="C714" s="55" t="s">
        <v>2</v>
      </c>
      <c r="D714" s="56">
        <v>60</v>
      </c>
      <c r="E714" s="56">
        <v>45.112000000000002</v>
      </c>
      <c r="F714" s="56">
        <v>87.426510000000007</v>
      </c>
      <c r="G714" s="57">
        <f t="shared" si="37"/>
        <v>1.9379878967902111</v>
      </c>
    </row>
    <row r="715" spans="1:11" x14ac:dyDescent="0.3">
      <c r="A715" s="35" t="str">
        <f t="shared" si="36"/>
        <v>A</v>
      </c>
      <c r="B715" s="54" t="s">
        <v>330</v>
      </c>
      <c r="C715" s="55" t="s">
        <v>15</v>
      </c>
      <c r="D715" s="56">
        <v>175</v>
      </c>
      <c r="E715" s="56">
        <v>480.42399999999998</v>
      </c>
      <c r="F715" s="56">
        <v>1940.24324</v>
      </c>
      <c r="G715" s="57">
        <f t="shared" si="37"/>
        <v>4.0386059813831121</v>
      </c>
    </row>
    <row r="716" spans="1:11" x14ac:dyDescent="0.3">
      <c r="A716" s="35" t="str">
        <f t="shared" si="36"/>
        <v>A</v>
      </c>
      <c r="B716" s="54" t="s">
        <v>330</v>
      </c>
      <c r="C716" s="55" t="s">
        <v>16</v>
      </c>
      <c r="D716" s="56">
        <v>45</v>
      </c>
      <c r="E716" s="56">
        <v>51.16</v>
      </c>
      <c r="F716" s="56">
        <v>51.131309999999999</v>
      </c>
      <c r="G716" s="57">
        <f t="shared" si="37"/>
        <v>0.99943921032056304</v>
      </c>
    </row>
    <row r="717" spans="1:11" x14ac:dyDescent="0.3">
      <c r="A717" s="35" t="str">
        <f t="shared" si="36"/>
        <v>A</v>
      </c>
      <c r="B717" s="50" t="s">
        <v>330</v>
      </c>
      <c r="C717" s="51" t="s">
        <v>17</v>
      </c>
      <c r="D717" s="52">
        <v>2280</v>
      </c>
      <c r="E717" s="52">
        <v>1446.1489999999999</v>
      </c>
      <c r="F717" s="52">
        <v>1446.14789</v>
      </c>
      <c r="G717" s="53">
        <f t="shared" si="37"/>
        <v>0.99999923244423639</v>
      </c>
    </row>
    <row r="718" spans="1:11" ht="49.2" thickBot="1" x14ac:dyDescent="0.35">
      <c r="A718" s="35" t="str">
        <f t="shared" ref="A718:A761" si="38">IF(OR(D718&lt;&gt;0,E718&lt;&gt;0,F718&lt;&gt;0,),"A","B")</f>
        <v>A</v>
      </c>
      <c r="B718" s="36" t="s">
        <v>591</v>
      </c>
      <c r="C718" s="37" t="s">
        <v>592</v>
      </c>
      <c r="D718" s="48">
        <v>10800</v>
      </c>
      <c r="E718" s="48">
        <v>9812.9120000000003</v>
      </c>
      <c r="F718" s="48">
        <v>10296.931370000002</v>
      </c>
      <c r="G718" s="49">
        <f t="shared" ref="G718:G761" si="39">F718/E718</f>
        <v>1.0493247437661728</v>
      </c>
      <c r="H718" s="40"/>
      <c r="I718" s="40"/>
      <c r="J718" s="41"/>
      <c r="K718" s="41"/>
    </row>
    <row r="719" spans="1:11" ht="15" thickTop="1" x14ac:dyDescent="0.3">
      <c r="A719" s="35" t="str">
        <f t="shared" si="38"/>
        <v>A</v>
      </c>
      <c r="B719" s="50" t="s">
        <v>330</v>
      </c>
      <c r="C719" s="51" t="s">
        <v>10</v>
      </c>
      <c r="D719" s="52">
        <v>10728</v>
      </c>
      <c r="E719" s="52">
        <v>9749.759</v>
      </c>
      <c r="F719" s="52">
        <v>9958.4064100000014</v>
      </c>
      <c r="G719" s="53">
        <f t="shared" si="39"/>
        <v>1.021400263329586</v>
      </c>
    </row>
    <row r="720" spans="1:11" x14ac:dyDescent="0.3">
      <c r="A720" s="35" t="str">
        <f t="shared" si="38"/>
        <v>A</v>
      </c>
      <c r="B720" s="54" t="s">
        <v>330</v>
      </c>
      <c r="C720" s="55" t="s">
        <v>11</v>
      </c>
      <c r="D720" s="56">
        <v>9185</v>
      </c>
      <c r="E720" s="56">
        <v>8289.4359999999997</v>
      </c>
      <c r="F720" s="56">
        <v>8289.4351100000003</v>
      </c>
      <c r="G720" s="57">
        <f t="shared" si="39"/>
        <v>0.99999989263443267</v>
      </c>
    </row>
    <row r="721" spans="1:11" x14ac:dyDescent="0.3">
      <c r="A721" s="35" t="str">
        <f t="shared" si="38"/>
        <v>A</v>
      </c>
      <c r="B721" s="54" t="s">
        <v>330</v>
      </c>
      <c r="C721" s="55" t="s">
        <v>12</v>
      </c>
      <c r="D721" s="56">
        <v>1500</v>
      </c>
      <c r="E721" s="56">
        <v>1194.3140000000001</v>
      </c>
      <c r="F721" s="56">
        <v>1402.96262</v>
      </c>
      <c r="G721" s="57">
        <f t="shared" si="39"/>
        <v>1.17470164462612</v>
      </c>
    </row>
    <row r="722" spans="1:11" x14ac:dyDescent="0.3">
      <c r="A722" s="35" t="str">
        <f t="shared" si="38"/>
        <v>A</v>
      </c>
      <c r="B722" s="54" t="s">
        <v>330</v>
      </c>
      <c r="C722" s="55" t="s">
        <v>15</v>
      </c>
      <c r="D722" s="56">
        <v>20</v>
      </c>
      <c r="E722" s="56">
        <v>230</v>
      </c>
      <c r="F722" s="56">
        <v>230</v>
      </c>
      <c r="G722" s="57">
        <f t="shared" si="39"/>
        <v>1</v>
      </c>
    </row>
    <row r="723" spans="1:11" x14ac:dyDescent="0.3">
      <c r="A723" s="35" t="str">
        <f t="shared" si="38"/>
        <v>A</v>
      </c>
      <c r="B723" s="54" t="s">
        <v>330</v>
      </c>
      <c r="C723" s="55" t="s">
        <v>16</v>
      </c>
      <c r="D723" s="56">
        <v>23</v>
      </c>
      <c r="E723" s="56">
        <v>36.009</v>
      </c>
      <c r="F723" s="56">
        <v>36.008679999999998</v>
      </c>
      <c r="G723" s="57">
        <f t="shared" si="39"/>
        <v>0.9999911133327779</v>
      </c>
    </row>
    <row r="724" spans="1:11" x14ac:dyDescent="0.3">
      <c r="A724" s="35" t="str">
        <f t="shared" si="38"/>
        <v>A</v>
      </c>
      <c r="B724" s="50" t="s">
        <v>330</v>
      </c>
      <c r="C724" s="51" t="s">
        <v>17</v>
      </c>
      <c r="D724" s="52">
        <v>72</v>
      </c>
      <c r="E724" s="52">
        <v>63.152999999999999</v>
      </c>
      <c r="F724" s="52">
        <v>338.52495999999996</v>
      </c>
      <c r="G724" s="53">
        <f t="shared" si="39"/>
        <v>5.3603939638655325</v>
      </c>
    </row>
    <row r="725" spans="1:11" ht="33" thickBot="1" x14ac:dyDescent="0.35">
      <c r="A725" s="35" t="str">
        <f t="shared" si="38"/>
        <v>A</v>
      </c>
      <c r="B725" s="36" t="s">
        <v>593</v>
      </c>
      <c r="C725" s="37" t="s">
        <v>594</v>
      </c>
      <c r="D725" s="48">
        <v>5125</v>
      </c>
      <c r="E725" s="48">
        <v>4953.2440000000006</v>
      </c>
      <c r="F725" s="48">
        <v>4953.0147600000009</v>
      </c>
      <c r="G725" s="49">
        <f t="shared" si="39"/>
        <v>0.99995371921916232</v>
      </c>
      <c r="H725" s="40"/>
      <c r="I725" s="40"/>
      <c r="J725" s="41"/>
      <c r="K725" s="41"/>
    </row>
    <row r="726" spans="1:11" ht="15" thickTop="1" x14ac:dyDescent="0.3">
      <c r="A726" s="35" t="str">
        <f t="shared" si="38"/>
        <v>A</v>
      </c>
      <c r="B726" s="50" t="s">
        <v>330</v>
      </c>
      <c r="C726" s="51" t="s">
        <v>10</v>
      </c>
      <c r="D726" s="52">
        <v>5065</v>
      </c>
      <c r="E726" s="52">
        <v>4808.3540000000003</v>
      </c>
      <c r="F726" s="52">
        <v>4808.1247600000006</v>
      </c>
      <c r="G726" s="53">
        <f t="shared" si="39"/>
        <v>0.99995232464165495</v>
      </c>
    </row>
    <row r="727" spans="1:11" x14ac:dyDescent="0.3">
      <c r="A727" s="35" t="str">
        <f t="shared" si="38"/>
        <v>A</v>
      </c>
      <c r="B727" s="54" t="s">
        <v>330</v>
      </c>
      <c r="C727" s="55" t="s">
        <v>11</v>
      </c>
      <c r="D727" s="56">
        <v>3560</v>
      </c>
      <c r="E727" s="56">
        <v>3286.5509999999999</v>
      </c>
      <c r="F727" s="56">
        <v>3286.4301500000001</v>
      </c>
      <c r="G727" s="57">
        <f t="shared" si="39"/>
        <v>0.99996322892905065</v>
      </c>
    </row>
    <row r="728" spans="1:11" x14ac:dyDescent="0.3">
      <c r="A728" s="35" t="str">
        <f t="shared" si="38"/>
        <v>A</v>
      </c>
      <c r="B728" s="54" t="s">
        <v>330</v>
      </c>
      <c r="C728" s="55" t="s">
        <v>12</v>
      </c>
      <c r="D728" s="56">
        <v>1300</v>
      </c>
      <c r="E728" s="56">
        <v>1356.953</v>
      </c>
      <c r="F728" s="56">
        <v>1356.85122</v>
      </c>
      <c r="G728" s="57">
        <f t="shared" si="39"/>
        <v>0.99992499371754218</v>
      </c>
    </row>
    <row r="729" spans="1:11" x14ac:dyDescent="0.3">
      <c r="A729" s="35" t="str">
        <f t="shared" si="38"/>
        <v>A</v>
      </c>
      <c r="B729" s="54" t="s">
        <v>330</v>
      </c>
      <c r="C729" s="55" t="s">
        <v>15</v>
      </c>
      <c r="D729" s="56">
        <v>120</v>
      </c>
      <c r="E729" s="56">
        <v>55</v>
      </c>
      <c r="F729" s="56">
        <v>54.993879999999997</v>
      </c>
      <c r="G729" s="57">
        <f t="shared" si="39"/>
        <v>0.99988872727272726</v>
      </c>
    </row>
    <row r="730" spans="1:11" x14ac:dyDescent="0.3">
      <c r="A730" s="35" t="str">
        <f t="shared" si="38"/>
        <v>A</v>
      </c>
      <c r="B730" s="54" t="s">
        <v>330</v>
      </c>
      <c r="C730" s="55" t="s">
        <v>16</v>
      </c>
      <c r="D730" s="56">
        <v>85</v>
      </c>
      <c r="E730" s="56">
        <v>109.85</v>
      </c>
      <c r="F730" s="56">
        <v>109.84951</v>
      </c>
      <c r="G730" s="57">
        <f t="shared" si="39"/>
        <v>0.99999553937187069</v>
      </c>
    </row>
    <row r="731" spans="1:11" x14ac:dyDescent="0.3">
      <c r="A731" s="35" t="str">
        <f t="shared" si="38"/>
        <v>A</v>
      </c>
      <c r="B731" s="50" t="s">
        <v>330</v>
      </c>
      <c r="C731" s="51" t="s">
        <v>17</v>
      </c>
      <c r="D731" s="52">
        <v>60</v>
      </c>
      <c r="E731" s="52">
        <v>144.88999999999999</v>
      </c>
      <c r="F731" s="52">
        <v>144.88999999999999</v>
      </c>
      <c r="G731" s="53">
        <f t="shared" si="39"/>
        <v>1</v>
      </c>
    </row>
    <row r="732" spans="1:11" ht="33" thickBot="1" x14ac:dyDescent="0.35">
      <c r="A732" s="35" t="str">
        <f t="shared" si="38"/>
        <v>A</v>
      </c>
      <c r="B732" s="36" t="s">
        <v>595</v>
      </c>
      <c r="C732" s="37" t="s">
        <v>596</v>
      </c>
      <c r="D732" s="48">
        <v>6305</v>
      </c>
      <c r="E732" s="48">
        <v>6084.3320000000003</v>
      </c>
      <c r="F732" s="48">
        <v>6073.9543300000014</v>
      </c>
      <c r="G732" s="49">
        <f t="shared" si="39"/>
        <v>0.99829436164890428</v>
      </c>
      <c r="H732" s="40"/>
      <c r="I732" s="40"/>
      <c r="J732" s="41"/>
      <c r="K732" s="41"/>
    </row>
    <row r="733" spans="1:11" ht="15" thickTop="1" x14ac:dyDescent="0.3">
      <c r="A733" s="35" t="str">
        <f t="shared" si="38"/>
        <v>A</v>
      </c>
      <c r="B733" s="50" t="s">
        <v>330</v>
      </c>
      <c r="C733" s="51" t="s">
        <v>10</v>
      </c>
      <c r="D733" s="52">
        <v>6205</v>
      </c>
      <c r="E733" s="52">
        <v>6010.0070000000005</v>
      </c>
      <c r="F733" s="52">
        <v>5999.6323300000013</v>
      </c>
      <c r="G733" s="53">
        <f t="shared" si="39"/>
        <v>0.99827376740160212</v>
      </c>
    </row>
    <row r="734" spans="1:11" x14ac:dyDescent="0.3">
      <c r="A734" s="35" t="str">
        <f t="shared" si="38"/>
        <v>A</v>
      </c>
      <c r="B734" s="54" t="s">
        <v>330</v>
      </c>
      <c r="C734" s="55" t="s">
        <v>11</v>
      </c>
      <c r="D734" s="56">
        <v>4220</v>
      </c>
      <c r="E734" s="56">
        <v>3895.6570000000002</v>
      </c>
      <c r="F734" s="56">
        <v>3895.6086300000002</v>
      </c>
      <c r="G734" s="57">
        <f t="shared" si="39"/>
        <v>0.99998758360913187</v>
      </c>
    </row>
    <row r="735" spans="1:11" x14ac:dyDescent="0.3">
      <c r="A735" s="35" t="str">
        <f t="shared" si="38"/>
        <v>A</v>
      </c>
      <c r="B735" s="54" t="s">
        <v>330</v>
      </c>
      <c r="C735" s="55" t="s">
        <v>12</v>
      </c>
      <c r="D735" s="56">
        <v>1900</v>
      </c>
      <c r="E735" s="56">
        <v>1975.7470000000001</v>
      </c>
      <c r="F735" s="56">
        <v>1965.42714</v>
      </c>
      <c r="G735" s="57">
        <f t="shared" si="39"/>
        <v>0.99477673001654565</v>
      </c>
    </row>
    <row r="736" spans="1:11" x14ac:dyDescent="0.3">
      <c r="A736" s="35" t="str">
        <f t="shared" si="38"/>
        <v>A</v>
      </c>
      <c r="B736" s="54" t="s">
        <v>330</v>
      </c>
      <c r="C736" s="55" t="s">
        <v>15</v>
      </c>
      <c r="D736" s="56">
        <v>45</v>
      </c>
      <c r="E736" s="56">
        <v>94.334999999999994</v>
      </c>
      <c r="F736" s="56">
        <v>94.329260000000005</v>
      </c>
      <c r="G736" s="57">
        <f t="shared" si="39"/>
        <v>0.99993915301849801</v>
      </c>
    </row>
    <row r="737" spans="1:11" x14ac:dyDescent="0.3">
      <c r="A737" s="35" t="str">
        <f t="shared" si="38"/>
        <v>A</v>
      </c>
      <c r="B737" s="54" t="s">
        <v>330</v>
      </c>
      <c r="C737" s="55" t="s">
        <v>16</v>
      </c>
      <c r="D737" s="56">
        <v>40</v>
      </c>
      <c r="E737" s="56">
        <v>44.268000000000001</v>
      </c>
      <c r="F737" s="56">
        <v>44.267299999999999</v>
      </c>
      <c r="G737" s="57">
        <f t="shared" si="39"/>
        <v>0.99998418722327631</v>
      </c>
    </row>
    <row r="738" spans="1:11" x14ac:dyDescent="0.3">
      <c r="A738" s="35" t="str">
        <f t="shared" si="38"/>
        <v>A</v>
      </c>
      <c r="B738" s="50" t="s">
        <v>330</v>
      </c>
      <c r="C738" s="51" t="s">
        <v>17</v>
      </c>
      <c r="D738" s="52">
        <v>100</v>
      </c>
      <c r="E738" s="52">
        <v>74.325000000000003</v>
      </c>
      <c r="F738" s="52">
        <v>74.322000000000003</v>
      </c>
      <c r="G738" s="53">
        <f t="shared" si="39"/>
        <v>0.9999596367305752</v>
      </c>
    </row>
    <row r="739" spans="1:11" ht="16.8" thickBot="1" x14ac:dyDescent="0.35">
      <c r="A739" s="35" t="str">
        <f t="shared" si="38"/>
        <v>A</v>
      </c>
      <c r="B739" s="36" t="s">
        <v>597</v>
      </c>
      <c r="C739" s="37" t="s">
        <v>598</v>
      </c>
      <c r="D739" s="48">
        <v>1510</v>
      </c>
      <c r="E739" s="48">
        <v>1194.0330000000004</v>
      </c>
      <c r="F739" s="48">
        <v>1190.0803799999999</v>
      </c>
      <c r="G739" s="49">
        <f t="shared" si="39"/>
        <v>0.99668968948094361</v>
      </c>
      <c r="H739" s="40"/>
      <c r="I739" s="40"/>
      <c r="J739" s="41"/>
      <c r="K739" s="41"/>
    </row>
    <row r="740" spans="1:11" ht="15" thickTop="1" x14ac:dyDescent="0.3">
      <c r="A740" s="35" t="str">
        <f t="shared" si="38"/>
        <v>A</v>
      </c>
      <c r="B740" s="50" t="s">
        <v>330</v>
      </c>
      <c r="C740" s="51" t="s">
        <v>10</v>
      </c>
      <c r="D740" s="52">
        <v>1460</v>
      </c>
      <c r="E740" s="52">
        <v>1119.6610000000003</v>
      </c>
      <c r="F740" s="52">
        <v>1115.7089899999999</v>
      </c>
      <c r="G740" s="53">
        <f t="shared" si="39"/>
        <v>0.99647035129382877</v>
      </c>
    </row>
    <row r="741" spans="1:11" x14ac:dyDescent="0.3">
      <c r="A741" s="35" t="str">
        <f t="shared" si="38"/>
        <v>A</v>
      </c>
      <c r="B741" s="54" t="s">
        <v>330</v>
      </c>
      <c r="C741" s="55" t="s">
        <v>11</v>
      </c>
      <c r="D741" s="56">
        <v>1100</v>
      </c>
      <c r="E741" s="56">
        <v>761.505</v>
      </c>
      <c r="F741" s="56">
        <v>761.50459000000001</v>
      </c>
      <c r="G741" s="57">
        <f t="shared" si="39"/>
        <v>0.9999994615925043</v>
      </c>
    </row>
    <row r="742" spans="1:11" x14ac:dyDescent="0.3">
      <c r="A742" s="35" t="str">
        <f t="shared" si="38"/>
        <v>A</v>
      </c>
      <c r="B742" s="54" t="s">
        <v>330</v>
      </c>
      <c r="C742" s="55" t="s">
        <v>12</v>
      </c>
      <c r="D742" s="56">
        <v>347</v>
      </c>
      <c r="E742" s="56">
        <v>311.75</v>
      </c>
      <c r="F742" s="56">
        <v>307.79953</v>
      </c>
      <c r="G742" s="57">
        <f t="shared" si="39"/>
        <v>0.98732808340016043</v>
      </c>
    </row>
    <row r="743" spans="1:11" x14ac:dyDescent="0.3">
      <c r="A743" s="35" t="str">
        <f t="shared" si="38"/>
        <v>A</v>
      </c>
      <c r="B743" s="54" t="s">
        <v>330</v>
      </c>
      <c r="C743" s="55" t="s">
        <v>15</v>
      </c>
      <c r="D743" s="56">
        <v>10</v>
      </c>
      <c r="E743" s="56">
        <v>21.545000000000002</v>
      </c>
      <c r="F743" s="56">
        <v>21.544350000000001</v>
      </c>
      <c r="G743" s="57">
        <f t="shared" si="39"/>
        <v>0.99996983058714317</v>
      </c>
    </row>
    <row r="744" spans="1:11" x14ac:dyDescent="0.3">
      <c r="A744" s="35" t="str">
        <f t="shared" si="38"/>
        <v>A</v>
      </c>
      <c r="B744" s="54" t="s">
        <v>330</v>
      </c>
      <c r="C744" s="55" t="s">
        <v>16</v>
      </c>
      <c r="D744" s="56">
        <v>3</v>
      </c>
      <c r="E744" s="56">
        <v>24.861000000000001</v>
      </c>
      <c r="F744" s="56">
        <v>24.860520000000001</v>
      </c>
      <c r="G744" s="57">
        <f t="shared" si="39"/>
        <v>0.99998069265114031</v>
      </c>
    </row>
    <row r="745" spans="1:11" x14ac:dyDescent="0.3">
      <c r="A745" s="35" t="str">
        <f t="shared" si="38"/>
        <v>A</v>
      </c>
      <c r="B745" s="50" t="s">
        <v>330</v>
      </c>
      <c r="C745" s="51" t="s">
        <v>17</v>
      </c>
      <c r="D745" s="52">
        <v>50</v>
      </c>
      <c r="E745" s="52">
        <v>74.372</v>
      </c>
      <c r="F745" s="52">
        <v>74.371390000000005</v>
      </c>
      <c r="G745" s="53">
        <f t="shared" si="39"/>
        <v>0.99999179798849036</v>
      </c>
    </row>
    <row r="746" spans="1:11" ht="16.8" thickBot="1" x14ac:dyDescent="0.35">
      <c r="A746" s="35" t="str">
        <f t="shared" si="38"/>
        <v>A</v>
      </c>
      <c r="B746" s="36" t="s">
        <v>599</v>
      </c>
      <c r="C746" s="37" t="s">
        <v>600</v>
      </c>
      <c r="D746" s="48">
        <v>4885</v>
      </c>
      <c r="E746" s="48">
        <v>4460.7599999999993</v>
      </c>
      <c r="F746" s="48">
        <v>4446.2904900000003</v>
      </c>
      <c r="G746" s="49">
        <f t="shared" si="39"/>
        <v>0.99675626799020822</v>
      </c>
      <c r="H746" s="40"/>
      <c r="I746" s="40"/>
      <c r="J746" s="41"/>
      <c r="K746" s="41"/>
    </row>
    <row r="747" spans="1:11" ht="15" thickTop="1" x14ac:dyDescent="0.3">
      <c r="A747" s="35" t="str">
        <f t="shared" si="38"/>
        <v>A</v>
      </c>
      <c r="B747" s="50" t="s">
        <v>330</v>
      </c>
      <c r="C747" s="51" t="s">
        <v>10</v>
      </c>
      <c r="D747" s="52">
        <v>4880</v>
      </c>
      <c r="E747" s="52">
        <v>4456.4099999999989</v>
      </c>
      <c r="F747" s="52">
        <v>4441.94049</v>
      </c>
      <c r="G747" s="53">
        <f t="shared" si="39"/>
        <v>0.99675310171191633</v>
      </c>
    </row>
    <row r="748" spans="1:11" x14ac:dyDescent="0.3">
      <c r="A748" s="35" t="str">
        <f t="shared" si="38"/>
        <v>A</v>
      </c>
      <c r="B748" s="54" t="s">
        <v>330</v>
      </c>
      <c r="C748" s="55" t="s">
        <v>11</v>
      </c>
      <c r="D748" s="56">
        <v>4000</v>
      </c>
      <c r="E748" s="56">
        <v>2915.9609999999998</v>
      </c>
      <c r="F748" s="56">
        <v>2915.4605900000001</v>
      </c>
      <c r="G748" s="57">
        <f t="shared" si="39"/>
        <v>0.99982838933716889</v>
      </c>
    </row>
    <row r="749" spans="1:11" x14ac:dyDescent="0.3">
      <c r="A749" s="35" t="str">
        <f t="shared" si="38"/>
        <v>A</v>
      </c>
      <c r="B749" s="54" t="s">
        <v>330</v>
      </c>
      <c r="C749" s="55" t="s">
        <v>12</v>
      </c>
      <c r="D749" s="56">
        <v>800</v>
      </c>
      <c r="E749" s="56">
        <v>1419.827</v>
      </c>
      <c r="F749" s="56">
        <v>1405.88239</v>
      </c>
      <c r="G749" s="57">
        <f t="shared" si="39"/>
        <v>0.99017865556860096</v>
      </c>
    </row>
    <row r="750" spans="1:11" x14ac:dyDescent="0.3">
      <c r="A750" s="35" t="str">
        <f t="shared" si="38"/>
        <v>A</v>
      </c>
      <c r="B750" s="54" t="s">
        <v>330</v>
      </c>
      <c r="C750" s="55" t="s">
        <v>15</v>
      </c>
      <c r="D750" s="56">
        <v>50</v>
      </c>
      <c r="E750" s="56">
        <v>102.271</v>
      </c>
      <c r="F750" s="56">
        <v>102.27025</v>
      </c>
      <c r="G750" s="57">
        <f t="shared" si="39"/>
        <v>0.99999266654281271</v>
      </c>
    </row>
    <row r="751" spans="1:11" x14ac:dyDescent="0.3">
      <c r="A751" s="35" t="str">
        <f t="shared" si="38"/>
        <v>A</v>
      </c>
      <c r="B751" s="54" t="s">
        <v>330</v>
      </c>
      <c r="C751" s="55" t="s">
        <v>16</v>
      </c>
      <c r="D751" s="56">
        <v>30</v>
      </c>
      <c r="E751" s="56">
        <v>18.350999999999999</v>
      </c>
      <c r="F751" s="56">
        <v>18.327259999999999</v>
      </c>
      <c r="G751" s="57">
        <f t="shared" si="39"/>
        <v>0.99870633752928994</v>
      </c>
    </row>
    <row r="752" spans="1:11" x14ac:dyDescent="0.3">
      <c r="A752" s="35" t="str">
        <f t="shared" si="38"/>
        <v>A</v>
      </c>
      <c r="B752" s="50" t="s">
        <v>330</v>
      </c>
      <c r="C752" s="51" t="s">
        <v>17</v>
      </c>
      <c r="D752" s="52">
        <v>5</v>
      </c>
      <c r="E752" s="52">
        <v>4.3499999999999996</v>
      </c>
      <c r="F752" s="52">
        <v>4.3499999999999996</v>
      </c>
      <c r="G752" s="53">
        <f t="shared" si="39"/>
        <v>1</v>
      </c>
    </row>
    <row r="753" spans="1:11" ht="33" thickBot="1" x14ac:dyDescent="0.35">
      <c r="A753" s="35" t="str">
        <f t="shared" si="38"/>
        <v>A</v>
      </c>
      <c r="B753" s="36" t="s">
        <v>601</v>
      </c>
      <c r="C753" s="37" t="s">
        <v>602</v>
      </c>
      <c r="D753" s="48">
        <v>10375</v>
      </c>
      <c r="E753" s="48">
        <v>9304.021999999999</v>
      </c>
      <c r="F753" s="48">
        <v>9359.8170600000012</v>
      </c>
      <c r="G753" s="49">
        <f t="shared" si="39"/>
        <v>1.0059968753298307</v>
      </c>
      <c r="H753" s="40"/>
      <c r="I753" s="40"/>
      <c r="J753" s="41"/>
      <c r="K753" s="41"/>
    </row>
    <row r="754" spans="1:11" ht="15" thickTop="1" x14ac:dyDescent="0.3">
      <c r="A754" s="35" t="str">
        <f t="shared" si="38"/>
        <v>A</v>
      </c>
      <c r="B754" s="50" t="s">
        <v>330</v>
      </c>
      <c r="C754" s="51" t="s">
        <v>10</v>
      </c>
      <c r="D754" s="52">
        <v>10275</v>
      </c>
      <c r="E754" s="52">
        <v>8605.8179999999993</v>
      </c>
      <c r="F754" s="52">
        <v>8661.6131600000008</v>
      </c>
      <c r="G754" s="53">
        <f t="shared" si="39"/>
        <v>1.0064834231911484</v>
      </c>
    </row>
    <row r="755" spans="1:11" x14ac:dyDescent="0.3">
      <c r="A755" s="35" t="str">
        <f t="shared" si="38"/>
        <v>A</v>
      </c>
      <c r="B755" s="54" t="s">
        <v>330</v>
      </c>
      <c r="C755" s="55" t="s">
        <v>11</v>
      </c>
      <c r="D755" s="56">
        <v>2737</v>
      </c>
      <c r="E755" s="56">
        <v>1556.1020000000001</v>
      </c>
      <c r="F755" s="56">
        <v>1556.0978600000001</v>
      </c>
      <c r="G755" s="57">
        <f t="shared" si="39"/>
        <v>0.9999973395060221</v>
      </c>
    </row>
    <row r="756" spans="1:11" x14ac:dyDescent="0.3">
      <c r="A756" s="35" t="str">
        <f t="shared" si="38"/>
        <v>A</v>
      </c>
      <c r="B756" s="54" t="s">
        <v>330</v>
      </c>
      <c r="C756" s="55" t="s">
        <v>12</v>
      </c>
      <c r="D756" s="56">
        <v>7533</v>
      </c>
      <c r="E756" s="56">
        <v>6975.6859999999997</v>
      </c>
      <c r="F756" s="56">
        <v>7031.4862899999998</v>
      </c>
      <c r="G756" s="57">
        <f t="shared" si="39"/>
        <v>1.0079992548403125</v>
      </c>
    </row>
    <row r="757" spans="1:11" x14ac:dyDescent="0.3">
      <c r="A757" s="35" t="str">
        <f t="shared" si="38"/>
        <v>A</v>
      </c>
      <c r="B757" s="54" t="s">
        <v>330</v>
      </c>
      <c r="C757" s="55" t="s">
        <v>15</v>
      </c>
      <c r="D757" s="56">
        <v>0</v>
      </c>
      <c r="E757" s="56">
        <v>69.103999999999999</v>
      </c>
      <c r="F757" s="56">
        <v>69.103260000000006</v>
      </c>
      <c r="G757" s="57">
        <f t="shared" si="39"/>
        <v>0.9999892915026628</v>
      </c>
    </row>
    <row r="758" spans="1:11" x14ac:dyDescent="0.3">
      <c r="A758" s="35" t="str">
        <f t="shared" si="38"/>
        <v>A</v>
      </c>
      <c r="B758" s="54" t="s">
        <v>330</v>
      </c>
      <c r="C758" s="55" t="s">
        <v>16</v>
      </c>
      <c r="D758" s="56">
        <v>5</v>
      </c>
      <c r="E758" s="56">
        <v>4.9260000000000002</v>
      </c>
      <c r="F758" s="56">
        <v>4.9257499999999999</v>
      </c>
      <c r="G758" s="57">
        <f t="shared" si="39"/>
        <v>0.99994924888347536</v>
      </c>
    </row>
    <row r="759" spans="1:11" x14ac:dyDescent="0.3">
      <c r="A759" s="35" t="str">
        <f t="shared" si="38"/>
        <v>A</v>
      </c>
      <c r="B759" s="50" t="s">
        <v>330</v>
      </c>
      <c r="C759" s="51" t="s">
        <v>17</v>
      </c>
      <c r="D759" s="52">
        <v>100</v>
      </c>
      <c r="E759" s="52">
        <v>698.20399999999995</v>
      </c>
      <c r="F759" s="52">
        <v>698.20389999999998</v>
      </c>
      <c r="G759" s="53">
        <f t="shared" si="39"/>
        <v>0.99999985677538372</v>
      </c>
    </row>
    <row r="760" spans="1:11" ht="33" thickBot="1" x14ac:dyDescent="0.35">
      <c r="A760" s="35" t="str">
        <f t="shared" si="38"/>
        <v>A</v>
      </c>
      <c r="B760" s="36" t="s">
        <v>603</v>
      </c>
      <c r="C760" s="37" t="s">
        <v>604</v>
      </c>
      <c r="D760" s="48">
        <v>710</v>
      </c>
      <c r="E760" s="48">
        <v>690.94799999999998</v>
      </c>
      <c r="F760" s="48">
        <v>687.50195000000008</v>
      </c>
      <c r="G760" s="49">
        <f t="shared" si="39"/>
        <v>0.9950125769232997</v>
      </c>
      <c r="H760" s="40"/>
      <c r="I760" s="40"/>
      <c r="J760" s="41"/>
      <c r="K760" s="41"/>
    </row>
    <row r="761" spans="1:11" ht="15" thickTop="1" x14ac:dyDescent="0.3">
      <c r="A761" s="35" t="str">
        <f t="shared" si="38"/>
        <v>A</v>
      </c>
      <c r="B761" s="50" t="s">
        <v>330</v>
      </c>
      <c r="C761" s="51" t="s">
        <v>10</v>
      </c>
      <c r="D761" s="52">
        <v>710</v>
      </c>
      <c r="E761" s="52">
        <v>687.19799999999998</v>
      </c>
      <c r="F761" s="52">
        <v>683.75195000000008</v>
      </c>
      <c r="G761" s="53">
        <f t="shared" si="39"/>
        <v>0.99498536084214462</v>
      </c>
    </row>
    <row r="762" spans="1:11" x14ac:dyDescent="0.3">
      <c r="A762" s="35" t="str">
        <f t="shared" ref="A762:A786" si="40">IF(OR(D762&lt;&gt;0,E762&lt;&gt;0,F762&lt;&gt;0,),"A","B")</f>
        <v>A</v>
      </c>
      <c r="B762" s="54" t="s">
        <v>330</v>
      </c>
      <c r="C762" s="55" t="s">
        <v>11</v>
      </c>
      <c r="D762" s="56">
        <v>544</v>
      </c>
      <c r="E762" s="56">
        <v>533.76900000000001</v>
      </c>
      <c r="F762" s="56">
        <v>533.76853000000006</v>
      </c>
      <c r="G762" s="57">
        <f t="shared" ref="G762:G786" si="41">F762/E762</f>
        <v>0.99999911946928366</v>
      </c>
    </row>
    <row r="763" spans="1:11" x14ac:dyDescent="0.3">
      <c r="A763" s="35" t="str">
        <f t="shared" si="40"/>
        <v>A</v>
      </c>
      <c r="B763" s="54" t="s">
        <v>330</v>
      </c>
      <c r="C763" s="55" t="s">
        <v>12</v>
      </c>
      <c r="D763" s="56">
        <v>166</v>
      </c>
      <c r="E763" s="56">
        <v>145.50399999999999</v>
      </c>
      <c r="F763" s="56">
        <v>142.05914999999999</v>
      </c>
      <c r="G763" s="57">
        <f t="shared" si="41"/>
        <v>0.97632470585001097</v>
      </c>
    </row>
    <row r="764" spans="1:11" x14ac:dyDescent="0.3">
      <c r="A764" s="35" t="str">
        <f t="shared" si="40"/>
        <v>A</v>
      </c>
      <c r="B764" s="54" t="s">
        <v>330</v>
      </c>
      <c r="C764" s="55" t="s">
        <v>15</v>
      </c>
      <c r="D764" s="56">
        <v>0</v>
      </c>
      <c r="E764" s="56">
        <v>7.9249999999999998</v>
      </c>
      <c r="F764" s="56">
        <v>7.9242699999999999</v>
      </c>
      <c r="G764" s="57">
        <f t="shared" si="41"/>
        <v>0.99990788643533124</v>
      </c>
    </row>
    <row r="765" spans="1:11" x14ac:dyDescent="0.3">
      <c r="A765" s="35" t="str">
        <f t="shared" si="40"/>
        <v>A</v>
      </c>
      <c r="B765" s="50" t="s">
        <v>330</v>
      </c>
      <c r="C765" s="51" t="s">
        <v>17</v>
      </c>
      <c r="D765" s="52">
        <v>0</v>
      </c>
      <c r="E765" s="52">
        <v>3.75</v>
      </c>
      <c r="F765" s="52">
        <v>3.75</v>
      </c>
      <c r="G765" s="53">
        <f t="shared" si="41"/>
        <v>1</v>
      </c>
    </row>
    <row r="766" spans="1:11" ht="16.8" thickBot="1" x14ac:dyDescent="0.35">
      <c r="A766" s="35" t="str">
        <f t="shared" si="40"/>
        <v>A</v>
      </c>
      <c r="B766" s="36" t="s">
        <v>605</v>
      </c>
      <c r="C766" s="37" t="s">
        <v>606</v>
      </c>
      <c r="D766" s="48">
        <v>4991890</v>
      </c>
      <c r="E766" s="48">
        <v>4987901.4480000008</v>
      </c>
      <c r="F766" s="48">
        <v>4987587.4138099998</v>
      </c>
      <c r="G766" s="49">
        <f t="shared" si="41"/>
        <v>0.9999370408190148</v>
      </c>
      <c r="H766" s="40"/>
      <c r="I766" s="40"/>
      <c r="J766" s="41"/>
      <c r="K766" s="41"/>
    </row>
    <row r="767" spans="1:11" ht="15" thickTop="1" x14ac:dyDescent="0.3">
      <c r="A767" s="35" t="str">
        <f t="shared" si="40"/>
        <v>A</v>
      </c>
      <c r="B767" s="50" t="s">
        <v>330</v>
      </c>
      <c r="C767" s="51" t="s">
        <v>10</v>
      </c>
      <c r="D767" s="52">
        <v>4991807</v>
      </c>
      <c r="E767" s="52">
        <v>4987888.5980000002</v>
      </c>
      <c r="F767" s="52">
        <v>4987574.5646500001</v>
      </c>
      <c r="G767" s="53">
        <f t="shared" si="41"/>
        <v>0.99993704082522494</v>
      </c>
    </row>
    <row r="768" spans="1:11" x14ac:dyDescent="0.3">
      <c r="A768" s="35" t="str">
        <f t="shared" si="40"/>
        <v>A</v>
      </c>
      <c r="B768" s="54" t="s">
        <v>330</v>
      </c>
      <c r="C768" s="55" t="s">
        <v>12</v>
      </c>
      <c r="D768" s="56">
        <v>27679</v>
      </c>
      <c r="E768" s="56">
        <v>27890.501</v>
      </c>
      <c r="F768" s="56">
        <v>27895.34302</v>
      </c>
      <c r="G768" s="57">
        <f t="shared" si="41"/>
        <v>1.0001736082116273</v>
      </c>
    </row>
    <row r="769" spans="1:11" x14ac:dyDescent="0.3">
      <c r="A769" s="35" t="str">
        <f t="shared" si="40"/>
        <v>A</v>
      </c>
      <c r="B769" s="54" t="s">
        <v>330</v>
      </c>
      <c r="C769" s="55" t="s">
        <v>15</v>
      </c>
      <c r="D769" s="56">
        <v>4958615</v>
      </c>
      <c r="E769" s="56">
        <v>4952529.745000001</v>
      </c>
      <c r="F769" s="56">
        <v>4952350.8762000008</v>
      </c>
      <c r="G769" s="57">
        <f t="shared" si="41"/>
        <v>0.99996388334665109</v>
      </c>
    </row>
    <row r="770" spans="1:11" x14ac:dyDescent="0.3">
      <c r="A770" s="35" t="str">
        <f t="shared" si="40"/>
        <v>A</v>
      </c>
      <c r="B770" s="54" t="s">
        <v>330</v>
      </c>
      <c r="C770" s="55" t="s">
        <v>16</v>
      </c>
      <c r="D770" s="56">
        <v>5513</v>
      </c>
      <c r="E770" s="56">
        <v>7468.3520000000008</v>
      </c>
      <c r="F770" s="56">
        <v>7328.3454300000003</v>
      </c>
      <c r="G770" s="57">
        <f t="shared" si="41"/>
        <v>0.98125335147566684</v>
      </c>
    </row>
    <row r="771" spans="1:11" x14ac:dyDescent="0.3">
      <c r="A771" s="35" t="str">
        <f t="shared" si="40"/>
        <v>A</v>
      </c>
      <c r="B771" s="50" t="s">
        <v>330</v>
      </c>
      <c r="C771" s="51" t="s">
        <v>17</v>
      </c>
      <c r="D771" s="52">
        <v>83</v>
      </c>
      <c r="E771" s="52">
        <v>12.85</v>
      </c>
      <c r="F771" s="52">
        <v>12.849159999999999</v>
      </c>
      <c r="G771" s="53">
        <f t="shared" si="41"/>
        <v>0.99993463035019459</v>
      </c>
    </row>
    <row r="772" spans="1:11" ht="16.8" thickBot="1" x14ac:dyDescent="0.35">
      <c r="A772" s="35" t="str">
        <f t="shared" si="40"/>
        <v>A</v>
      </c>
      <c r="B772" s="36" t="s">
        <v>607</v>
      </c>
      <c r="C772" s="37" t="s">
        <v>608</v>
      </c>
      <c r="D772" s="48">
        <v>3454200</v>
      </c>
      <c r="E772" s="48">
        <v>3451005.0929999999</v>
      </c>
      <c r="F772" s="48">
        <v>3450838.4930700003</v>
      </c>
      <c r="G772" s="49">
        <f t="shared" si="41"/>
        <v>0.99995172422946077</v>
      </c>
      <c r="H772" s="40"/>
      <c r="I772" s="40"/>
      <c r="J772" s="41"/>
      <c r="K772" s="41"/>
    </row>
    <row r="773" spans="1:11" ht="15" thickTop="1" x14ac:dyDescent="0.3">
      <c r="A773" s="35" t="str">
        <f t="shared" si="40"/>
        <v>A</v>
      </c>
      <c r="B773" s="50" t="s">
        <v>330</v>
      </c>
      <c r="C773" s="51" t="s">
        <v>10</v>
      </c>
      <c r="D773" s="52">
        <v>3454200</v>
      </c>
      <c r="E773" s="52">
        <v>3451005.0929999999</v>
      </c>
      <c r="F773" s="52">
        <v>3450838.4930700003</v>
      </c>
      <c r="G773" s="53">
        <f t="shared" si="41"/>
        <v>0.99995172422946077</v>
      </c>
    </row>
    <row r="774" spans="1:11" x14ac:dyDescent="0.3">
      <c r="A774" s="35" t="str">
        <f t="shared" si="40"/>
        <v>A</v>
      </c>
      <c r="B774" s="54" t="s">
        <v>330</v>
      </c>
      <c r="C774" s="55" t="s">
        <v>12</v>
      </c>
      <c r="D774" s="56">
        <v>15000</v>
      </c>
      <c r="E774" s="56">
        <v>13750</v>
      </c>
      <c r="F774" s="56">
        <v>13750</v>
      </c>
      <c r="G774" s="57">
        <f t="shared" si="41"/>
        <v>1</v>
      </c>
    </row>
    <row r="775" spans="1:11" x14ac:dyDescent="0.3">
      <c r="A775" s="35" t="str">
        <f t="shared" si="40"/>
        <v>A</v>
      </c>
      <c r="B775" s="54" t="s">
        <v>330</v>
      </c>
      <c r="C775" s="55" t="s">
        <v>15</v>
      </c>
      <c r="D775" s="56">
        <v>3439200</v>
      </c>
      <c r="E775" s="56">
        <v>3436925.4249999998</v>
      </c>
      <c r="F775" s="56">
        <v>3436758.8251100001</v>
      </c>
      <c r="G775" s="57">
        <f t="shared" si="41"/>
        <v>0.99995152647514907</v>
      </c>
    </row>
    <row r="776" spans="1:11" x14ac:dyDescent="0.3">
      <c r="A776" s="35" t="str">
        <f t="shared" si="40"/>
        <v>A</v>
      </c>
      <c r="B776" s="54" t="s">
        <v>330</v>
      </c>
      <c r="C776" s="55" t="s">
        <v>16</v>
      </c>
      <c r="D776" s="56">
        <v>0</v>
      </c>
      <c r="E776" s="56">
        <v>329.66800000000001</v>
      </c>
      <c r="F776" s="56">
        <v>329.66795999999999</v>
      </c>
      <c r="G776" s="57">
        <f t="shared" si="41"/>
        <v>0.99999987866580919</v>
      </c>
    </row>
    <row r="777" spans="1:11" ht="33" thickBot="1" x14ac:dyDescent="0.35">
      <c r="A777" s="35" t="str">
        <f t="shared" si="40"/>
        <v>A</v>
      </c>
      <c r="B777" s="36" t="s">
        <v>609</v>
      </c>
      <c r="C777" s="37" t="s">
        <v>610</v>
      </c>
      <c r="D777" s="48">
        <v>1370140</v>
      </c>
      <c r="E777" s="48">
        <v>1367898.55</v>
      </c>
      <c r="F777" s="48">
        <v>1367757.4239399999</v>
      </c>
      <c r="G777" s="49">
        <f t="shared" si="41"/>
        <v>0.99989683002441943</v>
      </c>
      <c r="H777" s="40"/>
      <c r="I777" s="40"/>
      <c r="J777" s="41"/>
      <c r="K777" s="41"/>
    </row>
    <row r="778" spans="1:11" ht="15" thickTop="1" x14ac:dyDescent="0.3">
      <c r="A778" s="35" t="str">
        <f t="shared" si="40"/>
        <v>A</v>
      </c>
      <c r="B778" s="50" t="s">
        <v>330</v>
      </c>
      <c r="C778" s="51" t="s">
        <v>10</v>
      </c>
      <c r="D778" s="52">
        <v>1370140</v>
      </c>
      <c r="E778" s="52">
        <v>1367898.55</v>
      </c>
      <c r="F778" s="52">
        <v>1367757.4239399999</v>
      </c>
      <c r="G778" s="53">
        <f t="shared" si="41"/>
        <v>0.99989683002441943</v>
      </c>
    </row>
    <row r="779" spans="1:11" x14ac:dyDescent="0.3">
      <c r="A779" s="35" t="str">
        <f t="shared" si="40"/>
        <v>A</v>
      </c>
      <c r="B779" s="54" t="s">
        <v>330</v>
      </c>
      <c r="C779" s="55" t="s">
        <v>12</v>
      </c>
      <c r="D779" s="56">
        <v>2600</v>
      </c>
      <c r="E779" s="56">
        <v>4313.6279999999997</v>
      </c>
      <c r="F779" s="56">
        <v>4318.6020400000007</v>
      </c>
      <c r="G779" s="57">
        <f t="shared" si="41"/>
        <v>1.0011530989691277</v>
      </c>
    </row>
    <row r="780" spans="1:11" x14ac:dyDescent="0.3">
      <c r="A780" s="35" t="str">
        <f t="shared" si="40"/>
        <v>A</v>
      </c>
      <c r="B780" s="54" t="s">
        <v>330</v>
      </c>
      <c r="C780" s="55" t="s">
        <v>15</v>
      </c>
      <c r="D780" s="56">
        <v>1367540</v>
      </c>
      <c r="E780" s="56">
        <v>1362794.4110000001</v>
      </c>
      <c r="F780" s="56">
        <v>1362788.3109799998</v>
      </c>
      <c r="G780" s="57">
        <f t="shared" si="41"/>
        <v>0.99999552388830548</v>
      </c>
    </row>
    <row r="781" spans="1:11" x14ac:dyDescent="0.3">
      <c r="A781" s="35" t="str">
        <f t="shared" si="40"/>
        <v>A</v>
      </c>
      <c r="B781" s="54" t="s">
        <v>330</v>
      </c>
      <c r="C781" s="55" t="s">
        <v>16</v>
      </c>
      <c r="D781" s="56">
        <v>0</v>
      </c>
      <c r="E781" s="56">
        <v>790.51099999999997</v>
      </c>
      <c r="F781" s="56">
        <v>650.51091999999994</v>
      </c>
      <c r="G781" s="57">
        <f t="shared" si="41"/>
        <v>0.82289926389386103</v>
      </c>
    </row>
    <row r="782" spans="1:11" ht="16.8" thickBot="1" x14ac:dyDescent="0.35">
      <c r="A782" s="35" t="str">
        <f t="shared" si="40"/>
        <v>A</v>
      </c>
      <c r="B782" s="36" t="s">
        <v>611</v>
      </c>
      <c r="C782" s="37" t="s">
        <v>612</v>
      </c>
      <c r="D782" s="48">
        <v>66550</v>
      </c>
      <c r="E782" s="48">
        <v>66550</v>
      </c>
      <c r="F782" s="48">
        <v>66547.414269999994</v>
      </c>
      <c r="G782" s="49">
        <f t="shared" si="41"/>
        <v>0.99996114605559716</v>
      </c>
      <c r="H782" s="40"/>
      <c r="I782" s="40"/>
      <c r="J782" s="41"/>
      <c r="K782" s="41"/>
    </row>
    <row r="783" spans="1:11" ht="15" thickTop="1" x14ac:dyDescent="0.3">
      <c r="A783" s="35" t="str">
        <f t="shared" si="40"/>
        <v>A</v>
      </c>
      <c r="B783" s="50" t="s">
        <v>330</v>
      </c>
      <c r="C783" s="51" t="s">
        <v>10</v>
      </c>
      <c r="D783" s="52">
        <v>66550</v>
      </c>
      <c r="E783" s="52">
        <v>66550</v>
      </c>
      <c r="F783" s="52">
        <v>66547.414269999994</v>
      </c>
      <c r="G783" s="53">
        <f t="shared" si="41"/>
        <v>0.99996114605559716</v>
      </c>
    </row>
    <row r="784" spans="1:11" x14ac:dyDescent="0.3">
      <c r="A784" s="35" t="str">
        <f t="shared" si="40"/>
        <v>A</v>
      </c>
      <c r="B784" s="54" t="s">
        <v>330</v>
      </c>
      <c r="C784" s="55" t="s">
        <v>12</v>
      </c>
      <c r="D784" s="56">
        <v>2200</v>
      </c>
      <c r="E784" s="56">
        <v>2298.0659999999998</v>
      </c>
      <c r="F784" s="56">
        <v>2298.0649600000002</v>
      </c>
      <c r="G784" s="57">
        <f t="shared" si="41"/>
        <v>0.99999954744554787</v>
      </c>
    </row>
    <row r="785" spans="1:11" x14ac:dyDescent="0.3">
      <c r="A785" s="35" t="str">
        <f t="shared" si="40"/>
        <v>A</v>
      </c>
      <c r="B785" s="54" t="s">
        <v>330</v>
      </c>
      <c r="C785" s="55" t="s">
        <v>15</v>
      </c>
      <c r="D785" s="56">
        <v>58850</v>
      </c>
      <c r="E785" s="56">
        <v>57915.297999999995</v>
      </c>
      <c r="F785" s="56">
        <v>57912.716809999998</v>
      </c>
      <c r="G785" s="57">
        <f t="shared" si="41"/>
        <v>0.9999554316374234</v>
      </c>
    </row>
    <row r="786" spans="1:11" x14ac:dyDescent="0.3">
      <c r="A786" s="35" t="str">
        <f t="shared" si="40"/>
        <v>A</v>
      </c>
      <c r="B786" s="54" t="s">
        <v>330</v>
      </c>
      <c r="C786" s="55" t="s">
        <v>16</v>
      </c>
      <c r="D786" s="56">
        <v>5500</v>
      </c>
      <c r="E786" s="56">
        <v>6336.6360000000004</v>
      </c>
      <c r="F786" s="56">
        <v>6336.6324999999997</v>
      </c>
      <c r="G786" s="57">
        <f t="shared" si="41"/>
        <v>0.99999944765645354</v>
      </c>
    </row>
    <row r="787" spans="1:11" ht="16.8" thickBot="1" x14ac:dyDescent="0.35">
      <c r="A787" s="35" t="str">
        <f t="shared" ref="A787:A829" si="42">IF(OR(D787&lt;&gt;0,E787&lt;&gt;0,F787&lt;&gt;0,),"A","B")</f>
        <v>A</v>
      </c>
      <c r="B787" s="36" t="s">
        <v>613</v>
      </c>
      <c r="C787" s="37" t="s">
        <v>614</v>
      </c>
      <c r="D787" s="48">
        <v>93000</v>
      </c>
      <c r="E787" s="48">
        <v>94746.496999999988</v>
      </c>
      <c r="F787" s="48">
        <v>94742.909779999987</v>
      </c>
      <c r="G787" s="49">
        <f t="shared" ref="G787:G829" si="43">F787/E787</f>
        <v>0.99996213875854423</v>
      </c>
      <c r="H787" s="40"/>
      <c r="I787" s="40"/>
      <c r="J787" s="41"/>
      <c r="K787" s="41"/>
    </row>
    <row r="788" spans="1:11" ht="15" thickTop="1" x14ac:dyDescent="0.3">
      <c r="A788" s="35" t="str">
        <f t="shared" si="42"/>
        <v>A</v>
      </c>
      <c r="B788" s="50" t="s">
        <v>330</v>
      </c>
      <c r="C788" s="51" t="s">
        <v>10</v>
      </c>
      <c r="D788" s="52">
        <v>93000</v>
      </c>
      <c r="E788" s="52">
        <v>94746.496999999988</v>
      </c>
      <c r="F788" s="52">
        <v>94742.909779999987</v>
      </c>
      <c r="G788" s="53">
        <f t="shared" si="43"/>
        <v>0.99996213875854423</v>
      </c>
    </row>
    <row r="789" spans="1:11" x14ac:dyDescent="0.3">
      <c r="A789" s="35" t="str">
        <f t="shared" si="42"/>
        <v>A</v>
      </c>
      <c r="B789" s="54" t="s">
        <v>330</v>
      </c>
      <c r="C789" s="55" t="s">
        <v>15</v>
      </c>
      <c r="D789" s="56">
        <v>93000</v>
      </c>
      <c r="E789" s="56">
        <v>94746.496999999988</v>
      </c>
      <c r="F789" s="56">
        <v>94742.909779999987</v>
      </c>
      <c r="G789" s="57">
        <f t="shared" si="43"/>
        <v>0.99996213875854423</v>
      </c>
    </row>
    <row r="790" spans="1:11" ht="49.2" thickBot="1" x14ac:dyDescent="0.35">
      <c r="A790" s="35" t="str">
        <f t="shared" si="42"/>
        <v>A</v>
      </c>
      <c r="B790" s="36" t="s">
        <v>615</v>
      </c>
      <c r="C790" s="37" t="s">
        <v>616</v>
      </c>
      <c r="D790" s="48">
        <v>8000</v>
      </c>
      <c r="E790" s="48">
        <v>7701.308</v>
      </c>
      <c r="F790" s="48">
        <v>7701.1727499999997</v>
      </c>
      <c r="G790" s="49">
        <f t="shared" si="43"/>
        <v>0.9999824380481861</v>
      </c>
      <c r="H790" s="40"/>
      <c r="I790" s="40"/>
      <c r="J790" s="41"/>
      <c r="K790" s="41"/>
    </row>
    <row r="791" spans="1:11" ht="15" thickTop="1" x14ac:dyDescent="0.3">
      <c r="A791" s="35" t="str">
        <f t="shared" si="42"/>
        <v>A</v>
      </c>
      <c r="B791" s="50" t="s">
        <v>330</v>
      </c>
      <c r="C791" s="51" t="s">
        <v>10</v>
      </c>
      <c r="D791" s="52">
        <v>7917</v>
      </c>
      <c r="E791" s="52">
        <v>7688.4579999999996</v>
      </c>
      <c r="F791" s="52">
        <v>7688.32359</v>
      </c>
      <c r="G791" s="53">
        <f t="shared" si="43"/>
        <v>0.99998251795093374</v>
      </c>
    </row>
    <row r="792" spans="1:11" x14ac:dyDescent="0.3">
      <c r="A792" s="35" t="str">
        <f t="shared" si="42"/>
        <v>A</v>
      </c>
      <c r="B792" s="54" t="s">
        <v>330</v>
      </c>
      <c r="C792" s="55" t="s">
        <v>12</v>
      </c>
      <c r="D792" s="56">
        <v>7879</v>
      </c>
      <c r="E792" s="56">
        <v>7528.8069999999998</v>
      </c>
      <c r="F792" s="56">
        <v>7528.6760199999999</v>
      </c>
      <c r="G792" s="57">
        <f t="shared" si="43"/>
        <v>0.99998260282140317</v>
      </c>
    </row>
    <row r="793" spans="1:11" x14ac:dyDescent="0.3">
      <c r="A793" s="35" t="str">
        <f t="shared" si="42"/>
        <v>A</v>
      </c>
      <c r="B793" s="54" t="s">
        <v>330</v>
      </c>
      <c r="C793" s="55" t="s">
        <v>15</v>
      </c>
      <c r="D793" s="56">
        <v>25</v>
      </c>
      <c r="E793" s="56">
        <v>148.114</v>
      </c>
      <c r="F793" s="56">
        <v>148.11351999999999</v>
      </c>
      <c r="G793" s="57">
        <f t="shared" si="43"/>
        <v>0.99999675925300779</v>
      </c>
    </row>
    <row r="794" spans="1:11" x14ac:dyDescent="0.3">
      <c r="A794" s="35" t="str">
        <f t="shared" si="42"/>
        <v>A</v>
      </c>
      <c r="B794" s="54" t="s">
        <v>330</v>
      </c>
      <c r="C794" s="55" t="s">
        <v>16</v>
      </c>
      <c r="D794" s="56">
        <v>13</v>
      </c>
      <c r="E794" s="56">
        <v>11.537000000000001</v>
      </c>
      <c r="F794" s="56">
        <v>11.534050000000001</v>
      </c>
      <c r="G794" s="57">
        <f t="shared" si="43"/>
        <v>0.99974430094478628</v>
      </c>
    </row>
    <row r="795" spans="1:11" x14ac:dyDescent="0.3">
      <c r="A795" s="35" t="str">
        <f t="shared" si="42"/>
        <v>A</v>
      </c>
      <c r="B795" s="50" t="s">
        <v>330</v>
      </c>
      <c r="C795" s="51" t="s">
        <v>17</v>
      </c>
      <c r="D795" s="52">
        <v>83</v>
      </c>
      <c r="E795" s="52">
        <v>12.85</v>
      </c>
      <c r="F795" s="52">
        <v>12.849159999999999</v>
      </c>
      <c r="G795" s="53">
        <f t="shared" si="43"/>
        <v>0.99993463035019459</v>
      </c>
    </row>
    <row r="796" spans="1:11" ht="16.8" thickBot="1" x14ac:dyDescent="0.35">
      <c r="A796" s="35" t="str">
        <f t="shared" si="42"/>
        <v>A</v>
      </c>
      <c r="B796" s="36" t="s">
        <v>617</v>
      </c>
      <c r="C796" s="37" t="s">
        <v>618</v>
      </c>
      <c r="D796" s="48">
        <v>1574097</v>
      </c>
      <c r="E796" s="48">
        <v>1586375.3039600002</v>
      </c>
      <c r="F796" s="48">
        <v>1600288.7215100003</v>
      </c>
      <c r="G796" s="49">
        <f t="shared" si="43"/>
        <v>1.008770571197918</v>
      </c>
      <c r="H796" s="40"/>
      <c r="I796" s="40"/>
      <c r="J796" s="41"/>
      <c r="K796" s="41"/>
    </row>
    <row r="797" spans="1:11" ht="15" thickTop="1" x14ac:dyDescent="0.3">
      <c r="A797" s="35" t="str">
        <f t="shared" si="42"/>
        <v>A</v>
      </c>
      <c r="B797" s="50" t="s">
        <v>330</v>
      </c>
      <c r="C797" s="51" t="s">
        <v>10</v>
      </c>
      <c r="D797" s="52">
        <v>1557442</v>
      </c>
      <c r="E797" s="52">
        <v>1572405.9099600003</v>
      </c>
      <c r="F797" s="52">
        <v>1585491.3570500002</v>
      </c>
      <c r="G797" s="53">
        <f t="shared" si="43"/>
        <v>1.0083219269319159</v>
      </c>
    </row>
    <row r="798" spans="1:11" x14ac:dyDescent="0.3">
      <c r="A798" s="35" t="str">
        <f t="shared" si="42"/>
        <v>A</v>
      </c>
      <c r="B798" s="54" t="s">
        <v>330</v>
      </c>
      <c r="C798" s="55" t="s">
        <v>11</v>
      </c>
      <c r="D798" s="56">
        <v>0</v>
      </c>
      <c r="E798" s="56">
        <v>0</v>
      </c>
      <c r="F798" s="56">
        <v>142.548</v>
      </c>
      <c r="G798" s="57" t="e">
        <f t="shared" si="43"/>
        <v>#DIV/0!</v>
      </c>
    </row>
    <row r="799" spans="1:11" x14ac:dyDescent="0.3">
      <c r="A799" s="35" t="str">
        <f t="shared" si="42"/>
        <v>A</v>
      </c>
      <c r="B799" s="54" t="s">
        <v>330</v>
      </c>
      <c r="C799" s="55" t="s">
        <v>12</v>
      </c>
      <c r="D799" s="56">
        <v>203684</v>
      </c>
      <c r="E799" s="56">
        <v>193768.91499999998</v>
      </c>
      <c r="F799" s="56">
        <v>202879.32896999997</v>
      </c>
      <c r="G799" s="57">
        <f t="shared" si="43"/>
        <v>1.0470169013951489</v>
      </c>
    </row>
    <row r="800" spans="1:11" x14ac:dyDescent="0.3">
      <c r="A800" s="35" t="str">
        <f t="shared" si="42"/>
        <v>A</v>
      </c>
      <c r="B800" s="54" t="s">
        <v>330</v>
      </c>
      <c r="C800" s="55" t="s">
        <v>14</v>
      </c>
      <c r="D800" s="56">
        <v>0</v>
      </c>
      <c r="E800" s="56">
        <v>1714.2840000000001</v>
      </c>
      <c r="F800" s="56">
        <v>1792.31475</v>
      </c>
      <c r="G800" s="57">
        <f t="shared" si="43"/>
        <v>1.045517983017983</v>
      </c>
    </row>
    <row r="801" spans="1:11" x14ac:dyDescent="0.3">
      <c r="A801" s="35" t="str">
        <f t="shared" si="42"/>
        <v>A</v>
      </c>
      <c r="B801" s="54" t="s">
        <v>330</v>
      </c>
      <c r="C801" s="55" t="s">
        <v>2</v>
      </c>
      <c r="D801" s="56">
        <v>0</v>
      </c>
      <c r="E801" s="56">
        <v>0</v>
      </c>
      <c r="F801" s="56">
        <v>362.13460999999995</v>
      </c>
      <c r="G801" s="57" t="e">
        <f t="shared" si="43"/>
        <v>#DIV/0!</v>
      </c>
    </row>
    <row r="802" spans="1:11" x14ac:dyDescent="0.3">
      <c r="A802" s="35" t="str">
        <f t="shared" si="42"/>
        <v>A</v>
      </c>
      <c r="B802" s="54" t="s">
        <v>330</v>
      </c>
      <c r="C802" s="55" t="s">
        <v>15</v>
      </c>
      <c r="D802" s="56">
        <v>1299166</v>
      </c>
      <c r="E802" s="56">
        <v>1331943.4059600001</v>
      </c>
      <c r="F802" s="56">
        <v>1332065.9497599998</v>
      </c>
      <c r="G802" s="57">
        <f t="shared" si="43"/>
        <v>1.0000920037589069</v>
      </c>
    </row>
    <row r="803" spans="1:11" x14ac:dyDescent="0.3">
      <c r="A803" s="35" t="str">
        <f t="shared" si="42"/>
        <v>A</v>
      </c>
      <c r="B803" s="54" t="s">
        <v>330</v>
      </c>
      <c r="C803" s="55" t="s">
        <v>16</v>
      </c>
      <c r="D803" s="56">
        <v>54592</v>
      </c>
      <c r="E803" s="56">
        <v>44979.304999999993</v>
      </c>
      <c r="F803" s="56">
        <v>48249.080959999992</v>
      </c>
      <c r="G803" s="57">
        <f t="shared" si="43"/>
        <v>1.0726951196778163</v>
      </c>
    </row>
    <row r="804" spans="1:11" x14ac:dyDescent="0.3">
      <c r="A804" s="35" t="str">
        <f t="shared" si="42"/>
        <v>A</v>
      </c>
      <c r="B804" s="50" t="s">
        <v>330</v>
      </c>
      <c r="C804" s="51" t="s">
        <v>17</v>
      </c>
      <c r="D804" s="52">
        <v>16655</v>
      </c>
      <c r="E804" s="52">
        <v>13969.394</v>
      </c>
      <c r="F804" s="52">
        <v>14797.364460000001</v>
      </c>
      <c r="G804" s="53">
        <f t="shared" si="43"/>
        <v>1.0592703205307259</v>
      </c>
    </row>
    <row r="805" spans="1:11" ht="16.8" thickBot="1" x14ac:dyDescent="0.35">
      <c r="A805" s="35" t="str">
        <f t="shared" si="42"/>
        <v>A</v>
      </c>
      <c r="B805" s="36" t="s">
        <v>619</v>
      </c>
      <c r="C805" s="37" t="s">
        <v>620</v>
      </c>
      <c r="D805" s="48">
        <v>980000</v>
      </c>
      <c r="E805" s="48">
        <v>1062007.7050000001</v>
      </c>
      <c r="F805" s="48">
        <v>1061999.2044300002</v>
      </c>
      <c r="G805" s="49">
        <f t="shared" si="43"/>
        <v>0.99999199575487085</v>
      </c>
      <c r="H805" s="40"/>
      <c r="I805" s="40"/>
      <c r="J805" s="41"/>
      <c r="K805" s="41"/>
    </row>
    <row r="806" spans="1:11" ht="15" thickTop="1" x14ac:dyDescent="0.3">
      <c r="A806" s="35" t="str">
        <f t="shared" si="42"/>
        <v>A</v>
      </c>
      <c r="B806" s="50" t="s">
        <v>330</v>
      </c>
      <c r="C806" s="51" t="s">
        <v>10</v>
      </c>
      <c r="D806" s="52">
        <v>970000</v>
      </c>
      <c r="E806" s="52">
        <v>1053998.3600000001</v>
      </c>
      <c r="F806" s="52">
        <v>1053989.8594300002</v>
      </c>
      <c r="G806" s="53">
        <f t="shared" si="43"/>
        <v>0.99999193493052507</v>
      </c>
    </row>
    <row r="807" spans="1:11" x14ac:dyDescent="0.3">
      <c r="A807" s="35" t="str">
        <f t="shared" si="42"/>
        <v>A</v>
      </c>
      <c r="B807" s="54" t="s">
        <v>330</v>
      </c>
      <c r="C807" s="55" t="s">
        <v>12</v>
      </c>
      <c r="D807" s="56">
        <v>5000</v>
      </c>
      <c r="E807" s="56">
        <v>4253.4290000000001</v>
      </c>
      <c r="F807" s="56">
        <v>4250.6046800000004</v>
      </c>
      <c r="G807" s="57">
        <f t="shared" si="43"/>
        <v>0.99933598985665451</v>
      </c>
    </row>
    <row r="808" spans="1:11" x14ac:dyDescent="0.3">
      <c r="A808" s="35" t="str">
        <f t="shared" si="42"/>
        <v>A</v>
      </c>
      <c r="B808" s="54" t="s">
        <v>330</v>
      </c>
      <c r="C808" s="55" t="s">
        <v>15</v>
      </c>
      <c r="D808" s="56">
        <v>964800</v>
      </c>
      <c r="E808" s="56">
        <v>1049663.02</v>
      </c>
      <c r="F808" s="56">
        <v>1049661.93842</v>
      </c>
      <c r="G808" s="57">
        <f t="shared" si="43"/>
        <v>0.99999896959311763</v>
      </c>
    </row>
    <row r="809" spans="1:11" x14ac:dyDescent="0.3">
      <c r="A809" s="35" t="str">
        <f t="shared" si="42"/>
        <v>A</v>
      </c>
      <c r="B809" s="54" t="s">
        <v>330</v>
      </c>
      <c r="C809" s="55" t="s">
        <v>16</v>
      </c>
      <c r="D809" s="56">
        <v>200</v>
      </c>
      <c r="E809" s="56">
        <v>81.911000000000001</v>
      </c>
      <c r="F809" s="56">
        <v>77.316329999999994</v>
      </c>
      <c r="G809" s="57">
        <f t="shared" si="43"/>
        <v>0.94390655711687066</v>
      </c>
    </row>
    <row r="810" spans="1:11" x14ac:dyDescent="0.3">
      <c r="A810" s="35" t="str">
        <f t="shared" si="42"/>
        <v>A</v>
      </c>
      <c r="B810" s="50" t="s">
        <v>330</v>
      </c>
      <c r="C810" s="51" t="s">
        <v>17</v>
      </c>
      <c r="D810" s="52">
        <v>10000</v>
      </c>
      <c r="E810" s="52">
        <v>8009.3450000000003</v>
      </c>
      <c r="F810" s="52">
        <v>8009.3450000000003</v>
      </c>
      <c r="G810" s="53">
        <f t="shared" si="43"/>
        <v>1</v>
      </c>
    </row>
    <row r="811" spans="1:11" ht="16.8" thickBot="1" x14ac:dyDescent="0.35">
      <c r="A811" s="35" t="str">
        <f t="shared" si="42"/>
        <v>A</v>
      </c>
      <c r="B811" s="36" t="s">
        <v>621</v>
      </c>
      <c r="C811" s="37" t="s">
        <v>622</v>
      </c>
      <c r="D811" s="48">
        <v>109770</v>
      </c>
      <c r="E811" s="48">
        <v>96023.650999999998</v>
      </c>
      <c r="F811" s="48">
        <v>110014.94244</v>
      </c>
      <c r="G811" s="49">
        <f t="shared" si="43"/>
        <v>1.1457067221907653</v>
      </c>
      <c r="H811" s="40"/>
      <c r="I811" s="40"/>
      <c r="J811" s="41"/>
      <c r="K811" s="41"/>
    </row>
    <row r="812" spans="1:11" ht="15" thickTop="1" x14ac:dyDescent="0.3">
      <c r="A812" s="35" t="str">
        <f t="shared" si="42"/>
        <v>A</v>
      </c>
      <c r="B812" s="50" t="s">
        <v>330</v>
      </c>
      <c r="C812" s="51" t="s">
        <v>10</v>
      </c>
      <c r="D812" s="52">
        <v>109420</v>
      </c>
      <c r="E812" s="52">
        <v>96014.144</v>
      </c>
      <c r="F812" s="52">
        <v>109391.57089</v>
      </c>
      <c r="G812" s="53">
        <f t="shared" si="43"/>
        <v>1.1393276691609102</v>
      </c>
    </row>
    <row r="813" spans="1:11" x14ac:dyDescent="0.3">
      <c r="A813" s="35" t="str">
        <f t="shared" si="42"/>
        <v>A</v>
      </c>
      <c r="B813" s="54" t="s">
        <v>330</v>
      </c>
      <c r="C813" s="55" t="s">
        <v>11</v>
      </c>
      <c r="D813" s="56">
        <v>0</v>
      </c>
      <c r="E813" s="56">
        <v>0</v>
      </c>
      <c r="F813" s="56">
        <v>142.548</v>
      </c>
      <c r="G813" s="57" t="e">
        <f t="shared" si="43"/>
        <v>#DIV/0!</v>
      </c>
    </row>
    <row r="814" spans="1:11" x14ac:dyDescent="0.3">
      <c r="A814" s="35" t="str">
        <f t="shared" si="42"/>
        <v>A</v>
      </c>
      <c r="B814" s="54" t="s">
        <v>330</v>
      </c>
      <c r="C814" s="55" t="s">
        <v>12</v>
      </c>
      <c r="D814" s="56">
        <v>22765</v>
      </c>
      <c r="E814" s="56">
        <v>14966.949000000001</v>
      </c>
      <c r="F814" s="56">
        <v>24858.032469999998</v>
      </c>
      <c r="G814" s="57">
        <f t="shared" si="43"/>
        <v>1.6608617073526473</v>
      </c>
    </row>
    <row r="815" spans="1:11" x14ac:dyDescent="0.3">
      <c r="A815" s="35" t="str">
        <f t="shared" si="42"/>
        <v>A</v>
      </c>
      <c r="B815" s="54" t="s">
        <v>330</v>
      </c>
      <c r="C815" s="55" t="s">
        <v>14</v>
      </c>
      <c r="D815" s="56">
        <v>0</v>
      </c>
      <c r="E815" s="56">
        <v>1714.2840000000001</v>
      </c>
      <c r="F815" s="56">
        <v>1714.2840000000001</v>
      </c>
      <c r="G815" s="57">
        <f t="shared" si="43"/>
        <v>1</v>
      </c>
    </row>
    <row r="816" spans="1:11" x14ac:dyDescent="0.3">
      <c r="A816" s="35" t="str">
        <f t="shared" si="42"/>
        <v>A</v>
      </c>
      <c r="B816" s="54" t="s">
        <v>330</v>
      </c>
      <c r="C816" s="55" t="s">
        <v>15</v>
      </c>
      <c r="D816" s="56">
        <v>47685</v>
      </c>
      <c r="E816" s="56">
        <v>43422.851000000002</v>
      </c>
      <c r="F816" s="56">
        <v>43550.555840000001</v>
      </c>
      <c r="G816" s="57">
        <f t="shared" si="43"/>
        <v>1.0029409593580116</v>
      </c>
    </row>
    <row r="817" spans="1:11" x14ac:dyDescent="0.3">
      <c r="A817" s="35" t="str">
        <f t="shared" si="42"/>
        <v>A</v>
      </c>
      <c r="B817" s="54" t="s">
        <v>330</v>
      </c>
      <c r="C817" s="55" t="s">
        <v>16</v>
      </c>
      <c r="D817" s="56">
        <v>38970</v>
      </c>
      <c r="E817" s="56">
        <v>35910.06</v>
      </c>
      <c r="F817" s="56">
        <v>39126.150579999994</v>
      </c>
      <c r="G817" s="57">
        <f t="shared" si="43"/>
        <v>1.0895595991763867</v>
      </c>
    </row>
    <row r="818" spans="1:11" x14ac:dyDescent="0.3">
      <c r="A818" s="35" t="str">
        <f t="shared" si="42"/>
        <v>A</v>
      </c>
      <c r="B818" s="50" t="s">
        <v>330</v>
      </c>
      <c r="C818" s="51" t="s">
        <v>17</v>
      </c>
      <c r="D818" s="52">
        <v>350</v>
      </c>
      <c r="E818" s="52">
        <v>9.5069999999999997</v>
      </c>
      <c r="F818" s="52">
        <v>623.37154999999996</v>
      </c>
      <c r="G818" s="53">
        <f t="shared" si="43"/>
        <v>65.56974334700746</v>
      </c>
    </row>
    <row r="819" spans="1:11" ht="16.8" thickBot="1" x14ac:dyDescent="0.35">
      <c r="A819" s="35" t="str">
        <f t="shared" si="42"/>
        <v>A</v>
      </c>
      <c r="B819" s="36" t="s">
        <v>623</v>
      </c>
      <c r="C819" s="37" t="s">
        <v>624</v>
      </c>
      <c r="D819" s="48">
        <v>2900</v>
      </c>
      <c r="E819" s="48">
        <v>2516.7150000000001</v>
      </c>
      <c r="F819" s="48">
        <v>2514.0343800000001</v>
      </c>
      <c r="G819" s="49">
        <f t="shared" si="43"/>
        <v>0.99893487343620546</v>
      </c>
      <c r="H819" s="40"/>
      <c r="I819" s="40"/>
      <c r="J819" s="41"/>
      <c r="K819" s="41"/>
    </row>
    <row r="820" spans="1:11" ht="15" thickTop="1" x14ac:dyDescent="0.3">
      <c r="A820" s="35" t="str">
        <f t="shared" si="42"/>
        <v>A</v>
      </c>
      <c r="B820" s="50" t="s">
        <v>330</v>
      </c>
      <c r="C820" s="51" t="s">
        <v>10</v>
      </c>
      <c r="D820" s="52">
        <v>2900</v>
      </c>
      <c r="E820" s="52">
        <v>2507.2080000000001</v>
      </c>
      <c r="F820" s="52">
        <v>2504.52738</v>
      </c>
      <c r="G820" s="53">
        <f t="shared" si="43"/>
        <v>0.99893083461763044</v>
      </c>
    </row>
    <row r="821" spans="1:11" x14ac:dyDescent="0.3">
      <c r="A821" s="35" t="str">
        <f t="shared" si="42"/>
        <v>A</v>
      </c>
      <c r="B821" s="54" t="s">
        <v>330</v>
      </c>
      <c r="C821" s="55" t="s">
        <v>12</v>
      </c>
      <c r="D821" s="56">
        <v>2900</v>
      </c>
      <c r="E821" s="56">
        <v>2507.2080000000001</v>
      </c>
      <c r="F821" s="56">
        <v>2504.52738</v>
      </c>
      <c r="G821" s="57">
        <f t="shared" si="43"/>
        <v>0.99893083461763044</v>
      </c>
    </row>
    <row r="822" spans="1:11" x14ac:dyDescent="0.3">
      <c r="A822" s="35" t="str">
        <f t="shared" si="42"/>
        <v>A</v>
      </c>
      <c r="B822" s="50" t="s">
        <v>330</v>
      </c>
      <c r="C822" s="51" t="s">
        <v>17</v>
      </c>
      <c r="D822" s="52">
        <v>0</v>
      </c>
      <c r="E822" s="52">
        <v>9.5069999999999997</v>
      </c>
      <c r="F822" s="52">
        <v>9.5069999999999997</v>
      </c>
      <c r="G822" s="53">
        <f t="shared" si="43"/>
        <v>1</v>
      </c>
    </row>
    <row r="823" spans="1:11" ht="16.8" thickBot="1" x14ac:dyDescent="0.35">
      <c r="A823" s="35" t="str">
        <f t="shared" si="42"/>
        <v>A</v>
      </c>
      <c r="B823" s="36" t="s">
        <v>625</v>
      </c>
      <c r="C823" s="37" t="s">
        <v>626</v>
      </c>
      <c r="D823" s="48">
        <v>35550</v>
      </c>
      <c r="E823" s="48">
        <v>32955.532999999996</v>
      </c>
      <c r="F823" s="48">
        <v>32955.530890000002</v>
      </c>
      <c r="G823" s="49">
        <f t="shared" si="43"/>
        <v>0.99999993597433268</v>
      </c>
      <c r="H823" s="40"/>
      <c r="I823" s="40"/>
      <c r="J823" s="41"/>
      <c r="K823" s="41"/>
    </row>
    <row r="824" spans="1:11" ht="15" thickTop="1" x14ac:dyDescent="0.3">
      <c r="A824" s="35" t="str">
        <f t="shared" si="42"/>
        <v>A</v>
      </c>
      <c r="B824" s="50" t="s">
        <v>330</v>
      </c>
      <c r="C824" s="51" t="s">
        <v>10</v>
      </c>
      <c r="D824" s="52">
        <v>35200</v>
      </c>
      <c r="E824" s="52">
        <v>32955.532999999996</v>
      </c>
      <c r="F824" s="52">
        <v>32955.530890000002</v>
      </c>
      <c r="G824" s="53">
        <f t="shared" si="43"/>
        <v>0.99999993597433268</v>
      </c>
    </row>
    <row r="825" spans="1:11" x14ac:dyDescent="0.3">
      <c r="A825" s="35" t="str">
        <f t="shared" si="42"/>
        <v>A</v>
      </c>
      <c r="B825" s="54" t="s">
        <v>330</v>
      </c>
      <c r="C825" s="55" t="s">
        <v>12</v>
      </c>
      <c r="D825" s="56">
        <v>100</v>
      </c>
      <c r="E825" s="56">
        <v>97.623000000000005</v>
      </c>
      <c r="F825" s="56">
        <v>97.622500000000002</v>
      </c>
      <c r="G825" s="57">
        <f t="shared" si="43"/>
        <v>0.99999487825614863</v>
      </c>
    </row>
    <row r="826" spans="1:11" x14ac:dyDescent="0.3">
      <c r="A826" s="35" t="str">
        <f t="shared" si="42"/>
        <v>A</v>
      </c>
      <c r="B826" s="54" t="s">
        <v>330</v>
      </c>
      <c r="C826" s="55" t="s">
        <v>15</v>
      </c>
      <c r="D826" s="56">
        <v>100</v>
      </c>
      <c r="E826" s="56">
        <v>146.11099999999999</v>
      </c>
      <c r="F826" s="56">
        <v>146.11000000000001</v>
      </c>
      <c r="G826" s="57">
        <f t="shared" si="43"/>
        <v>0.9999931558883316</v>
      </c>
    </row>
    <row r="827" spans="1:11" x14ac:dyDescent="0.3">
      <c r="A827" s="35" t="str">
        <f t="shared" si="42"/>
        <v>A</v>
      </c>
      <c r="B827" s="54" t="s">
        <v>330</v>
      </c>
      <c r="C827" s="55" t="s">
        <v>16</v>
      </c>
      <c r="D827" s="56">
        <v>35000</v>
      </c>
      <c r="E827" s="56">
        <v>32711.798999999999</v>
      </c>
      <c r="F827" s="56">
        <v>32711.79839</v>
      </c>
      <c r="G827" s="57">
        <f t="shared" si="43"/>
        <v>0.9999999813522944</v>
      </c>
    </row>
    <row r="828" spans="1:11" x14ac:dyDescent="0.3">
      <c r="A828" s="35" t="str">
        <f t="shared" si="42"/>
        <v>A</v>
      </c>
      <c r="B828" s="50" t="s">
        <v>330</v>
      </c>
      <c r="C828" s="51" t="s">
        <v>17</v>
      </c>
      <c r="D828" s="52">
        <v>350</v>
      </c>
      <c r="E828" s="52">
        <v>0</v>
      </c>
      <c r="F828" s="52">
        <v>0</v>
      </c>
      <c r="G828" s="53" t="e">
        <f t="shared" si="43"/>
        <v>#DIV/0!</v>
      </c>
    </row>
    <row r="829" spans="1:11" ht="16.8" thickBot="1" x14ac:dyDescent="0.35">
      <c r="A829" s="35" t="str">
        <f t="shared" si="42"/>
        <v>A</v>
      </c>
      <c r="B829" s="36" t="s">
        <v>627</v>
      </c>
      <c r="C829" s="37" t="s">
        <v>628</v>
      </c>
      <c r="D829" s="48">
        <v>2745</v>
      </c>
      <c r="E829" s="48">
        <v>1400.7650000000001</v>
      </c>
      <c r="F829" s="48">
        <v>1382.4005500000001</v>
      </c>
      <c r="G829" s="49">
        <f t="shared" si="43"/>
        <v>0.98688969955702777</v>
      </c>
      <c r="H829" s="40"/>
      <c r="I829" s="40"/>
      <c r="J829" s="41"/>
      <c r="K829" s="41"/>
    </row>
    <row r="830" spans="1:11" ht="15" thickTop="1" x14ac:dyDescent="0.3">
      <c r="A830" s="35" t="str">
        <f t="shared" ref="A830:A857" si="44">IF(OR(D830&lt;&gt;0,E830&lt;&gt;0,F830&lt;&gt;0,),"A","B")</f>
        <v>A</v>
      </c>
      <c r="B830" s="50" t="s">
        <v>330</v>
      </c>
      <c r="C830" s="51" t="s">
        <v>10</v>
      </c>
      <c r="D830" s="52">
        <v>2745</v>
      </c>
      <c r="E830" s="52">
        <v>1400.7650000000001</v>
      </c>
      <c r="F830" s="52">
        <v>1382.4005500000001</v>
      </c>
      <c r="G830" s="53">
        <f t="shared" ref="G830:G857" si="45">F830/E830</f>
        <v>0.98688969955702777</v>
      </c>
    </row>
    <row r="831" spans="1:11" x14ac:dyDescent="0.3">
      <c r="A831" s="35" t="str">
        <f t="shared" si="44"/>
        <v>A</v>
      </c>
      <c r="B831" s="54" t="s">
        <v>330</v>
      </c>
      <c r="C831" s="55" t="s">
        <v>12</v>
      </c>
      <c r="D831" s="56">
        <v>2745</v>
      </c>
      <c r="E831" s="56">
        <v>1400.7650000000001</v>
      </c>
      <c r="F831" s="56">
        <v>1382.4005500000001</v>
      </c>
      <c r="G831" s="57">
        <f t="shared" si="45"/>
        <v>0.98688969955702777</v>
      </c>
    </row>
    <row r="832" spans="1:11" ht="16.8" thickBot="1" x14ac:dyDescent="0.35">
      <c r="A832" s="35" t="str">
        <f t="shared" si="44"/>
        <v>A</v>
      </c>
      <c r="B832" s="36" t="s">
        <v>629</v>
      </c>
      <c r="C832" s="37" t="s">
        <v>630</v>
      </c>
      <c r="D832" s="48">
        <v>6085</v>
      </c>
      <c r="E832" s="48">
        <v>5687.0420000000004</v>
      </c>
      <c r="F832" s="48">
        <v>5687.0417799999996</v>
      </c>
      <c r="G832" s="49">
        <f t="shared" si="45"/>
        <v>0.99999996131556601</v>
      </c>
      <c r="H832" s="40"/>
      <c r="I832" s="40"/>
      <c r="J832" s="41"/>
      <c r="K832" s="41"/>
    </row>
    <row r="833" spans="1:11" ht="15" thickTop="1" x14ac:dyDescent="0.3">
      <c r="A833" s="35" t="str">
        <f t="shared" si="44"/>
        <v>A</v>
      </c>
      <c r="B833" s="50" t="s">
        <v>330</v>
      </c>
      <c r="C833" s="51" t="s">
        <v>10</v>
      </c>
      <c r="D833" s="52">
        <v>6085</v>
      </c>
      <c r="E833" s="52">
        <v>5687.0420000000004</v>
      </c>
      <c r="F833" s="52">
        <v>5687.0417799999996</v>
      </c>
      <c r="G833" s="53">
        <f t="shared" si="45"/>
        <v>0.99999996131556601</v>
      </c>
    </row>
    <row r="834" spans="1:11" x14ac:dyDescent="0.3">
      <c r="A834" s="35" t="str">
        <f t="shared" si="44"/>
        <v>A</v>
      </c>
      <c r="B834" s="54" t="s">
        <v>330</v>
      </c>
      <c r="C834" s="55" t="s">
        <v>12</v>
      </c>
      <c r="D834" s="56">
        <v>6085</v>
      </c>
      <c r="E834" s="56">
        <v>5687.0420000000004</v>
      </c>
      <c r="F834" s="56">
        <v>5687.0417799999996</v>
      </c>
      <c r="G834" s="57">
        <f t="shared" si="45"/>
        <v>0.99999996131556601</v>
      </c>
    </row>
    <row r="835" spans="1:11" ht="49.2" thickBot="1" x14ac:dyDescent="0.35">
      <c r="A835" s="35" t="str">
        <f t="shared" si="44"/>
        <v>A</v>
      </c>
      <c r="B835" s="36" t="s">
        <v>631</v>
      </c>
      <c r="C835" s="37" t="s">
        <v>632</v>
      </c>
      <c r="D835" s="48">
        <v>290</v>
      </c>
      <c r="E835" s="48">
        <v>276.32900000000001</v>
      </c>
      <c r="F835" s="48">
        <v>276.32880999999998</v>
      </c>
      <c r="G835" s="49">
        <f t="shared" si="45"/>
        <v>0.99999931241382545</v>
      </c>
      <c r="H835" s="40"/>
      <c r="I835" s="40"/>
      <c r="J835" s="41"/>
      <c r="K835" s="41"/>
    </row>
    <row r="836" spans="1:11" ht="15" thickTop="1" x14ac:dyDescent="0.3">
      <c r="A836" s="35" t="str">
        <f t="shared" si="44"/>
        <v>A</v>
      </c>
      <c r="B836" s="50" t="s">
        <v>330</v>
      </c>
      <c r="C836" s="51" t="s">
        <v>10</v>
      </c>
      <c r="D836" s="52">
        <v>290</v>
      </c>
      <c r="E836" s="52">
        <v>276.32900000000001</v>
      </c>
      <c r="F836" s="52">
        <v>276.32880999999998</v>
      </c>
      <c r="G836" s="53">
        <f t="shared" si="45"/>
        <v>0.99999931241382545</v>
      </c>
    </row>
    <row r="837" spans="1:11" x14ac:dyDescent="0.3">
      <c r="A837" s="35" t="str">
        <f t="shared" si="44"/>
        <v>A</v>
      </c>
      <c r="B837" s="54" t="s">
        <v>330</v>
      </c>
      <c r="C837" s="55" t="s">
        <v>12</v>
      </c>
      <c r="D837" s="56">
        <v>290</v>
      </c>
      <c r="E837" s="56">
        <v>275.64800000000002</v>
      </c>
      <c r="F837" s="56">
        <v>275.64785999999998</v>
      </c>
      <c r="G837" s="57">
        <f t="shared" si="45"/>
        <v>0.99999949210587402</v>
      </c>
    </row>
    <row r="838" spans="1:11" x14ac:dyDescent="0.3">
      <c r="A838" s="35" t="str">
        <f t="shared" si="44"/>
        <v>A</v>
      </c>
      <c r="B838" s="54" t="s">
        <v>330</v>
      </c>
      <c r="C838" s="55" t="s">
        <v>15</v>
      </c>
      <c r="D838" s="56">
        <v>0</v>
      </c>
      <c r="E838" s="56">
        <v>0.68100000000000005</v>
      </c>
      <c r="F838" s="56">
        <v>0.68095000000000006</v>
      </c>
      <c r="G838" s="57">
        <f t="shared" si="45"/>
        <v>0.9999265785609398</v>
      </c>
    </row>
    <row r="839" spans="1:11" ht="16.8" thickBot="1" x14ac:dyDescent="0.35">
      <c r="A839" s="35" t="str">
        <f t="shared" si="44"/>
        <v>A</v>
      </c>
      <c r="B839" s="36" t="s">
        <v>633</v>
      </c>
      <c r="C839" s="37" t="s">
        <v>634</v>
      </c>
      <c r="D839" s="48">
        <v>17200</v>
      </c>
      <c r="E839" s="48">
        <v>13672.803</v>
      </c>
      <c r="F839" s="48">
        <v>20014.57863</v>
      </c>
      <c r="G839" s="49">
        <f t="shared" si="45"/>
        <v>1.4638241061470716</v>
      </c>
      <c r="H839" s="40"/>
      <c r="I839" s="40"/>
      <c r="J839" s="41"/>
      <c r="K839" s="41"/>
    </row>
    <row r="840" spans="1:11" ht="15" thickTop="1" x14ac:dyDescent="0.3">
      <c r="A840" s="35" t="str">
        <f t="shared" si="44"/>
        <v>A</v>
      </c>
      <c r="B840" s="50" t="s">
        <v>330</v>
      </c>
      <c r="C840" s="51" t="s">
        <v>10</v>
      </c>
      <c r="D840" s="52">
        <v>17200</v>
      </c>
      <c r="E840" s="52">
        <v>13672.803</v>
      </c>
      <c r="F840" s="52">
        <v>19400.714079999998</v>
      </c>
      <c r="G840" s="53">
        <f t="shared" si="45"/>
        <v>1.4189273464994703</v>
      </c>
    </row>
    <row r="841" spans="1:11" x14ac:dyDescent="0.3">
      <c r="A841" s="35" t="str">
        <f t="shared" si="44"/>
        <v>A</v>
      </c>
      <c r="B841" s="54" t="s">
        <v>330</v>
      </c>
      <c r="C841" s="55" t="s">
        <v>11</v>
      </c>
      <c r="D841" s="56">
        <v>0</v>
      </c>
      <c r="E841" s="56">
        <v>0</v>
      </c>
      <c r="F841" s="56">
        <v>53.844000000000001</v>
      </c>
      <c r="G841" s="57" t="e">
        <f t="shared" si="45"/>
        <v>#DIV/0!</v>
      </c>
    </row>
    <row r="842" spans="1:11" x14ac:dyDescent="0.3">
      <c r="A842" s="35" t="str">
        <f t="shared" si="44"/>
        <v>A</v>
      </c>
      <c r="B842" s="54" t="s">
        <v>330</v>
      </c>
      <c r="C842" s="55" t="s">
        <v>12</v>
      </c>
      <c r="D842" s="56">
        <v>3790</v>
      </c>
      <c r="E842" s="56">
        <v>1812.124</v>
      </c>
      <c r="F842" s="56">
        <v>6160.3443699999998</v>
      </c>
      <c r="G842" s="57">
        <f t="shared" si="45"/>
        <v>3.3995159106109734</v>
      </c>
    </row>
    <row r="843" spans="1:11" x14ac:dyDescent="0.3">
      <c r="A843" s="35" t="str">
        <f t="shared" si="44"/>
        <v>A</v>
      </c>
      <c r="B843" s="54" t="s">
        <v>330</v>
      </c>
      <c r="C843" s="55" t="s">
        <v>14</v>
      </c>
      <c r="D843" s="56">
        <v>0</v>
      </c>
      <c r="E843" s="56">
        <v>1714.2840000000001</v>
      </c>
      <c r="F843" s="56">
        <v>1714.2840000000001</v>
      </c>
      <c r="G843" s="57">
        <f t="shared" si="45"/>
        <v>1</v>
      </c>
    </row>
    <row r="844" spans="1:11" x14ac:dyDescent="0.3">
      <c r="A844" s="35" t="str">
        <f t="shared" si="44"/>
        <v>A</v>
      </c>
      <c r="B844" s="54" t="s">
        <v>330</v>
      </c>
      <c r="C844" s="55" t="s">
        <v>15</v>
      </c>
      <c r="D844" s="56">
        <v>12700</v>
      </c>
      <c r="E844" s="56">
        <v>9821.4019999999982</v>
      </c>
      <c r="F844" s="56">
        <v>9935.7383499999996</v>
      </c>
      <c r="G844" s="57">
        <f t="shared" si="45"/>
        <v>1.0116415507684138</v>
      </c>
    </row>
    <row r="845" spans="1:11" x14ac:dyDescent="0.3">
      <c r="A845" s="35" t="str">
        <f t="shared" si="44"/>
        <v>A</v>
      </c>
      <c r="B845" s="54" t="s">
        <v>330</v>
      </c>
      <c r="C845" s="55" t="s">
        <v>16</v>
      </c>
      <c r="D845" s="56">
        <v>710</v>
      </c>
      <c r="E845" s="56">
        <v>324.99299999999999</v>
      </c>
      <c r="F845" s="56">
        <v>1536.5033599999999</v>
      </c>
      <c r="G845" s="57">
        <f t="shared" si="45"/>
        <v>4.7278044757887088</v>
      </c>
    </row>
    <row r="846" spans="1:11" x14ac:dyDescent="0.3">
      <c r="A846" s="35" t="str">
        <f t="shared" si="44"/>
        <v>A</v>
      </c>
      <c r="B846" s="50" t="s">
        <v>330</v>
      </c>
      <c r="C846" s="51" t="s">
        <v>17</v>
      </c>
      <c r="D846" s="52">
        <v>0</v>
      </c>
      <c r="E846" s="52">
        <v>0</v>
      </c>
      <c r="F846" s="52">
        <v>613.86455000000001</v>
      </c>
      <c r="G846" s="53" t="e">
        <f t="shared" si="45"/>
        <v>#DIV/0!</v>
      </c>
    </row>
    <row r="847" spans="1:11" ht="16.8" thickBot="1" x14ac:dyDescent="0.35">
      <c r="A847" s="35" t="str">
        <f t="shared" si="44"/>
        <v>A</v>
      </c>
      <c r="B847" s="36" t="s">
        <v>635</v>
      </c>
      <c r="C847" s="37" t="s">
        <v>636</v>
      </c>
      <c r="D847" s="48">
        <v>16000</v>
      </c>
      <c r="E847" s="48">
        <v>14020.677</v>
      </c>
      <c r="F847" s="48">
        <v>21692.387909999998</v>
      </c>
      <c r="G847" s="49">
        <f t="shared" si="45"/>
        <v>1.5471712179090922</v>
      </c>
      <c r="H847" s="40"/>
      <c r="I847" s="40"/>
      <c r="J847" s="41"/>
      <c r="K847" s="41"/>
    </row>
    <row r="848" spans="1:11" ht="15" thickTop="1" x14ac:dyDescent="0.3">
      <c r="A848" s="35" t="str">
        <f t="shared" si="44"/>
        <v>A</v>
      </c>
      <c r="B848" s="50" t="s">
        <v>330</v>
      </c>
      <c r="C848" s="51" t="s">
        <v>10</v>
      </c>
      <c r="D848" s="52">
        <v>16000</v>
      </c>
      <c r="E848" s="52">
        <v>14020.677</v>
      </c>
      <c r="F848" s="52">
        <v>21692.387909999998</v>
      </c>
      <c r="G848" s="53">
        <f t="shared" si="45"/>
        <v>1.5471712179090922</v>
      </c>
    </row>
    <row r="849" spans="1:11" x14ac:dyDescent="0.3">
      <c r="A849" s="35" t="str">
        <f t="shared" si="44"/>
        <v>A</v>
      </c>
      <c r="B849" s="54" t="s">
        <v>330</v>
      </c>
      <c r="C849" s="55" t="s">
        <v>11</v>
      </c>
      <c r="D849" s="56">
        <v>0</v>
      </c>
      <c r="E849" s="56">
        <v>0</v>
      </c>
      <c r="F849" s="56">
        <v>88.703999999999994</v>
      </c>
      <c r="G849" s="57" t="e">
        <f t="shared" si="45"/>
        <v>#DIV/0!</v>
      </c>
    </row>
    <row r="850" spans="1:11" x14ac:dyDescent="0.3">
      <c r="A850" s="35" t="str">
        <f t="shared" si="44"/>
        <v>A</v>
      </c>
      <c r="B850" s="54" t="s">
        <v>330</v>
      </c>
      <c r="C850" s="55" t="s">
        <v>12</v>
      </c>
      <c r="D850" s="56">
        <v>3200</v>
      </c>
      <c r="E850" s="56">
        <v>1000.591</v>
      </c>
      <c r="F850" s="56">
        <v>6565.6457</v>
      </c>
      <c r="G850" s="57">
        <f t="shared" si="45"/>
        <v>6.5617676952920823</v>
      </c>
    </row>
    <row r="851" spans="1:11" x14ac:dyDescent="0.3">
      <c r="A851" s="35" t="str">
        <f t="shared" si="44"/>
        <v>A</v>
      </c>
      <c r="B851" s="54" t="s">
        <v>330</v>
      </c>
      <c r="C851" s="55" t="s">
        <v>15</v>
      </c>
      <c r="D851" s="56">
        <v>10200</v>
      </c>
      <c r="E851" s="56">
        <v>10682.72</v>
      </c>
      <c r="F851" s="56">
        <v>10696.09138</v>
      </c>
      <c r="G851" s="57">
        <f t="shared" si="45"/>
        <v>1.0012516830919467</v>
      </c>
    </row>
    <row r="852" spans="1:11" x14ac:dyDescent="0.3">
      <c r="A852" s="35" t="str">
        <f t="shared" si="44"/>
        <v>A</v>
      </c>
      <c r="B852" s="54" t="s">
        <v>330</v>
      </c>
      <c r="C852" s="55" t="s">
        <v>16</v>
      </c>
      <c r="D852" s="56">
        <v>2600</v>
      </c>
      <c r="E852" s="56">
        <v>2337.366</v>
      </c>
      <c r="F852" s="56">
        <v>4341.9468299999999</v>
      </c>
      <c r="G852" s="57">
        <f t="shared" si="45"/>
        <v>1.8576238509501721</v>
      </c>
    </row>
    <row r="853" spans="1:11" ht="16.8" thickBot="1" x14ac:dyDescent="0.35">
      <c r="A853" s="35" t="str">
        <f t="shared" si="44"/>
        <v>A</v>
      </c>
      <c r="B853" s="36" t="s">
        <v>637</v>
      </c>
      <c r="C853" s="37" t="s">
        <v>638</v>
      </c>
      <c r="D853" s="48">
        <v>8200</v>
      </c>
      <c r="E853" s="48">
        <v>8727.9410000000007</v>
      </c>
      <c r="F853" s="48">
        <v>8727.9406400000007</v>
      </c>
      <c r="G853" s="49">
        <f t="shared" si="45"/>
        <v>0.99999995875315839</v>
      </c>
      <c r="H853" s="40"/>
      <c r="I853" s="40"/>
      <c r="J853" s="41"/>
      <c r="K853" s="41"/>
    </row>
    <row r="854" spans="1:11" ht="15" thickTop="1" x14ac:dyDescent="0.3">
      <c r="A854" s="35" t="str">
        <f t="shared" si="44"/>
        <v>A</v>
      </c>
      <c r="B854" s="50" t="s">
        <v>330</v>
      </c>
      <c r="C854" s="51" t="s">
        <v>10</v>
      </c>
      <c r="D854" s="52">
        <v>8200</v>
      </c>
      <c r="E854" s="52">
        <v>8727.9410000000007</v>
      </c>
      <c r="F854" s="52">
        <v>8727.9406400000007</v>
      </c>
      <c r="G854" s="53">
        <f t="shared" si="45"/>
        <v>0.99999995875315839</v>
      </c>
    </row>
    <row r="855" spans="1:11" x14ac:dyDescent="0.3">
      <c r="A855" s="35" t="str">
        <f t="shared" si="44"/>
        <v>A</v>
      </c>
      <c r="B855" s="54" t="s">
        <v>330</v>
      </c>
      <c r="C855" s="55" t="s">
        <v>12</v>
      </c>
      <c r="D855" s="56">
        <v>195</v>
      </c>
      <c r="E855" s="56">
        <v>107.96600000000001</v>
      </c>
      <c r="F855" s="56">
        <v>107.96600000000001</v>
      </c>
      <c r="G855" s="57">
        <f t="shared" si="45"/>
        <v>1</v>
      </c>
    </row>
    <row r="856" spans="1:11" x14ac:dyDescent="0.3">
      <c r="A856" s="35" t="str">
        <f t="shared" si="44"/>
        <v>A</v>
      </c>
      <c r="B856" s="54" t="s">
        <v>330</v>
      </c>
      <c r="C856" s="55" t="s">
        <v>15</v>
      </c>
      <c r="D856" s="56">
        <v>7855</v>
      </c>
      <c r="E856" s="56">
        <v>8515.1350000000002</v>
      </c>
      <c r="F856" s="56">
        <v>8515.1346400000002</v>
      </c>
      <c r="G856" s="57">
        <f t="shared" si="45"/>
        <v>0.99999995772233796</v>
      </c>
    </row>
    <row r="857" spans="1:11" x14ac:dyDescent="0.3">
      <c r="A857" s="35" t="str">
        <f t="shared" si="44"/>
        <v>A</v>
      </c>
      <c r="B857" s="54" t="s">
        <v>330</v>
      </c>
      <c r="C857" s="55" t="s">
        <v>16</v>
      </c>
      <c r="D857" s="56">
        <v>150</v>
      </c>
      <c r="E857" s="56">
        <v>104.84</v>
      </c>
      <c r="F857" s="56">
        <v>104.84</v>
      </c>
      <c r="G857" s="57">
        <f t="shared" si="45"/>
        <v>1</v>
      </c>
    </row>
    <row r="858" spans="1:11" ht="16.8" thickBot="1" x14ac:dyDescent="0.35">
      <c r="A858" s="35" t="str">
        <f t="shared" ref="A858:A906" si="46">IF(OR(D858&lt;&gt;0,E858&lt;&gt;0,F858&lt;&gt;0,),"A","B")</f>
        <v>A</v>
      </c>
      <c r="B858" s="36" t="s">
        <v>639</v>
      </c>
      <c r="C858" s="37" t="s">
        <v>640</v>
      </c>
      <c r="D858" s="48">
        <v>13700</v>
      </c>
      <c r="E858" s="48">
        <v>12319.334000000001</v>
      </c>
      <c r="F858" s="48">
        <v>12319.33353</v>
      </c>
      <c r="G858" s="49">
        <f t="shared" ref="G858:G906" si="47">F858/E858</f>
        <v>0.99999996184858686</v>
      </c>
      <c r="H858" s="40"/>
      <c r="I858" s="40"/>
      <c r="J858" s="41"/>
      <c r="K858" s="41"/>
    </row>
    <row r="859" spans="1:11" ht="15" thickTop="1" x14ac:dyDescent="0.3">
      <c r="A859" s="35" t="str">
        <f t="shared" si="46"/>
        <v>A</v>
      </c>
      <c r="B859" s="50" t="s">
        <v>330</v>
      </c>
      <c r="C859" s="51" t="s">
        <v>10</v>
      </c>
      <c r="D859" s="52">
        <v>13700</v>
      </c>
      <c r="E859" s="52">
        <v>12319.334000000001</v>
      </c>
      <c r="F859" s="52">
        <v>12319.33353</v>
      </c>
      <c r="G859" s="53">
        <f t="shared" si="47"/>
        <v>0.99999996184858686</v>
      </c>
    </row>
    <row r="860" spans="1:11" x14ac:dyDescent="0.3">
      <c r="A860" s="35" t="str">
        <f t="shared" si="46"/>
        <v>A</v>
      </c>
      <c r="B860" s="54" t="s">
        <v>330</v>
      </c>
      <c r="C860" s="55" t="s">
        <v>12</v>
      </c>
      <c r="D860" s="56">
        <v>210</v>
      </c>
      <c r="E860" s="56">
        <v>60.832999999999998</v>
      </c>
      <c r="F860" s="56">
        <v>60.832999999999998</v>
      </c>
      <c r="G860" s="57">
        <f t="shared" si="47"/>
        <v>1</v>
      </c>
    </row>
    <row r="861" spans="1:11" x14ac:dyDescent="0.3">
      <c r="A861" s="35" t="str">
        <f t="shared" si="46"/>
        <v>A</v>
      </c>
      <c r="B861" s="54" t="s">
        <v>330</v>
      </c>
      <c r="C861" s="55" t="s">
        <v>15</v>
      </c>
      <c r="D861" s="56">
        <v>13490</v>
      </c>
      <c r="E861" s="56">
        <v>12258.501</v>
      </c>
      <c r="F861" s="56">
        <v>12258.500529999999</v>
      </c>
      <c r="G861" s="57">
        <f t="shared" si="47"/>
        <v>0.99999996165925986</v>
      </c>
    </row>
    <row r="862" spans="1:11" ht="16.8" thickBot="1" x14ac:dyDescent="0.35">
      <c r="A862" s="35" t="str">
        <f t="shared" si="46"/>
        <v>A</v>
      </c>
      <c r="B862" s="36" t="s">
        <v>641</v>
      </c>
      <c r="C862" s="37" t="s">
        <v>642</v>
      </c>
      <c r="D862" s="48">
        <v>2100</v>
      </c>
      <c r="E862" s="48">
        <v>1387.7819999999999</v>
      </c>
      <c r="F862" s="48">
        <v>1387.78188</v>
      </c>
      <c r="G862" s="49">
        <f t="shared" si="47"/>
        <v>0.99999991353108775</v>
      </c>
      <c r="H862" s="40"/>
      <c r="I862" s="40"/>
      <c r="J862" s="41"/>
      <c r="K862" s="41"/>
    </row>
    <row r="863" spans="1:11" ht="15" thickTop="1" x14ac:dyDescent="0.3">
      <c r="A863" s="35" t="str">
        <f t="shared" si="46"/>
        <v>A</v>
      </c>
      <c r="B863" s="50" t="s">
        <v>330</v>
      </c>
      <c r="C863" s="51" t="s">
        <v>10</v>
      </c>
      <c r="D863" s="52">
        <v>2100</v>
      </c>
      <c r="E863" s="52">
        <v>1387.7819999999999</v>
      </c>
      <c r="F863" s="52">
        <v>1387.78188</v>
      </c>
      <c r="G863" s="53">
        <f t="shared" si="47"/>
        <v>0.99999991353108775</v>
      </c>
    </row>
    <row r="864" spans="1:11" x14ac:dyDescent="0.3">
      <c r="A864" s="35" t="str">
        <f t="shared" si="46"/>
        <v>A</v>
      </c>
      <c r="B864" s="54" t="s">
        <v>330</v>
      </c>
      <c r="C864" s="55" t="s">
        <v>12</v>
      </c>
      <c r="D864" s="56">
        <v>2100</v>
      </c>
      <c r="E864" s="56">
        <v>1387.7819999999999</v>
      </c>
      <c r="F864" s="56">
        <v>1387.78188</v>
      </c>
      <c r="G864" s="57">
        <f t="shared" si="47"/>
        <v>0.99999991353108775</v>
      </c>
    </row>
    <row r="865" spans="1:11" ht="16.8" thickBot="1" x14ac:dyDescent="0.35">
      <c r="A865" s="35" t="str">
        <f t="shared" si="46"/>
        <v>A</v>
      </c>
      <c r="B865" s="36" t="s">
        <v>643</v>
      </c>
      <c r="C865" s="37" t="s">
        <v>644</v>
      </c>
      <c r="D865" s="48">
        <v>5000</v>
      </c>
      <c r="E865" s="48">
        <v>3058.73</v>
      </c>
      <c r="F865" s="48">
        <v>3057.5834400000003</v>
      </c>
      <c r="G865" s="49">
        <f t="shared" si="47"/>
        <v>0.99962515161521293</v>
      </c>
      <c r="H865" s="40"/>
      <c r="I865" s="40"/>
      <c r="J865" s="41"/>
      <c r="K865" s="41"/>
    </row>
    <row r="866" spans="1:11" ht="15" thickTop="1" x14ac:dyDescent="0.3">
      <c r="A866" s="35" t="str">
        <f t="shared" si="46"/>
        <v>A</v>
      </c>
      <c r="B866" s="50" t="s">
        <v>330</v>
      </c>
      <c r="C866" s="51" t="s">
        <v>10</v>
      </c>
      <c r="D866" s="52">
        <v>5000</v>
      </c>
      <c r="E866" s="52">
        <v>3058.73</v>
      </c>
      <c r="F866" s="52">
        <v>3057.5834400000003</v>
      </c>
      <c r="G866" s="53">
        <f t="shared" si="47"/>
        <v>0.99962515161521293</v>
      </c>
    </row>
    <row r="867" spans="1:11" x14ac:dyDescent="0.3">
      <c r="A867" s="35" t="str">
        <f t="shared" si="46"/>
        <v>A</v>
      </c>
      <c r="B867" s="54" t="s">
        <v>330</v>
      </c>
      <c r="C867" s="55" t="s">
        <v>12</v>
      </c>
      <c r="D867" s="56">
        <v>1150</v>
      </c>
      <c r="E867" s="56">
        <v>629.36699999999996</v>
      </c>
      <c r="F867" s="56">
        <v>628.22145</v>
      </c>
      <c r="G867" s="57">
        <f t="shared" si="47"/>
        <v>0.99817983783706488</v>
      </c>
    </row>
    <row r="868" spans="1:11" x14ac:dyDescent="0.3">
      <c r="A868" s="35" t="str">
        <f t="shared" si="46"/>
        <v>A</v>
      </c>
      <c r="B868" s="54" t="s">
        <v>330</v>
      </c>
      <c r="C868" s="55" t="s">
        <v>15</v>
      </c>
      <c r="D868" s="56">
        <v>3340</v>
      </c>
      <c r="E868" s="56">
        <v>1998.3010000000002</v>
      </c>
      <c r="F868" s="56">
        <v>1998.29999</v>
      </c>
      <c r="G868" s="57">
        <f t="shared" si="47"/>
        <v>0.99999949457063764</v>
      </c>
    </row>
    <row r="869" spans="1:11" x14ac:dyDescent="0.3">
      <c r="A869" s="35" t="str">
        <f t="shared" si="46"/>
        <v>A</v>
      </c>
      <c r="B869" s="54" t="s">
        <v>330</v>
      </c>
      <c r="C869" s="55" t="s">
        <v>16</v>
      </c>
      <c r="D869" s="56">
        <v>510</v>
      </c>
      <c r="E869" s="56">
        <v>431.06200000000001</v>
      </c>
      <c r="F869" s="56">
        <v>431.06200000000001</v>
      </c>
      <c r="G869" s="57">
        <f t="shared" si="47"/>
        <v>1</v>
      </c>
    </row>
    <row r="870" spans="1:11" ht="33" thickBot="1" x14ac:dyDescent="0.35">
      <c r="A870" s="35" t="str">
        <f t="shared" si="46"/>
        <v>A</v>
      </c>
      <c r="B870" s="36" t="s">
        <v>645</v>
      </c>
      <c r="C870" s="37" t="s">
        <v>646</v>
      </c>
      <c r="D870" s="48">
        <v>483827</v>
      </c>
      <c r="E870" s="48">
        <v>428285.24796000012</v>
      </c>
      <c r="F870" s="48">
        <v>428215.87464000005</v>
      </c>
      <c r="G870" s="49">
        <f t="shared" si="47"/>
        <v>0.99983802075758965</v>
      </c>
      <c r="H870" s="40"/>
      <c r="I870" s="40"/>
      <c r="J870" s="41"/>
      <c r="K870" s="41"/>
    </row>
    <row r="871" spans="1:11" ht="15" thickTop="1" x14ac:dyDescent="0.3">
      <c r="A871" s="35" t="str">
        <f t="shared" si="46"/>
        <v>A</v>
      </c>
      <c r="B871" s="50" t="s">
        <v>330</v>
      </c>
      <c r="C871" s="51" t="s">
        <v>10</v>
      </c>
      <c r="D871" s="52">
        <v>477522</v>
      </c>
      <c r="E871" s="52">
        <v>422334.70596000011</v>
      </c>
      <c r="F871" s="52">
        <v>422051.22672999994</v>
      </c>
      <c r="G871" s="53">
        <f t="shared" si="47"/>
        <v>0.99932878064246267</v>
      </c>
    </row>
    <row r="872" spans="1:11" x14ac:dyDescent="0.3">
      <c r="A872" s="35" t="str">
        <f t="shared" si="46"/>
        <v>A</v>
      </c>
      <c r="B872" s="54" t="s">
        <v>330</v>
      </c>
      <c r="C872" s="55" t="s">
        <v>12</v>
      </c>
      <c r="D872" s="56">
        <v>175919</v>
      </c>
      <c r="E872" s="56">
        <v>174548.53699999998</v>
      </c>
      <c r="F872" s="56">
        <v>173770.69181999998</v>
      </c>
      <c r="G872" s="57">
        <f t="shared" si="47"/>
        <v>0.99554367402116928</v>
      </c>
    </row>
    <row r="873" spans="1:11" x14ac:dyDescent="0.3">
      <c r="A873" s="35" t="str">
        <f t="shared" si="46"/>
        <v>A</v>
      </c>
      <c r="B873" s="54" t="s">
        <v>330</v>
      </c>
      <c r="C873" s="55" t="s">
        <v>14</v>
      </c>
      <c r="D873" s="56">
        <v>0</v>
      </c>
      <c r="E873" s="56">
        <v>0</v>
      </c>
      <c r="F873" s="56">
        <v>78.030750000000012</v>
      </c>
      <c r="G873" s="57" t="e">
        <f t="shared" si="47"/>
        <v>#DIV/0!</v>
      </c>
    </row>
    <row r="874" spans="1:11" x14ac:dyDescent="0.3">
      <c r="A874" s="35" t="str">
        <f t="shared" si="46"/>
        <v>A</v>
      </c>
      <c r="B874" s="54" t="s">
        <v>330</v>
      </c>
      <c r="C874" s="55" t="s">
        <v>2</v>
      </c>
      <c r="D874" s="56">
        <v>0</v>
      </c>
      <c r="E874" s="56">
        <v>0</v>
      </c>
      <c r="F874" s="56">
        <v>362.13460999999995</v>
      </c>
      <c r="G874" s="57" t="e">
        <f t="shared" si="47"/>
        <v>#DIV/0!</v>
      </c>
    </row>
    <row r="875" spans="1:11" x14ac:dyDescent="0.3">
      <c r="A875" s="35" t="str">
        <f t="shared" si="46"/>
        <v>A</v>
      </c>
      <c r="B875" s="54" t="s">
        <v>330</v>
      </c>
      <c r="C875" s="55" t="s">
        <v>15</v>
      </c>
      <c r="D875" s="56">
        <v>286681</v>
      </c>
      <c r="E875" s="56">
        <v>238857.53496000005</v>
      </c>
      <c r="F875" s="56">
        <v>238853.45549999998</v>
      </c>
      <c r="G875" s="57">
        <f t="shared" si="47"/>
        <v>0.99998292094908892</v>
      </c>
    </row>
    <row r="876" spans="1:11" x14ac:dyDescent="0.3">
      <c r="A876" s="35" t="str">
        <f t="shared" si="46"/>
        <v>A</v>
      </c>
      <c r="B876" s="54" t="s">
        <v>330</v>
      </c>
      <c r="C876" s="55" t="s">
        <v>16</v>
      </c>
      <c r="D876" s="56">
        <v>14922</v>
      </c>
      <c r="E876" s="56">
        <v>8928.634</v>
      </c>
      <c r="F876" s="56">
        <v>8986.9140499999994</v>
      </c>
      <c r="G876" s="57">
        <f t="shared" si="47"/>
        <v>1.0065273198565423</v>
      </c>
    </row>
    <row r="877" spans="1:11" x14ac:dyDescent="0.3">
      <c r="A877" s="35" t="str">
        <f t="shared" si="46"/>
        <v>A</v>
      </c>
      <c r="B877" s="50" t="s">
        <v>330</v>
      </c>
      <c r="C877" s="51" t="s">
        <v>17</v>
      </c>
      <c r="D877" s="52">
        <v>6305</v>
      </c>
      <c r="E877" s="52">
        <v>5950.5419999999995</v>
      </c>
      <c r="F877" s="52">
        <v>6164.6479099999997</v>
      </c>
      <c r="G877" s="53">
        <f t="shared" si="47"/>
        <v>1.0359809089659395</v>
      </c>
    </row>
    <row r="878" spans="1:11" ht="16.8" thickBot="1" x14ac:dyDescent="0.35">
      <c r="A878" s="35" t="str">
        <f t="shared" si="46"/>
        <v>A</v>
      </c>
      <c r="B878" s="36" t="s">
        <v>647</v>
      </c>
      <c r="C878" s="37" t="s">
        <v>648</v>
      </c>
      <c r="D878" s="48">
        <v>50000</v>
      </c>
      <c r="E878" s="48">
        <v>38692.839</v>
      </c>
      <c r="F878" s="48">
        <v>38692.838159999999</v>
      </c>
      <c r="G878" s="49">
        <f t="shared" si="47"/>
        <v>0.99999997829055653</v>
      </c>
      <c r="H878" s="40"/>
      <c r="I878" s="40"/>
      <c r="J878" s="41"/>
      <c r="K878" s="41"/>
    </row>
    <row r="879" spans="1:11" ht="15" thickTop="1" x14ac:dyDescent="0.3">
      <c r="A879" s="35" t="str">
        <f t="shared" si="46"/>
        <v>A</v>
      </c>
      <c r="B879" s="50" t="s">
        <v>330</v>
      </c>
      <c r="C879" s="51" t="s">
        <v>10</v>
      </c>
      <c r="D879" s="52">
        <v>50000</v>
      </c>
      <c r="E879" s="52">
        <v>38692.839</v>
      </c>
      <c r="F879" s="52">
        <v>38692.838159999999</v>
      </c>
      <c r="G879" s="53">
        <f t="shared" si="47"/>
        <v>0.99999997829055653</v>
      </c>
    </row>
    <row r="880" spans="1:11" x14ac:dyDescent="0.3">
      <c r="A880" s="35" t="str">
        <f t="shared" si="46"/>
        <v>A</v>
      </c>
      <c r="B880" s="54" t="s">
        <v>330</v>
      </c>
      <c r="C880" s="55" t="s">
        <v>15</v>
      </c>
      <c r="D880" s="56">
        <v>50000</v>
      </c>
      <c r="E880" s="56">
        <v>38692.839</v>
      </c>
      <c r="F880" s="56">
        <v>38692.838159999999</v>
      </c>
      <c r="G880" s="57">
        <f t="shared" si="47"/>
        <v>0.99999997829055653</v>
      </c>
    </row>
    <row r="881" spans="1:11" ht="16.8" thickBot="1" x14ac:dyDescent="0.35">
      <c r="A881" s="35" t="str">
        <f t="shared" si="46"/>
        <v>A</v>
      </c>
      <c r="B881" s="36" t="s">
        <v>649</v>
      </c>
      <c r="C881" s="37" t="s">
        <v>650</v>
      </c>
      <c r="D881" s="48">
        <v>30000</v>
      </c>
      <c r="E881" s="48">
        <v>19306.397000000001</v>
      </c>
      <c r="F881" s="48">
        <v>19305.895919999999</v>
      </c>
      <c r="G881" s="49">
        <f t="shared" si="47"/>
        <v>0.99997404590820327</v>
      </c>
      <c r="H881" s="40"/>
      <c r="I881" s="40"/>
      <c r="J881" s="41"/>
      <c r="K881" s="41"/>
    </row>
    <row r="882" spans="1:11" ht="15" thickTop="1" x14ac:dyDescent="0.3">
      <c r="A882" s="35" t="str">
        <f t="shared" si="46"/>
        <v>A</v>
      </c>
      <c r="B882" s="50" t="s">
        <v>330</v>
      </c>
      <c r="C882" s="51" t="s">
        <v>10</v>
      </c>
      <c r="D882" s="52">
        <v>30000</v>
      </c>
      <c r="E882" s="52">
        <v>19306.397000000001</v>
      </c>
      <c r="F882" s="52">
        <v>19305.895919999999</v>
      </c>
      <c r="G882" s="53">
        <f t="shared" si="47"/>
        <v>0.99997404590820327</v>
      </c>
    </row>
    <row r="883" spans="1:11" x14ac:dyDescent="0.3">
      <c r="A883" s="35" t="str">
        <f t="shared" si="46"/>
        <v>A</v>
      </c>
      <c r="B883" s="54" t="s">
        <v>330</v>
      </c>
      <c r="C883" s="55" t="s">
        <v>12</v>
      </c>
      <c r="D883" s="56">
        <v>421</v>
      </c>
      <c r="E883" s="56">
        <v>412.41699999999997</v>
      </c>
      <c r="F883" s="56">
        <v>412.41699999999997</v>
      </c>
      <c r="G883" s="57">
        <f t="shared" si="47"/>
        <v>1</v>
      </c>
    </row>
    <row r="884" spans="1:11" x14ac:dyDescent="0.3">
      <c r="A884" s="35" t="str">
        <f t="shared" si="46"/>
        <v>A</v>
      </c>
      <c r="B884" s="54" t="s">
        <v>330</v>
      </c>
      <c r="C884" s="55" t="s">
        <v>15</v>
      </c>
      <c r="D884" s="56">
        <v>21179</v>
      </c>
      <c r="E884" s="56">
        <v>15102.396000000001</v>
      </c>
      <c r="F884" s="56">
        <v>15102.395829999999</v>
      </c>
      <c r="G884" s="57">
        <f t="shared" si="47"/>
        <v>0.99999998874350793</v>
      </c>
    </row>
    <row r="885" spans="1:11" x14ac:dyDescent="0.3">
      <c r="A885" s="35" t="str">
        <f t="shared" si="46"/>
        <v>A</v>
      </c>
      <c r="B885" s="54" t="s">
        <v>330</v>
      </c>
      <c r="C885" s="55" t="s">
        <v>16</v>
      </c>
      <c r="D885" s="56">
        <v>8400</v>
      </c>
      <c r="E885" s="56">
        <v>3791.5839999999998</v>
      </c>
      <c r="F885" s="56">
        <v>3791.0830900000001</v>
      </c>
      <c r="G885" s="57">
        <f t="shared" si="47"/>
        <v>0.99986788898782153</v>
      </c>
    </row>
    <row r="886" spans="1:11" ht="16.8" thickBot="1" x14ac:dyDescent="0.35">
      <c r="A886" s="35" t="str">
        <f t="shared" si="46"/>
        <v>A</v>
      </c>
      <c r="B886" s="36" t="s">
        <v>651</v>
      </c>
      <c r="C886" s="37" t="s">
        <v>652</v>
      </c>
      <c r="D886" s="48">
        <v>3000</v>
      </c>
      <c r="E886" s="48">
        <v>1875</v>
      </c>
      <c r="F886" s="48">
        <v>1874.9970000000001</v>
      </c>
      <c r="G886" s="49">
        <f t="shared" si="47"/>
        <v>0.99999840000000007</v>
      </c>
      <c r="H886" s="40"/>
      <c r="I886" s="40"/>
      <c r="J886" s="41"/>
      <c r="K886" s="41"/>
    </row>
    <row r="887" spans="1:11" ht="15" thickTop="1" x14ac:dyDescent="0.3">
      <c r="A887" s="35" t="str">
        <f t="shared" si="46"/>
        <v>A</v>
      </c>
      <c r="B887" s="50" t="s">
        <v>330</v>
      </c>
      <c r="C887" s="51" t="s">
        <v>10</v>
      </c>
      <c r="D887" s="52">
        <v>3000</v>
      </c>
      <c r="E887" s="52">
        <v>1875</v>
      </c>
      <c r="F887" s="52">
        <v>1874.9970000000001</v>
      </c>
      <c r="G887" s="53">
        <f t="shared" si="47"/>
        <v>0.99999840000000007</v>
      </c>
    </row>
    <row r="888" spans="1:11" x14ac:dyDescent="0.3">
      <c r="A888" s="35" t="str">
        <f t="shared" si="46"/>
        <v>A</v>
      </c>
      <c r="B888" s="54" t="s">
        <v>330</v>
      </c>
      <c r="C888" s="55" t="s">
        <v>15</v>
      </c>
      <c r="D888" s="56">
        <v>3000</v>
      </c>
      <c r="E888" s="56">
        <v>1875</v>
      </c>
      <c r="F888" s="56">
        <v>1874.9970000000001</v>
      </c>
      <c r="G888" s="57">
        <f t="shared" si="47"/>
        <v>0.99999840000000007</v>
      </c>
    </row>
    <row r="889" spans="1:11" ht="16.8" thickBot="1" x14ac:dyDescent="0.35">
      <c r="A889" s="35" t="str">
        <f t="shared" si="46"/>
        <v>A</v>
      </c>
      <c r="B889" s="36" t="s">
        <v>653</v>
      </c>
      <c r="C889" s="37" t="s">
        <v>654</v>
      </c>
      <c r="D889" s="48">
        <v>56000</v>
      </c>
      <c r="E889" s="48">
        <v>35680.667000000001</v>
      </c>
      <c r="F889" s="48">
        <v>35680.664989999997</v>
      </c>
      <c r="G889" s="49">
        <f t="shared" si="47"/>
        <v>0.99999994366697231</v>
      </c>
      <c r="H889" s="40"/>
      <c r="I889" s="40"/>
      <c r="J889" s="41"/>
      <c r="K889" s="41"/>
    </row>
    <row r="890" spans="1:11" ht="15" thickTop="1" x14ac:dyDescent="0.3">
      <c r="A890" s="35" t="str">
        <f t="shared" si="46"/>
        <v>A</v>
      </c>
      <c r="B890" s="50" t="s">
        <v>330</v>
      </c>
      <c r="C890" s="51" t="s">
        <v>10</v>
      </c>
      <c r="D890" s="52">
        <v>56000</v>
      </c>
      <c r="E890" s="52">
        <v>35680.667000000001</v>
      </c>
      <c r="F890" s="52">
        <v>35680.664989999997</v>
      </c>
      <c r="G890" s="53">
        <f t="shared" si="47"/>
        <v>0.99999994366697231</v>
      </c>
    </row>
    <row r="891" spans="1:11" x14ac:dyDescent="0.3">
      <c r="A891" s="35" t="str">
        <f t="shared" si="46"/>
        <v>A</v>
      </c>
      <c r="B891" s="54" t="s">
        <v>330</v>
      </c>
      <c r="C891" s="55" t="s">
        <v>12</v>
      </c>
      <c r="D891" s="56">
        <v>190</v>
      </c>
      <c r="E891" s="56">
        <v>111.884</v>
      </c>
      <c r="F891" s="56">
        <v>111.88293</v>
      </c>
      <c r="G891" s="57">
        <f t="shared" si="47"/>
        <v>0.99999043652354225</v>
      </c>
    </row>
    <row r="892" spans="1:11" x14ac:dyDescent="0.3">
      <c r="A892" s="35" t="str">
        <f t="shared" si="46"/>
        <v>A</v>
      </c>
      <c r="B892" s="54" t="s">
        <v>330</v>
      </c>
      <c r="C892" s="55" t="s">
        <v>15</v>
      </c>
      <c r="D892" s="56">
        <v>55810</v>
      </c>
      <c r="E892" s="56">
        <v>35568.783000000003</v>
      </c>
      <c r="F892" s="56">
        <v>35568.782059999998</v>
      </c>
      <c r="G892" s="57">
        <f t="shared" si="47"/>
        <v>0.9999999735723315</v>
      </c>
    </row>
    <row r="893" spans="1:11" ht="33" thickBot="1" x14ac:dyDescent="0.35">
      <c r="A893" s="35" t="str">
        <f t="shared" si="46"/>
        <v>A</v>
      </c>
      <c r="B893" s="36" t="s">
        <v>655</v>
      </c>
      <c r="C893" s="37" t="s">
        <v>656</v>
      </c>
      <c r="D893" s="48">
        <v>5200</v>
      </c>
      <c r="E893" s="48">
        <v>6489.1990000000005</v>
      </c>
      <c r="F893" s="48">
        <v>6489.1988000000001</v>
      </c>
      <c r="G893" s="49">
        <f t="shared" si="47"/>
        <v>0.99999996917955503</v>
      </c>
      <c r="H893" s="40"/>
      <c r="I893" s="40"/>
      <c r="J893" s="41"/>
      <c r="K893" s="41"/>
    </row>
    <row r="894" spans="1:11" ht="15" thickTop="1" x14ac:dyDescent="0.3">
      <c r="A894" s="35" t="str">
        <f t="shared" si="46"/>
        <v>A</v>
      </c>
      <c r="B894" s="50" t="s">
        <v>330</v>
      </c>
      <c r="C894" s="51" t="s">
        <v>10</v>
      </c>
      <c r="D894" s="52">
        <v>5200</v>
      </c>
      <c r="E894" s="52">
        <v>6489.1990000000005</v>
      </c>
      <c r="F894" s="52">
        <v>6489.1988000000001</v>
      </c>
      <c r="G894" s="53">
        <f t="shared" si="47"/>
        <v>0.99999996917955503</v>
      </c>
    </row>
    <row r="895" spans="1:11" x14ac:dyDescent="0.3">
      <c r="A895" s="35" t="str">
        <f t="shared" si="46"/>
        <v>A</v>
      </c>
      <c r="B895" s="54" t="s">
        <v>330</v>
      </c>
      <c r="C895" s="55" t="s">
        <v>12</v>
      </c>
      <c r="D895" s="56">
        <v>514</v>
      </c>
      <c r="E895" s="56">
        <v>401.66199999999998</v>
      </c>
      <c r="F895" s="56">
        <v>401.66199999999998</v>
      </c>
      <c r="G895" s="57">
        <f t="shared" si="47"/>
        <v>1</v>
      </c>
    </row>
    <row r="896" spans="1:11" x14ac:dyDescent="0.3">
      <c r="A896" s="35" t="str">
        <f t="shared" si="46"/>
        <v>A</v>
      </c>
      <c r="B896" s="54" t="s">
        <v>330</v>
      </c>
      <c r="C896" s="55" t="s">
        <v>15</v>
      </c>
      <c r="D896" s="56">
        <v>4686</v>
      </c>
      <c r="E896" s="56">
        <v>6087.5370000000003</v>
      </c>
      <c r="F896" s="56">
        <v>6087.5367999999999</v>
      </c>
      <c r="G896" s="57">
        <f t="shared" si="47"/>
        <v>0.99999996714599015</v>
      </c>
    </row>
    <row r="897" spans="1:11" ht="49.2" thickBot="1" x14ac:dyDescent="0.35">
      <c r="A897" s="35" t="str">
        <f t="shared" si="46"/>
        <v>A</v>
      </c>
      <c r="B897" s="36" t="s">
        <v>657</v>
      </c>
      <c r="C897" s="37" t="s">
        <v>658</v>
      </c>
      <c r="D897" s="48">
        <v>30000</v>
      </c>
      <c r="E897" s="48">
        <v>32182.844000000001</v>
      </c>
      <c r="F897" s="48">
        <v>32182.843570000001</v>
      </c>
      <c r="G897" s="49">
        <f t="shared" si="47"/>
        <v>0.99999998663884393</v>
      </c>
      <c r="H897" s="40"/>
      <c r="I897" s="40"/>
      <c r="J897" s="41"/>
      <c r="K897" s="41"/>
    </row>
    <row r="898" spans="1:11" ht="15" thickTop="1" x14ac:dyDescent="0.3">
      <c r="A898" s="35" t="str">
        <f t="shared" si="46"/>
        <v>A</v>
      </c>
      <c r="B898" s="50" t="s">
        <v>330</v>
      </c>
      <c r="C898" s="51" t="s">
        <v>10</v>
      </c>
      <c r="D898" s="52">
        <v>30000</v>
      </c>
      <c r="E898" s="52">
        <v>32182.844000000001</v>
      </c>
      <c r="F898" s="52">
        <v>32182.843570000001</v>
      </c>
      <c r="G898" s="53">
        <f t="shared" si="47"/>
        <v>0.99999998663884393</v>
      </c>
    </row>
    <row r="899" spans="1:11" x14ac:dyDescent="0.3">
      <c r="A899" s="35" t="str">
        <f t="shared" si="46"/>
        <v>A</v>
      </c>
      <c r="B899" s="54" t="s">
        <v>330</v>
      </c>
      <c r="C899" s="55" t="s">
        <v>12</v>
      </c>
      <c r="D899" s="56">
        <v>594</v>
      </c>
      <c r="E899" s="56">
        <v>609.41499999999996</v>
      </c>
      <c r="F899" s="56">
        <v>609.41499999999996</v>
      </c>
      <c r="G899" s="57">
        <f t="shared" si="47"/>
        <v>1</v>
      </c>
    </row>
    <row r="900" spans="1:11" x14ac:dyDescent="0.3">
      <c r="A900" s="35" t="str">
        <f t="shared" si="46"/>
        <v>A</v>
      </c>
      <c r="B900" s="54" t="s">
        <v>330</v>
      </c>
      <c r="C900" s="55" t="s">
        <v>15</v>
      </c>
      <c r="D900" s="56">
        <v>29406</v>
      </c>
      <c r="E900" s="56">
        <v>31573.429</v>
      </c>
      <c r="F900" s="56">
        <v>31573.42857</v>
      </c>
      <c r="G900" s="57">
        <f t="shared" si="47"/>
        <v>0.99999998638095344</v>
      </c>
    </row>
    <row r="901" spans="1:11" ht="33" thickBot="1" x14ac:dyDescent="0.35">
      <c r="A901" s="35" t="str">
        <f t="shared" si="46"/>
        <v>A</v>
      </c>
      <c r="B901" s="36" t="s">
        <v>659</v>
      </c>
      <c r="C901" s="37" t="s">
        <v>660</v>
      </c>
      <c r="D901" s="48">
        <v>198627</v>
      </c>
      <c r="E901" s="48">
        <v>186382.56500000003</v>
      </c>
      <c r="F901" s="48">
        <v>186722.54405000003</v>
      </c>
      <c r="G901" s="49">
        <f t="shared" si="47"/>
        <v>1.0018240925593014</v>
      </c>
      <c r="H901" s="40"/>
      <c r="I901" s="40"/>
      <c r="J901" s="41"/>
      <c r="K901" s="41"/>
    </row>
    <row r="902" spans="1:11" ht="15" thickTop="1" x14ac:dyDescent="0.3">
      <c r="A902" s="35" t="str">
        <f t="shared" si="46"/>
        <v>A</v>
      </c>
      <c r="B902" s="50" t="s">
        <v>330</v>
      </c>
      <c r="C902" s="51" t="s">
        <v>10</v>
      </c>
      <c r="D902" s="52">
        <v>192422</v>
      </c>
      <c r="E902" s="52">
        <v>183981.81000000003</v>
      </c>
      <c r="F902" s="52">
        <v>183963.03098000001</v>
      </c>
      <c r="G902" s="53">
        <f t="shared" si="47"/>
        <v>0.99989793001819027</v>
      </c>
    </row>
    <row r="903" spans="1:11" x14ac:dyDescent="0.3">
      <c r="A903" s="35" t="str">
        <f t="shared" si="46"/>
        <v>A</v>
      </c>
      <c r="B903" s="54" t="s">
        <v>330</v>
      </c>
      <c r="C903" s="55" t="s">
        <v>12</v>
      </c>
      <c r="D903" s="56">
        <v>170000</v>
      </c>
      <c r="E903" s="56">
        <v>165617.122</v>
      </c>
      <c r="F903" s="56">
        <v>165602.41933999999</v>
      </c>
      <c r="G903" s="57">
        <f t="shared" si="47"/>
        <v>0.99991122500003349</v>
      </c>
    </row>
    <row r="904" spans="1:11" x14ac:dyDescent="0.3">
      <c r="A904" s="35" t="str">
        <f t="shared" si="46"/>
        <v>A</v>
      </c>
      <c r="B904" s="54" t="s">
        <v>330</v>
      </c>
      <c r="C904" s="55" t="s">
        <v>15</v>
      </c>
      <c r="D904" s="56">
        <v>15900</v>
      </c>
      <c r="E904" s="56">
        <v>13227.638000000001</v>
      </c>
      <c r="F904" s="56">
        <v>13223.570680000001</v>
      </c>
      <c r="G904" s="57">
        <f t="shared" si="47"/>
        <v>0.99969251350845856</v>
      </c>
    </row>
    <row r="905" spans="1:11" x14ac:dyDescent="0.3">
      <c r="A905" s="35" t="str">
        <f t="shared" si="46"/>
        <v>A</v>
      </c>
      <c r="B905" s="54" t="s">
        <v>330</v>
      </c>
      <c r="C905" s="55" t="s">
        <v>16</v>
      </c>
      <c r="D905" s="56">
        <v>6522</v>
      </c>
      <c r="E905" s="56">
        <v>5137.05</v>
      </c>
      <c r="F905" s="56">
        <v>5137.0409599999994</v>
      </c>
      <c r="G905" s="57">
        <f t="shared" si="47"/>
        <v>0.99999824023515427</v>
      </c>
    </row>
    <row r="906" spans="1:11" x14ac:dyDescent="0.3">
      <c r="A906" s="35" t="str">
        <f t="shared" si="46"/>
        <v>A</v>
      </c>
      <c r="B906" s="50" t="s">
        <v>330</v>
      </c>
      <c r="C906" s="51" t="s">
        <v>17</v>
      </c>
      <c r="D906" s="52">
        <v>6205</v>
      </c>
      <c r="E906" s="52">
        <v>2400.7550000000001</v>
      </c>
      <c r="F906" s="52">
        <v>2759.51307</v>
      </c>
      <c r="G906" s="53">
        <f t="shared" si="47"/>
        <v>1.1494355192429049</v>
      </c>
    </row>
    <row r="907" spans="1:11" ht="16.8" thickBot="1" x14ac:dyDescent="0.35">
      <c r="A907" s="35" t="str">
        <f t="shared" ref="A907:A921" si="48">IF(OR(D907&lt;&gt;0,E907&lt;&gt;0,F907&lt;&gt;0,),"A","B")</f>
        <v>A</v>
      </c>
      <c r="B907" s="36" t="s">
        <v>661</v>
      </c>
      <c r="C907" s="37" t="s">
        <v>662</v>
      </c>
      <c r="D907" s="48">
        <v>65000</v>
      </c>
      <c r="E907" s="48">
        <v>68305.065960000007</v>
      </c>
      <c r="F907" s="48">
        <v>68305.064610000001</v>
      </c>
      <c r="G907" s="49">
        <f t="shared" ref="G907:G921" si="49">F907/E907</f>
        <v>0.99999998023572645</v>
      </c>
      <c r="H907" s="40"/>
      <c r="I907" s="40"/>
      <c r="J907" s="41"/>
      <c r="K907" s="41"/>
    </row>
    <row r="908" spans="1:11" ht="15" thickTop="1" x14ac:dyDescent="0.3">
      <c r="A908" s="35" t="str">
        <f t="shared" si="48"/>
        <v>A</v>
      </c>
      <c r="B908" s="50" t="s">
        <v>330</v>
      </c>
      <c r="C908" s="51" t="s">
        <v>10</v>
      </c>
      <c r="D908" s="52">
        <v>65000</v>
      </c>
      <c r="E908" s="52">
        <v>68305.065960000007</v>
      </c>
      <c r="F908" s="52">
        <v>68305.064610000001</v>
      </c>
      <c r="G908" s="53">
        <f t="shared" si="49"/>
        <v>0.99999998023572645</v>
      </c>
    </row>
    <row r="909" spans="1:11" x14ac:dyDescent="0.3">
      <c r="A909" s="35" t="str">
        <f t="shared" si="48"/>
        <v>A</v>
      </c>
      <c r="B909" s="54" t="s">
        <v>330</v>
      </c>
      <c r="C909" s="55" t="s">
        <v>12</v>
      </c>
      <c r="D909" s="56">
        <v>0</v>
      </c>
      <c r="E909" s="56">
        <v>115.857</v>
      </c>
      <c r="F909" s="56">
        <v>115.85626999999999</v>
      </c>
      <c r="G909" s="57">
        <f t="shared" si="49"/>
        <v>0.99999369912909875</v>
      </c>
    </row>
    <row r="910" spans="1:11" x14ac:dyDescent="0.3">
      <c r="A910" s="35" t="str">
        <f t="shared" si="48"/>
        <v>A</v>
      </c>
      <c r="B910" s="54" t="s">
        <v>330</v>
      </c>
      <c r="C910" s="55" t="s">
        <v>15</v>
      </c>
      <c r="D910" s="56">
        <v>65000</v>
      </c>
      <c r="E910" s="56">
        <v>68189.208960000004</v>
      </c>
      <c r="F910" s="56">
        <v>68189.208339999997</v>
      </c>
      <c r="G910" s="57">
        <f t="shared" si="49"/>
        <v>0.99999999090765213</v>
      </c>
    </row>
    <row r="911" spans="1:11" ht="33" thickBot="1" x14ac:dyDescent="0.35">
      <c r="A911" s="35" t="str">
        <f t="shared" si="48"/>
        <v>A</v>
      </c>
      <c r="B911" s="36" t="s">
        <v>663</v>
      </c>
      <c r="C911" s="37" t="s">
        <v>664</v>
      </c>
      <c r="D911" s="48">
        <v>1000</v>
      </c>
      <c r="E911" s="48">
        <v>607.07899999999995</v>
      </c>
      <c r="F911" s="48">
        <v>606.24872000000005</v>
      </c>
      <c r="G911" s="49">
        <f t="shared" si="49"/>
        <v>0.99863233615394387</v>
      </c>
      <c r="H911" s="40"/>
      <c r="I911" s="40"/>
      <c r="J911" s="41"/>
      <c r="K911" s="41"/>
    </row>
    <row r="912" spans="1:11" ht="15" thickTop="1" x14ac:dyDescent="0.3">
      <c r="A912" s="35" t="str">
        <f t="shared" si="48"/>
        <v>A</v>
      </c>
      <c r="B912" s="50" t="s">
        <v>330</v>
      </c>
      <c r="C912" s="51" t="s">
        <v>10</v>
      </c>
      <c r="D912" s="52">
        <v>1000</v>
      </c>
      <c r="E912" s="52">
        <v>607.07899999999995</v>
      </c>
      <c r="F912" s="52">
        <v>606.24872000000005</v>
      </c>
      <c r="G912" s="53">
        <f t="shared" si="49"/>
        <v>0.99863233615394387</v>
      </c>
    </row>
    <row r="913" spans="1:11" x14ac:dyDescent="0.3">
      <c r="A913" s="35" t="str">
        <f t="shared" si="48"/>
        <v>A</v>
      </c>
      <c r="B913" s="54" t="s">
        <v>330</v>
      </c>
      <c r="C913" s="55" t="s">
        <v>12</v>
      </c>
      <c r="D913" s="56">
        <v>1000</v>
      </c>
      <c r="E913" s="56">
        <v>607.07899999999995</v>
      </c>
      <c r="F913" s="56">
        <v>606.24872000000005</v>
      </c>
      <c r="G913" s="57">
        <f t="shared" si="49"/>
        <v>0.99863233615394387</v>
      </c>
    </row>
    <row r="914" spans="1:11" ht="33" thickBot="1" x14ac:dyDescent="0.35">
      <c r="A914" s="35" t="str">
        <f t="shared" si="48"/>
        <v>A</v>
      </c>
      <c r="B914" s="36" t="s">
        <v>665</v>
      </c>
      <c r="C914" s="37" t="s">
        <v>666</v>
      </c>
      <c r="D914" s="48">
        <v>40000</v>
      </c>
      <c r="E914" s="48">
        <v>33115.642000000007</v>
      </c>
      <c r="F914" s="48">
        <v>32707.63422</v>
      </c>
      <c r="G914" s="49">
        <f t="shared" si="49"/>
        <v>0.98767930333345166</v>
      </c>
      <c r="H914" s="40"/>
      <c r="I914" s="40"/>
      <c r="J914" s="41"/>
      <c r="K914" s="41"/>
    </row>
    <row r="915" spans="1:11" ht="15" thickTop="1" x14ac:dyDescent="0.3">
      <c r="A915" s="35" t="str">
        <f t="shared" si="48"/>
        <v>A</v>
      </c>
      <c r="B915" s="50" t="s">
        <v>330</v>
      </c>
      <c r="C915" s="51" t="s">
        <v>10</v>
      </c>
      <c r="D915" s="52">
        <v>39900</v>
      </c>
      <c r="E915" s="52">
        <v>29565.855</v>
      </c>
      <c r="F915" s="52">
        <v>29302.499380000001</v>
      </c>
      <c r="G915" s="53">
        <f t="shared" si="49"/>
        <v>0.99109257554026431</v>
      </c>
    </row>
    <row r="916" spans="1:11" x14ac:dyDescent="0.3">
      <c r="A916" s="35" t="str">
        <f t="shared" si="48"/>
        <v>A</v>
      </c>
      <c r="B916" s="54" t="s">
        <v>330</v>
      </c>
      <c r="C916" s="55" t="s">
        <v>12</v>
      </c>
      <c r="D916" s="56">
        <v>3200</v>
      </c>
      <c r="E916" s="56">
        <v>6673.1009999999997</v>
      </c>
      <c r="F916" s="56">
        <v>5910.7905600000004</v>
      </c>
      <c r="G916" s="57">
        <f t="shared" si="49"/>
        <v>0.8857636891753925</v>
      </c>
    </row>
    <row r="917" spans="1:11" x14ac:dyDescent="0.3">
      <c r="A917" s="35" t="str">
        <f t="shared" si="48"/>
        <v>A</v>
      </c>
      <c r="B917" s="54" t="s">
        <v>330</v>
      </c>
      <c r="C917" s="55" t="s">
        <v>14</v>
      </c>
      <c r="D917" s="56">
        <v>0</v>
      </c>
      <c r="E917" s="56">
        <v>0</v>
      </c>
      <c r="F917" s="56">
        <v>78.030750000000012</v>
      </c>
      <c r="G917" s="57" t="e">
        <f t="shared" si="49"/>
        <v>#DIV/0!</v>
      </c>
    </row>
    <row r="918" spans="1:11" x14ac:dyDescent="0.3">
      <c r="A918" s="35" t="str">
        <f t="shared" si="48"/>
        <v>A</v>
      </c>
      <c r="B918" s="54" t="s">
        <v>330</v>
      </c>
      <c r="C918" s="55" t="s">
        <v>2</v>
      </c>
      <c r="D918" s="56">
        <v>0</v>
      </c>
      <c r="E918" s="56">
        <v>0</v>
      </c>
      <c r="F918" s="56">
        <v>362.13460999999995</v>
      </c>
      <c r="G918" s="57" t="e">
        <f t="shared" si="49"/>
        <v>#DIV/0!</v>
      </c>
    </row>
    <row r="919" spans="1:11" x14ac:dyDescent="0.3">
      <c r="A919" s="35" t="str">
        <f t="shared" si="48"/>
        <v>A</v>
      </c>
      <c r="B919" s="54" t="s">
        <v>330</v>
      </c>
      <c r="C919" s="55" t="s">
        <v>15</v>
      </c>
      <c r="D919" s="56">
        <v>36700</v>
      </c>
      <c r="E919" s="56">
        <v>22892.754000000001</v>
      </c>
      <c r="F919" s="56">
        <v>22892.75346</v>
      </c>
      <c r="G919" s="57">
        <f t="shared" si="49"/>
        <v>0.9999999764117502</v>
      </c>
    </row>
    <row r="920" spans="1:11" x14ac:dyDescent="0.3">
      <c r="A920" s="35" t="str">
        <f t="shared" si="48"/>
        <v>A</v>
      </c>
      <c r="B920" s="54" t="s">
        <v>330</v>
      </c>
      <c r="C920" s="55" t="s">
        <v>16</v>
      </c>
      <c r="D920" s="56">
        <v>0</v>
      </c>
      <c r="E920" s="56">
        <v>0</v>
      </c>
      <c r="F920" s="56">
        <v>58.79</v>
      </c>
      <c r="G920" s="57" t="e">
        <f t="shared" si="49"/>
        <v>#DIV/0!</v>
      </c>
    </row>
    <row r="921" spans="1:11" x14ac:dyDescent="0.3">
      <c r="A921" s="35" t="str">
        <f t="shared" si="48"/>
        <v>A</v>
      </c>
      <c r="B921" s="50" t="s">
        <v>330</v>
      </c>
      <c r="C921" s="51" t="s">
        <v>17</v>
      </c>
      <c r="D921" s="52">
        <v>100</v>
      </c>
      <c r="E921" s="52">
        <v>3549.7869999999998</v>
      </c>
      <c r="F921" s="52">
        <v>3405.1348400000002</v>
      </c>
      <c r="G921" s="53">
        <f t="shared" si="49"/>
        <v>0.9592504677041187</v>
      </c>
    </row>
    <row r="922" spans="1:11" ht="16.8" thickBot="1" x14ac:dyDescent="0.35">
      <c r="A922" s="35" t="str">
        <f t="shared" ref="A922:A942" si="50">IF(OR(D922&lt;&gt;0,E922&lt;&gt;0,F922&lt;&gt;0,),"A","B")</f>
        <v>A</v>
      </c>
      <c r="B922" s="36" t="s">
        <v>667</v>
      </c>
      <c r="C922" s="37" t="s">
        <v>668</v>
      </c>
      <c r="D922" s="48">
        <v>5000</v>
      </c>
      <c r="E922" s="48">
        <v>5647.95</v>
      </c>
      <c r="F922" s="48">
        <v>5647.9445999999998</v>
      </c>
      <c r="G922" s="49">
        <f t="shared" ref="G922:G942" si="51">F922/E922</f>
        <v>0.99999904390088434</v>
      </c>
      <c r="H922" s="40"/>
      <c r="I922" s="40"/>
      <c r="J922" s="41"/>
      <c r="K922" s="41"/>
    </row>
    <row r="923" spans="1:11" ht="15" thickTop="1" x14ac:dyDescent="0.3">
      <c r="A923" s="35" t="str">
        <f t="shared" si="50"/>
        <v>A</v>
      </c>
      <c r="B923" s="50" t="s">
        <v>330</v>
      </c>
      <c r="C923" s="51" t="s">
        <v>10</v>
      </c>
      <c r="D923" s="52">
        <v>5000</v>
      </c>
      <c r="E923" s="52">
        <v>5647.95</v>
      </c>
      <c r="F923" s="52">
        <v>5647.9445999999998</v>
      </c>
      <c r="G923" s="53">
        <f t="shared" si="51"/>
        <v>0.99999904390088434</v>
      </c>
    </row>
    <row r="924" spans="1:11" x14ac:dyDescent="0.3">
      <c r="A924" s="35" t="str">
        <f t="shared" si="50"/>
        <v>A</v>
      </c>
      <c r="B924" s="54" t="s">
        <v>330</v>
      </c>
      <c r="C924" s="55" t="s">
        <v>15</v>
      </c>
      <c r="D924" s="56">
        <v>5000</v>
      </c>
      <c r="E924" s="56">
        <v>5647.95</v>
      </c>
      <c r="F924" s="56">
        <v>5647.9445999999998</v>
      </c>
      <c r="G924" s="57">
        <f t="shared" si="51"/>
        <v>0.99999904390088434</v>
      </c>
    </row>
    <row r="925" spans="1:11" ht="16.8" thickBot="1" x14ac:dyDescent="0.35">
      <c r="A925" s="35" t="str">
        <f t="shared" si="50"/>
        <v>A</v>
      </c>
      <c r="B925" s="36" t="s">
        <v>669</v>
      </c>
      <c r="C925" s="37" t="s">
        <v>670</v>
      </c>
      <c r="D925" s="48">
        <v>500</v>
      </c>
      <c r="E925" s="48">
        <v>58.7</v>
      </c>
      <c r="F925" s="48">
        <v>58.7</v>
      </c>
      <c r="G925" s="49">
        <f t="shared" si="51"/>
        <v>1</v>
      </c>
      <c r="H925" s="40"/>
      <c r="I925" s="40"/>
      <c r="J925" s="41"/>
      <c r="K925" s="41"/>
    </row>
    <row r="926" spans="1:11" ht="15" thickTop="1" x14ac:dyDescent="0.3">
      <c r="A926" s="35" t="str">
        <f t="shared" si="50"/>
        <v>A</v>
      </c>
      <c r="B926" s="50" t="s">
        <v>330</v>
      </c>
      <c r="C926" s="51" t="s">
        <v>10</v>
      </c>
      <c r="D926" s="52">
        <v>500</v>
      </c>
      <c r="E926" s="52">
        <v>58.7</v>
      </c>
      <c r="F926" s="52">
        <v>58.7</v>
      </c>
      <c r="G926" s="53">
        <f t="shared" si="51"/>
        <v>1</v>
      </c>
    </row>
    <row r="927" spans="1:11" x14ac:dyDescent="0.3">
      <c r="A927" s="35" t="str">
        <f t="shared" si="50"/>
        <v>A</v>
      </c>
      <c r="B927" s="54" t="s">
        <v>330</v>
      </c>
      <c r="C927" s="55" t="s">
        <v>16</v>
      </c>
      <c r="D927" s="56">
        <v>500</v>
      </c>
      <c r="E927" s="56">
        <v>58.7</v>
      </c>
      <c r="F927" s="56">
        <v>58.7</v>
      </c>
      <c r="G927" s="57">
        <f t="shared" si="51"/>
        <v>1</v>
      </c>
    </row>
    <row r="928" spans="1:11" ht="33" thickBot="1" x14ac:dyDescent="0.35">
      <c r="A928" s="35" t="str">
        <f t="shared" si="50"/>
        <v>A</v>
      </c>
      <c r="B928" s="36" t="s">
        <v>673</v>
      </c>
      <c r="C928" s="37" t="s">
        <v>674</v>
      </c>
      <c r="D928" s="48">
        <v>99800</v>
      </c>
      <c r="E928" s="48">
        <v>74261.017999999996</v>
      </c>
      <c r="F928" s="48">
        <v>41752.001270000001</v>
      </c>
      <c r="G928" s="49">
        <f t="shared" si="51"/>
        <v>0.56223308533152616</v>
      </c>
      <c r="H928" s="40"/>
      <c r="I928" s="40"/>
      <c r="J928" s="41"/>
      <c r="K928" s="41"/>
    </row>
    <row r="929" spans="1:11" ht="15" thickTop="1" x14ac:dyDescent="0.3">
      <c r="A929" s="35" t="str">
        <f t="shared" si="50"/>
        <v>A</v>
      </c>
      <c r="B929" s="50" t="s">
        <v>330</v>
      </c>
      <c r="C929" s="51" t="s">
        <v>10</v>
      </c>
      <c r="D929" s="52">
        <v>2390</v>
      </c>
      <c r="E929" s="52">
        <v>1873.1689999999999</v>
      </c>
      <c r="F929" s="52">
        <v>1525.3440699999999</v>
      </c>
      <c r="G929" s="53">
        <f t="shared" si="51"/>
        <v>0.81431204018430803</v>
      </c>
    </row>
    <row r="930" spans="1:11" x14ac:dyDescent="0.3">
      <c r="A930" s="35" t="str">
        <f t="shared" si="50"/>
        <v>A</v>
      </c>
      <c r="B930" s="54" t="s">
        <v>330</v>
      </c>
      <c r="C930" s="55" t="s">
        <v>12</v>
      </c>
      <c r="D930" s="56">
        <v>1450</v>
      </c>
      <c r="E930" s="56">
        <v>1461.6990000000001</v>
      </c>
      <c r="F930" s="56">
        <v>1113.8743199999999</v>
      </c>
      <c r="G930" s="57">
        <f t="shared" si="51"/>
        <v>0.76204083056771599</v>
      </c>
    </row>
    <row r="931" spans="1:11" x14ac:dyDescent="0.3">
      <c r="A931" s="35" t="str">
        <f t="shared" si="50"/>
        <v>A</v>
      </c>
      <c r="B931" s="54" t="s">
        <v>330</v>
      </c>
      <c r="C931" s="55" t="s">
        <v>14</v>
      </c>
      <c r="D931" s="56">
        <v>440</v>
      </c>
      <c r="E931" s="56">
        <v>0</v>
      </c>
      <c r="F931" s="56">
        <v>0</v>
      </c>
      <c r="G931" s="57" t="e">
        <f t="shared" si="51"/>
        <v>#DIV/0!</v>
      </c>
    </row>
    <row r="932" spans="1:11" x14ac:dyDescent="0.3">
      <c r="A932" s="35" t="str">
        <f t="shared" si="50"/>
        <v>A</v>
      </c>
      <c r="B932" s="54" t="s">
        <v>330</v>
      </c>
      <c r="C932" s="55" t="s">
        <v>15</v>
      </c>
      <c r="D932" s="56">
        <v>0</v>
      </c>
      <c r="E932" s="56">
        <v>3.65</v>
      </c>
      <c r="F932" s="56">
        <v>3.64975</v>
      </c>
      <c r="G932" s="57">
        <f t="shared" si="51"/>
        <v>0.99993150684931509</v>
      </c>
    </row>
    <row r="933" spans="1:11" x14ac:dyDescent="0.3">
      <c r="A933" s="35" t="str">
        <f t="shared" si="50"/>
        <v>A</v>
      </c>
      <c r="B933" s="54" t="s">
        <v>330</v>
      </c>
      <c r="C933" s="55" t="s">
        <v>16</v>
      </c>
      <c r="D933" s="56">
        <v>500</v>
      </c>
      <c r="E933" s="56">
        <v>407.82</v>
      </c>
      <c r="F933" s="56">
        <v>407.82</v>
      </c>
      <c r="G933" s="57">
        <f t="shared" si="51"/>
        <v>1</v>
      </c>
    </row>
    <row r="934" spans="1:11" x14ac:dyDescent="0.3">
      <c r="A934" s="35" t="str">
        <f t="shared" si="50"/>
        <v>A</v>
      </c>
      <c r="B934" s="50" t="s">
        <v>330</v>
      </c>
      <c r="C934" s="51" t="s">
        <v>17</v>
      </c>
      <c r="D934" s="52">
        <v>97410</v>
      </c>
      <c r="E934" s="52">
        <v>72387.849000000002</v>
      </c>
      <c r="F934" s="52">
        <v>40226.657200000001</v>
      </c>
      <c r="G934" s="53">
        <f t="shared" si="51"/>
        <v>0.55571007780601411</v>
      </c>
    </row>
    <row r="935" spans="1:11" ht="33" thickBot="1" x14ac:dyDescent="0.35">
      <c r="A935" s="35" t="str">
        <f t="shared" si="50"/>
        <v>A</v>
      </c>
      <c r="B935" s="36" t="s">
        <v>675</v>
      </c>
      <c r="C935" s="37" t="s">
        <v>676</v>
      </c>
      <c r="D935" s="48">
        <v>107265</v>
      </c>
      <c r="E935" s="48">
        <v>115238.28699999998</v>
      </c>
      <c r="F935" s="48">
        <v>115231.33645</v>
      </c>
      <c r="G935" s="49">
        <f t="shared" si="51"/>
        <v>0.999939685410284</v>
      </c>
      <c r="H935" s="40"/>
      <c r="I935" s="40"/>
      <c r="J935" s="41"/>
      <c r="K935" s="41"/>
    </row>
    <row r="936" spans="1:11" ht="15" thickTop="1" x14ac:dyDescent="0.3">
      <c r="A936" s="35" t="str">
        <f t="shared" si="50"/>
        <v>A</v>
      </c>
      <c r="B936" s="50" t="s">
        <v>330</v>
      </c>
      <c r="C936" s="51" t="s">
        <v>10</v>
      </c>
      <c r="D936" s="52">
        <v>107148</v>
      </c>
      <c r="E936" s="52">
        <v>115016.54299999999</v>
      </c>
      <c r="F936" s="52">
        <v>115009.59338999999</v>
      </c>
      <c r="G936" s="53">
        <f t="shared" si="51"/>
        <v>0.99993957730063232</v>
      </c>
    </row>
    <row r="937" spans="1:11" x14ac:dyDescent="0.3">
      <c r="A937" s="35" t="str">
        <f t="shared" si="50"/>
        <v>A</v>
      </c>
      <c r="B937" s="54" t="s">
        <v>330</v>
      </c>
      <c r="C937" s="55" t="s">
        <v>11</v>
      </c>
      <c r="D937" s="56">
        <v>5250</v>
      </c>
      <c r="E937" s="56">
        <v>4458.6760000000004</v>
      </c>
      <c r="F937" s="56">
        <v>4458.67443</v>
      </c>
      <c r="G937" s="57">
        <f t="shared" si="51"/>
        <v>0.99999964787753126</v>
      </c>
    </row>
    <row r="938" spans="1:11" x14ac:dyDescent="0.3">
      <c r="A938" s="35" t="str">
        <f t="shared" si="50"/>
        <v>A</v>
      </c>
      <c r="B938" s="54" t="s">
        <v>330</v>
      </c>
      <c r="C938" s="55" t="s">
        <v>12</v>
      </c>
      <c r="D938" s="56">
        <v>8921.7999999999993</v>
      </c>
      <c r="E938" s="56">
        <v>5483.1610000000001</v>
      </c>
      <c r="F938" s="56">
        <v>5476.2350699999997</v>
      </c>
      <c r="G938" s="57">
        <f t="shared" si="51"/>
        <v>0.99873687276372147</v>
      </c>
    </row>
    <row r="939" spans="1:11" x14ac:dyDescent="0.3">
      <c r="A939" s="35" t="str">
        <f t="shared" si="50"/>
        <v>A</v>
      </c>
      <c r="B939" s="54" t="s">
        <v>330</v>
      </c>
      <c r="C939" s="55" t="s">
        <v>2</v>
      </c>
      <c r="D939" s="56">
        <v>2</v>
      </c>
      <c r="E939" s="56">
        <v>2.1659999999999999</v>
      </c>
      <c r="F939" s="56">
        <v>2.1650900000000002</v>
      </c>
      <c r="G939" s="57">
        <f t="shared" si="51"/>
        <v>0.99957987072945531</v>
      </c>
    </row>
    <row r="940" spans="1:11" x14ac:dyDescent="0.3">
      <c r="A940" s="35" t="str">
        <f t="shared" si="50"/>
        <v>A</v>
      </c>
      <c r="B940" s="54" t="s">
        <v>330</v>
      </c>
      <c r="C940" s="55" t="s">
        <v>15</v>
      </c>
      <c r="D940" s="56">
        <v>90698.2</v>
      </c>
      <c r="E940" s="56">
        <v>101344.51499999998</v>
      </c>
      <c r="F940" s="56">
        <v>101344.51243999999</v>
      </c>
      <c r="G940" s="57">
        <f t="shared" si="51"/>
        <v>0.99999997473962954</v>
      </c>
    </row>
    <row r="941" spans="1:11" x14ac:dyDescent="0.3">
      <c r="A941" s="35" t="str">
        <f t="shared" si="50"/>
        <v>A</v>
      </c>
      <c r="B941" s="54" t="s">
        <v>330</v>
      </c>
      <c r="C941" s="55" t="s">
        <v>16</v>
      </c>
      <c r="D941" s="56">
        <v>2276</v>
      </c>
      <c r="E941" s="56">
        <v>3728.0250000000001</v>
      </c>
      <c r="F941" s="56">
        <v>3728.0063599999999</v>
      </c>
      <c r="G941" s="57">
        <f t="shared" si="51"/>
        <v>0.9999950000335297</v>
      </c>
    </row>
    <row r="942" spans="1:11" x14ac:dyDescent="0.3">
      <c r="A942" s="35" t="str">
        <f t="shared" si="50"/>
        <v>A</v>
      </c>
      <c r="B942" s="50" t="s">
        <v>330</v>
      </c>
      <c r="C942" s="51" t="s">
        <v>17</v>
      </c>
      <c r="D942" s="52">
        <v>117</v>
      </c>
      <c r="E942" s="52">
        <v>221.744</v>
      </c>
      <c r="F942" s="52">
        <v>221.74306000000001</v>
      </c>
      <c r="G942" s="53">
        <f t="shared" si="51"/>
        <v>0.99999576087740827</v>
      </c>
    </row>
    <row r="943" spans="1:11" ht="33" thickBot="1" x14ac:dyDescent="0.35">
      <c r="A943" s="35" t="str">
        <f t="shared" ref="A943:A987" si="52">IF(OR(D943&lt;&gt;0,E943&lt;&gt;0,F943&lt;&gt;0,),"A","B")</f>
        <v>A</v>
      </c>
      <c r="B943" s="36" t="s">
        <v>677</v>
      </c>
      <c r="C943" s="37" t="s">
        <v>678</v>
      </c>
      <c r="D943" s="48">
        <v>242735</v>
      </c>
      <c r="E943" s="48">
        <v>266809.34600000002</v>
      </c>
      <c r="F943" s="48">
        <v>266813.04866000003</v>
      </c>
      <c r="G943" s="49">
        <f t="shared" ref="G943:G987" si="53">F943/E943</f>
        <v>1.0000138775498517</v>
      </c>
      <c r="H943" s="40"/>
      <c r="I943" s="40"/>
      <c r="J943" s="41"/>
      <c r="K943" s="41"/>
    </row>
    <row r="944" spans="1:11" ht="15" thickTop="1" x14ac:dyDescent="0.3">
      <c r="A944" s="35" t="str">
        <f t="shared" si="52"/>
        <v>A</v>
      </c>
      <c r="B944" s="50" t="s">
        <v>330</v>
      </c>
      <c r="C944" s="51" t="s">
        <v>10</v>
      </c>
      <c r="D944" s="52">
        <v>37735</v>
      </c>
      <c r="E944" s="52">
        <v>73175.347000000009</v>
      </c>
      <c r="F944" s="52">
        <v>73179.049660000004</v>
      </c>
      <c r="G944" s="53">
        <f t="shared" si="53"/>
        <v>1.000050599828382</v>
      </c>
    </row>
    <row r="945" spans="1:11" x14ac:dyDescent="0.3">
      <c r="A945" s="35" t="str">
        <f t="shared" si="52"/>
        <v>A</v>
      </c>
      <c r="B945" s="54" t="s">
        <v>330</v>
      </c>
      <c r="C945" s="55" t="s">
        <v>12</v>
      </c>
      <c r="D945" s="56">
        <v>1348</v>
      </c>
      <c r="E945" s="56">
        <v>1176.1650000000002</v>
      </c>
      <c r="F945" s="56">
        <v>1173.0405500000002</v>
      </c>
      <c r="G945" s="57">
        <f t="shared" si="53"/>
        <v>0.9973435274812632</v>
      </c>
    </row>
    <row r="946" spans="1:11" x14ac:dyDescent="0.3">
      <c r="A946" s="35" t="str">
        <f t="shared" si="52"/>
        <v>A</v>
      </c>
      <c r="B946" s="54" t="s">
        <v>330</v>
      </c>
      <c r="C946" s="55" t="s">
        <v>2</v>
      </c>
      <c r="D946" s="56">
        <v>0</v>
      </c>
      <c r="E946" s="56">
        <v>0</v>
      </c>
      <c r="F946" s="56">
        <v>6.04514</v>
      </c>
      <c r="G946" s="57" t="e">
        <f t="shared" si="53"/>
        <v>#DIV/0!</v>
      </c>
    </row>
    <row r="947" spans="1:11" x14ac:dyDescent="0.3">
      <c r="A947" s="35" t="str">
        <f t="shared" si="52"/>
        <v>A</v>
      </c>
      <c r="B947" s="54" t="s">
        <v>330</v>
      </c>
      <c r="C947" s="55" t="s">
        <v>15</v>
      </c>
      <c r="D947" s="56">
        <v>2527</v>
      </c>
      <c r="E947" s="56">
        <v>2847.73</v>
      </c>
      <c r="F947" s="56">
        <v>2847.2222200000001</v>
      </c>
      <c r="G947" s="57">
        <f t="shared" si="53"/>
        <v>0.99982168955624307</v>
      </c>
    </row>
    <row r="948" spans="1:11" x14ac:dyDescent="0.3">
      <c r="A948" s="35" t="str">
        <f t="shared" si="52"/>
        <v>A</v>
      </c>
      <c r="B948" s="54" t="s">
        <v>330</v>
      </c>
      <c r="C948" s="55" t="s">
        <v>16</v>
      </c>
      <c r="D948" s="56">
        <v>33860</v>
      </c>
      <c r="E948" s="56">
        <v>69151.452000000005</v>
      </c>
      <c r="F948" s="56">
        <v>69152.741750000001</v>
      </c>
      <c r="G948" s="57">
        <f t="shared" si="53"/>
        <v>1.0000186510906524</v>
      </c>
    </row>
    <row r="949" spans="1:11" x14ac:dyDescent="0.3">
      <c r="A949" s="35" t="str">
        <f t="shared" si="52"/>
        <v>A</v>
      </c>
      <c r="B949" s="50" t="s">
        <v>330</v>
      </c>
      <c r="C949" s="51" t="s">
        <v>17</v>
      </c>
      <c r="D949" s="52">
        <v>205000</v>
      </c>
      <c r="E949" s="52">
        <v>193633.99900000001</v>
      </c>
      <c r="F949" s="52">
        <v>193633.99900000001</v>
      </c>
      <c r="G949" s="53">
        <f t="shared" si="53"/>
        <v>1</v>
      </c>
    </row>
    <row r="950" spans="1:11" ht="33" thickBot="1" x14ac:dyDescent="0.35">
      <c r="A950" s="35" t="str">
        <f t="shared" si="52"/>
        <v>A</v>
      </c>
      <c r="B950" s="36" t="s">
        <v>679</v>
      </c>
      <c r="C950" s="37" t="s">
        <v>680</v>
      </c>
      <c r="D950" s="48">
        <v>650</v>
      </c>
      <c r="E950" s="48">
        <v>534.69100000000003</v>
      </c>
      <c r="F950" s="48">
        <v>534.67588999999998</v>
      </c>
      <c r="G950" s="49">
        <f t="shared" si="53"/>
        <v>0.99997174068761197</v>
      </c>
      <c r="H950" s="40"/>
      <c r="I950" s="40"/>
      <c r="J950" s="41"/>
      <c r="K950" s="41"/>
    </row>
    <row r="951" spans="1:11" ht="15" thickTop="1" x14ac:dyDescent="0.3">
      <c r="A951" s="35" t="str">
        <f t="shared" si="52"/>
        <v>A</v>
      </c>
      <c r="B951" s="50" t="s">
        <v>330</v>
      </c>
      <c r="C951" s="51" t="s">
        <v>10</v>
      </c>
      <c r="D951" s="52">
        <v>650</v>
      </c>
      <c r="E951" s="52">
        <v>534.69100000000003</v>
      </c>
      <c r="F951" s="52">
        <v>534.67588999999998</v>
      </c>
      <c r="G951" s="53">
        <f t="shared" si="53"/>
        <v>0.99997174068761197</v>
      </c>
    </row>
    <row r="952" spans="1:11" x14ac:dyDescent="0.3">
      <c r="A952" s="35" t="str">
        <f t="shared" si="52"/>
        <v>A</v>
      </c>
      <c r="B952" s="54" t="s">
        <v>330</v>
      </c>
      <c r="C952" s="55" t="s">
        <v>12</v>
      </c>
      <c r="D952" s="56">
        <v>79</v>
      </c>
      <c r="E952" s="56">
        <v>57.494999999999997</v>
      </c>
      <c r="F952" s="56">
        <v>57.482689999999998</v>
      </c>
      <c r="G952" s="57">
        <f t="shared" si="53"/>
        <v>0.99978589442560228</v>
      </c>
    </row>
    <row r="953" spans="1:11" x14ac:dyDescent="0.3">
      <c r="A953" s="35" t="str">
        <f t="shared" si="52"/>
        <v>A</v>
      </c>
      <c r="B953" s="54" t="s">
        <v>330</v>
      </c>
      <c r="C953" s="55" t="s">
        <v>15</v>
      </c>
      <c r="D953" s="56">
        <v>1</v>
      </c>
      <c r="E953" s="56">
        <v>1.48</v>
      </c>
      <c r="F953" s="56">
        <v>1.4783999999999999</v>
      </c>
      <c r="G953" s="57">
        <f t="shared" si="53"/>
        <v>0.99891891891891893</v>
      </c>
    </row>
    <row r="954" spans="1:11" x14ac:dyDescent="0.3">
      <c r="A954" s="35" t="str">
        <f t="shared" si="52"/>
        <v>A</v>
      </c>
      <c r="B954" s="54" t="s">
        <v>330</v>
      </c>
      <c r="C954" s="55" t="s">
        <v>16</v>
      </c>
      <c r="D954" s="56">
        <v>570</v>
      </c>
      <c r="E954" s="56">
        <v>475.71600000000001</v>
      </c>
      <c r="F954" s="56">
        <v>475.71480000000003</v>
      </c>
      <c r="G954" s="57">
        <f t="shared" si="53"/>
        <v>0.99999747748656764</v>
      </c>
    </row>
    <row r="955" spans="1:11" ht="16.8" thickBot="1" x14ac:dyDescent="0.35">
      <c r="A955" s="35" t="str">
        <f t="shared" si="52"/>
        <v>A</v>
      </c>
      <c r="B955" s="36" t="s">
        <v>681</v>
      </c>
      <c r="C955" s="37" t="s">
        <v>682</v>
      </c>
      <c r="D955" s="48">
        <v>7000</v>
      </c>
      <c r="E955" s="48">
        <v>19726.923000000003</v>
      </c>
      <c r="F955" s="48">
        <v>19726.923000000003</v>
      </c>
      <c r="G955" s="49">
        <f t="shared" si="53"/>
        <v>1</v>
      </c>
      <c r="H955" s="40"/>
      <c r="I955" s="40"/>
      <c r="J955" s="41"/>
      <c r="K955" s="41"/>
    </row>
    <row r="956" spans="1:11" ht="15" thickTop="1" x14ac:dyDescent="0.3">
      <c r="A956" s="35" t="str">
        <f t="shared" si="52"/>
        <v>A</v>
      </c>
      <c r="B956" s="50" t="s">
        <v>330</v>
      </c>
      <c r="C956" s="51" t="s">
        <v>10</v>
      </c>
      <c r="D956" s="52">
        <v>7000</v>
      </c>
      <c r="E956" s="52">
        <v>19726.923000000003</v>
      </c>
      <c r="F956" s="52">
        <v>19726.923000000003</v>
      </c>
      <c r="G956" s="53">
        <f t="shared" si="53"/>
        <v>1</v>
      </c>
    </row>
    <row r="957" spans="1:11" x14ac:dyDescent="0.3">
      <c r="A957" s="35" t="str">
        <f t="shared" si="52"/>
        <v>A</v>
      </c>
      <c r="B957" s="54" t="s">
        <v>330</v>
      </c>
      <c r="C957" s="55" t="s">
        <v>12</v>
      </c>
      <c r="D957" s="56">
        <v>275</v>
      </c>
      <c r="E957" s="56">
        <v>374.54</v>
      </c>
      <c r="F957" s="56">
        <v>374.54</v>
      </c>
      <c r="G957" s="57">
        <f t="shared" si="53"/>
        <v>1</v>
      </c>
    </row>
    <row r="958" spans="1:11" x14ac:dyDescent="0.3">
      <c r="A958" s="35" t="str">
        <f t="shared" si="52"/>
        <v>A</v>
      </c>
      <c r="B958" s="54" t="s">
        <v>330</v>
      </c>
      <c r="C958" s="55" t="s">
        <v>15</v>
      </c>
      <c r="D958" s="56">
        <v>25</v>
      </c>
      <c r="E958" s="56">
        <v>168.65</v>
      </c>
      <c r="F958" s="56">
        <v>168.65</v>
      </c>
      <c r="G958" s="57">
        <f t="shared" si="53"/>
        <v>1</v>
      </c>
    </row>
    <row r="959" spans="1:11" x14ac:dyDescent="0.3">
      <c r="A959" s="35" t="str">
        <f t="shared" si="52"/>
        <v>A</v>
      </c>
      <c r="B959" s="54" t="s">
        <v>330</v>
      </c>
      <c r="C959" s="55" t="s">
        <v>16</v>
      </c>
      <c r="D959" s="56">
        <v>6700</v>
      </c>
      <c r="E959" s="56">
        <v>19183.733</v>
      </c>
      <c r="F959" s="56">
        <v>19183.733</v>
      </c>
      <c r="G959" s="57">
        <f t="shared" si="53"/>
        <v>1</v>
      </c>
    </row>
    <row r="960" spans="1:11" ht="33" thickBot="1" x14ac:dyDescent="0.35">
      <c r="A960" s="35" t="str">
        <f t="shared" si="52"/>
        <v>A</v>
      </c>
      <c r="B960" s="36" t="s">
        <v>683</v>
      </c>
      <c r="C960" s="37" t="s">
        <v>684</v>
      </c>
      <c r="D960" s="48">
        <v>233900</v>
      </c>
      <c r="E960" s="48">
        <v>244293.26700000002</v>
      </c>
      <c r="F960" s="48">
        <v>244289.74790000002</v>
      </c>
      <c r="G960" s="49">
        <f t="shared" si="53"/>
        <v>0.99998559477285964</v>
      </c>
      <c r="H960" s="40"/>
      <c r="I960" s="40"/>
      <c r="J960" s="41"/>
      <c r="K960" s="41"/>
    </row>
    <row r="961" spans="1:11" ht="15" thickTop="1" x14ac:dyDescent="0.3">
      <c r="A961" s="35" t="str">
        <f t="shared" si="52"/>
        <v>A</v>
      </c>
      <c r="B961" s="50" t="s">
        <v>330</v>
      </c>
      <c r="C961" s="51" t="s">
        <v>10</v>
      </c>
      <c r="D961" s="52">
        <v>28900</v>
      </c>
      <c r="E961" s="52">
        <v>50659.268000000004</v>
      </c>
      <c r="F961" s="52">
        <v>50655.748899999999</v>
      </c>
      <c r="G961" s="53">
        <f t="shared" si="53"/>
        <v>0.9999305339350737</v>
      </c>
    </row>
    <row r="962" spans="1:11" x14ac:dyDescent="0.3">
      <c r="A962" s="35" t="str">
        <f t="shared" si="52"/>
        <v>A</v>
      </c>
      <c r="B962" s="54" t="s">
        <v>330</v>
      </c>
      <c r="C962" s="55" t="s">
        <v>12</v>
      </c>
      <c r="D962" s="56">
        <v>900</v>
      </c>
      <c r="E962" s="56">
        <v>672.98</v>
      </c>
      <c r="F962" s="56">
        <v>669.96871999999996</v>
      </c>
      <c r="G962" s="57">
        <f t="shared" si="53"/>
        <v>0.99552545395108316</v>
      </c>
    </row>
    <row r="963" spans="1:11" x14ac:dyDescent="0.3">
      <c r="A963" s="35" t="str">
        <f t="shared" si="52"/>
        <v>A</v>
      </c>
      <c r="B963" s="54" t="s">
        <v>330</v>
      </c>
      <c r="C963" s="55" t="s">
        <v>15</v>
      </c>
      <c r="D963" s="56">
        <v>2500</v>
      </c>
      <c r="E963" s="56">
        <v>2677.6</v>
      </c>
      <c r="F963" s="56">
        <v>2677.0938200000001</v>
      </c>
      <c r="G963" s="57">
        <f t="shared" si="53"/>
        <v>0.99981095757394689</v>
      </c>
    </row>
    <row r="964" spans="1:11" x14ac:dyDescent="0.3">
      <c r="A964" s="35" t="str">
        <f t="shared" si="52"/>
        <v>A</v>
      </c>
      <c r="B964" s="54" t="s">
        <v>330</v>
      </c>
      <c r="C964" s="55" t="s">
        <v>16</v>
      </c>
      <c r="D964" s="56">
        <v>25500</v>
      </c>
      <c r="E964" s="56">
        <v>47308.688000000002</v>
      </c>
      <c r="F964" s="56">
        <v>47308.68636</v>
      </c>
      <c r="G964" s="57">
        <f t="shared" si="53"/>
        <v>0.99999996533406288</v>
      </c>
    </row>
    <row r="965" spans="1:11" x14ac:dyDescent="0.3">
      <c r="A965" s="35" t="str">
        <f t="shared" si="52"/>
        <v>A</v>
      </c>
      <c r="B965" s="50" t="s">
        <v>330</v>
      </c>
      <c r="C965" s="51" t="s">
        <v>17</v>
      </c>
      <c r="D965" s="52">
        <v>205000</v>
      </c>
      <c r="E965" s="52">
        <v>193633.99900000001</v>
      </c>
      <c r="F965" s="52">
        <v>193633.99900000001</v>
      </c>
      <c r="G965" s="53">
        <f t="shared" si="53"/>
        <v>1</v>
      </c>
    </row>
    <row r="966" spans="1:11" ht="33" thickBot="1" x14ac:dyDescent="0.35">
      <c r="A966" s="35" t="str">
        <f t="shared" si="52"/>
        <v>A</v>
      </c>
      <c r="B966" s="36" t="s">
        <v>685</v>
      </c>
      <c r="C966" s="37" t="s">
        <v>686</v>
      </c>
      <c r="D966" s="48">
        <v>85</v>
      </c>
      <c r="E966" s="48">
        <v>64.84</v>
      </c>
      <c r="F966" s="48">
        <v>64.830420000000004</v>
      </c>
      <c r="G966" s="49">
        <f t="shared" si="53"/>
        <v>0.99985225169648362</v>
      </c>
      <c r="H966" s="40"/>
      <c r="I966" s="40"/>
      <c r="J966" s="41"/>
      <c r="K966" s="41"/>
    </row>
    <row r="967" spans="1:11" ht="15" thickTop="1" x14ac:dyDescent="0.3">
      <c r="A967" s="35" t="str">
        <f t="shared" si="52"/>
        <v>A</v>
      </c>
      <c r="B967" s="50" t="s">
        <v>330</v>
      </c>
      <c r="C967" s="51" t="s">
        <v>10</v>
      </c>
      <c r="D967" s="52">
        <v>85</v>
      </c>
      <c r="E967" s="52">
        <v>64.84</v>
      </c>
      <c r="F967" s="52">
        <v>64.830420000000004</v>
      </c>
      <c r="G967" s="53">
        <f t="shared" si="53"/>
        <v>0.99985225169648362</v>
      </c>
    </row>
    <row r="968" spans="1:11" x14ac:dyDescent="0.3">
      <c r="A968" s="35" t="str">
        <f t="shared" si="52"/>
        <v>A</v>
      </c>
      <c r="B968" s="54" t="s">
        <v>330</v>
      </c>
      <c r="C968" s="55" t="s">
        <v>12</v>
      </c>
      <c r="D968" s="56">
        <v>74</v>
      </c>
      <c r="E968" s="56">
        <v>54.625</v>
      </c>
      <c r="F968" s="56">
        <v>54.618139999999997</v>
      </c>
      <c r="G968" s="57">
        <f t="shared" si="53"/>
        <v>0.99987441647597253</v>
      </c>
    </row>
    <row r="969" spans="1:11" x14ac:dyDescent="0.3">
      <c r="A969" s="35" t="str">
        <f t="shared" si="52"/>
        <v>A</v>
      </c>
      <c r="B969" s="54" t="s">
        <v>330</v>
      </c>
      <c r="C969" s="55" t="s">
        <v>15</v>
      </c>
      <c r="D969" s="56">
        <v>1</v>
      </c>
      <c r="E969" s="56">
        <v>0</v>
      </c>
      <c r="F969" s="56">
        <v>0</v>
      </c>
      <c r="G969" s="57" t="e">
        <f t="shared" si="53"/>
        <v>#DIV/0!</v>
      </c>
    </row>
    <row r="970" spans="1:11" x14ac:dyDescent="0.3">
      <c r="A970" s="35" t="str">
        <f t="shared" si="52"/>
        <v>A</v>
      </c>
      <c r="B970" s="54" t="s">
        <v>330</v>
      </c>
      <c r="C970" s="55" t="s">
        <v>16</v>
      </c>
      <c r="D970" s="56">
        <v>10</v>
      </c>
      <c r="E970" s="56">
        <v>10.215</v>
      </c>
      <c r="F970" s="56">
        <v>10.21228</v>
      </c>
      <c r="G970" s="57">
        <f t="shared" si="53"/>
        <v>0.99973372491434165</v>
      </c>
    </row>
    <row r="971" spans="1:11" ht="16.8" thickBot="1" x14ac:dyDescent="0.35">
      <c r="A971" s="35" t="str">
        <f t="shared" si="52"/>
        <v>A</v>
      </c>
      <c r="B971" s="36" t="s">
        <v>687</v>
      </c>
      <c r="C971" s="37" t="s">
        <v>688</v>
      </c>
      <c r="D971" s="48">
        <v>1100</v>
      </c>
      <c r="E971" s="48">
        <v>882.56000000000006</v>
      </c>
      <c r="F971" s="48">
        <v>889.80713000000003</v>
      </c>
      <c r="G971" s="49">
        <f t="shared" si="53"/>
        <v>1.0082114870377084</v>
      </c>
      <c r="H971" s="40"/>
      <c r="I971" s="40"/>
      <c r="J971" s="41"/>
      <c r="K971" s="41"/>
    </row>
    <row r="972" spans="1:11" ht="15" thickTop="1" x14ac:dyDescent="0.3">
      <c r="A972" s="35" t="str">
        <f t="shared" si="52"/>
        <v>A</v>
      </c>
      <c r="B972" s="50" t="s">
        <v>330</v>
      </c>
      <c r="C972" s="51" t="s">
        <v>10</v>
      </c>
      <c r="D972" s="52">
        <v>1100</v>
      </c>
      <c r="E972" s="52">
        <v>882.56000000000006</v>
      </c>
      <c r="F972" s="52">
        <v>889.80713000000003</v>
      </c>
      <c r="G972" s="53">
        <f t="shared" si="53"/>
        <v>1.0082114870377084</v>
      </c>
    </row>
    <row r="973" spans="1:11" x14ac:dyDescent="0.3">
      <c r="A973" s="35" t="str">
        <f t="shared" si="52"/>
        <v>A</v>
      </c>
      <c r="B973" s="54" t="s">
        <v>330</v>
      </c>
      <c r="C973" s="55" t="s">
        <v>12</v>
      </c>
      <c r="D973" s="56">
        <v>20</v>
      </c>
      <c r="E973" s="56">
        <v>16.524999999999999</v>
      </c>
      <c r="F973" s="56">
        <v>16.431000000000001</v>
      </c>
      <c r="G973" s="57">
        <f t="shared" si="53"/>
        <v>0.9943116490166416</v>
      </c>
    </row>
    <row r="974" spans="1:11" x14ac:dyDescent="0.3">
      <c r="A974" s="35" t="str">
        <f t="shared" si="52"/>
        <v>A</v>
      </c>
      <c r="B974" s="54" t="s">
        <v>330</v>
      </c>
      <c r="C974" s="55" t="s">
        <v>2</v>
      </c>
      <c r="D974" s="56">
        <v>0</v>
      </c>
      <c r="E974" s="56">
        <v>0</v>
      </c>
      <c r="F974" s="56">
        <v>6.04514</v>
      </c>
      <c r="G974" s="57" t="e">
        <f t="shared" si="53"/>
        <v>#DIV/0!</v>
      </c>
    </row>
    <row r="975" spans="1:11" x14ac:dyDescent="0.3">
      <c r="A975" s="35" t="str">
        <f t="shared" si="52"/>
        <v>A</v>
      </c>
      <c r="B975" s="54" t="s">
        <v>330</v>
      </c>
      <c r="C975" s="55" t="s">
        <v>16</v>
      </c>
      <c r="D975" s="56">
        <v>1080</v>
      </c>
      <c r="E975" s="56">
        <v>866.03500000000008</v>
      </c>
      <c r="F975" s="56">
        <v>867.33098999999993</v>
      </c>
      <c r="G975" s="57">
        <f t="shared" si="53"/>
        <v>1.0014964637687851</v>
      </c>
    </row>
    <row r="976" spans="1:11" ht="65.400000000000006" thickBot="1" x14ac:dyDescent="0.35">
      <c r="A976" s="35" t="str">
        <f t="shared" si="52"/>
        <v>A</v>
      </c>
      <c r="B976" s="36" t="s">
        <v>689</v>
      </c>
      <c r="C976" s="37" t="s">
        <v>690</v>
      </c>
      <c r="D976" s="48">
        <v>0</v>
      </c>
      <c r="E976" s="48">
        <v>1307.0650000000001</v>
      </c>
      <c r="F976" s="48">
        <v>1307.06432</v>
      </c>
      <c r="G976" s="49">
        <f t="shared" si="53"/>
        <v>0.99999947975043313</v>
      </c>
      <c r="H976" s="40"/>
      <c r="I976" s="40"/>
      <c r="J976" s="41"/>
      <c r="K976" s="41"/>
    </row>
    <row r="977" spans="1:11" ht="15" thickTop="1" x14ac:dyDescent="0.3">
      <c r="A977" s="35" t="str">
        <f t="shared" si="52"/>
        <v>A</v>
      </c>
      <c r="B977" s="50" t="s">
        <v>330</v>
      </c>
      <c r="C977" s="51" t="s">
        <v>10</v>
      </c>
      <c r="D977" s="52">
        <v>0</v>
      </c>
      <c r="E977" s="52">
        <v>1307.0650000000001</v>
      </c>
      <c r="F977" s="52">
        <v>1307.06432</v>
      </c>
      <c r="G977" s="53">
        <f t="shared" si="53"/>
        <v>0.99999947975043313</v>
      </c>
    </row>
    <row r="978" spans="1:11" x14ac:dyDescent="0.3">
      <c r="A978" s="35" t="str">
        <f t="shared" si="52"/>
        <v>A</v>
      </c>
      <c r="B978" s="54" t="s">
        <v>330</v>
      </c>
      <c r="C978" s="55" t="s">
        <v>16</v>
      </c>
      <c r="D978" s="56">
        <v>0</v>
      </c>
      <c r="E978" s="56">
        <v>1307.0650000000001</v>
      </c>
      <c r="F978" s="56">
        <v>1307.06432</v>
      </c>
      <c r="G978" s="57">
        <f t="shared" si="53"/>
        <v>0.99999947975043313</v>
      </c>
    </row>
    <row r="979" spans="1:11" ht="16.8" thickBot="1" x14ac:dyDescent="0.35">
      <c r="A979" s="35" t="str">
        <f t="shared" si="52"/>
        <v>A</v>
      </c>
      <c r="B979" s="36" t="s">
        <v>691</v>
      </c>
      <c r="C979" s="37" t="s">
        <v>692</v>
      </c>
      <c r="D979" s="48">
        <v>186000</v>
      </c>
      <c r="E979" s="48">
        <v>189430.17021000001</v>
      </c>
      <c r="F979" s="48">
        <v>188706.60758000007</v>
      </c>
      <c r="G979" s="49">
        <f t="shared" si="53"/>
        <v>0.9961803200134498</v>
      </c>
      <c r="H979" s="40"/>
      <c r="I979" s="40"/>
      <c r="J979" s="41"/>
      <c r="K979" s="41"/>
    </row>
    <row r="980" spans="1:11" ht="15" thickTop="1" x14ac:dyDescent="0.3">
      <c r="A980" s="35" t="str">
        <f t="shared" si="52"/>
        <v>A</v>
      </c>
      <c r="B980" s="50" t="s">
        <v>330</v>
      </c>
      <c r="C980" s="51" t="s">
        <v>10</v>
      </c>
      <c r="D980" s="52">
        <v>184981</v>
      </c>
      <c r="E980" s="52">
        <v>174813.41621</v>
      </c>
      <c r="F980" s="52">
        <v>174113.32638000004</v>
      </c>
      <c r="G980" s="53">
        <f t="shared" si="53"/>
        <v>0.99599521681357139</v>
      </c>
    </row>
    <row r="981" spans="1:11" x14ac:dyDescent="0.3">
      <c r="A981" s="35" t="str">
        <f t="shared" si="52"/>
        <v>A</v>
      </c>
      <c r="B981" s="54" t="s">
        <v>330</v>
      </c>
      <c r="C981" s="55" t="s">
        <v>11</v>
      </c>
      <c r="D981" s="56">
        <v>16469</v>
      </c>
      <c r="E981" s="56">
        <v>16879</v>
      </c>
      <c r="F981" s="56">
        <v>16842.58049</v>
      </c>
      <c r="G981" s="57">
        <f t="shared" si="53"/>
        <v>0.99784231826530012</v>
      </c>
    </row>
    <row r="982" spans="1:11" x14ac:dyDescent="0.3">
      <c r="A982" s="35" t="str">
        <f t="shared" si="52"/>
        <v>A</v>
      </c>
      <c r="B982" s="54" t="s">
        <v>330</v>
      </c>
      <c r="C982" s="55" t="s">
        <v>12</v>
      </c>
      <c r="D982" s="56">
        <v>160567</v>
      </c>
      <c r="E982" s="56">
        <v>152279.77120999998</v>
      </c>
      <c r="F982" s="56">
        <v>151562.26063</v>
      </c>
      <c r="G982" s="57">
        <f t="shared" si="53"/>
        <v>0.99528820818222474</v>
      </c>
    </row>
    <row r="983" spans="1:11" x14ac:dyDescent="0.3">
      <c r="A983" s="35" t="str">
        <f t="shared" si="52"/>
        <v>A</v>
      </c>
      <c r="B983" s="54" t="s">
        <v>330</v>
      </c>
      <c r="C983" s="55" t="s">
        <v>2</v>
      </c>
      <c r="D983" s="56">
        <v>6301</v>
      </c>
      <c r="E983" s="56">
        <v>4293.6000000000004</v>
      </c>
      <c r="F983" s="56">
        <v>4290.4642100000001</v>
      </c>
      <c r="G983" s="57">
        <f t="shared" si="53"/>
        <v>0.99926965949319912</v>
      </c>
    </row>
    <row r="984" spans="1:11" x14ac:dyDescent="0.3">
      <c r="A984" s="35" t="str">
        <f t="shared" si="52"/>
        <v>A</v>
      </c>
      <c r="B984" s="54" t="s">
        <v>330</v>
      </c>
      <c r="C984" s="55" t="s">
        <v>15</v>
      </c>
      <c r="D984" s="56">
        <v>234</v>
      </c>
      <c r="E984" s="56">
        <v>275.84500000000003</v>
      </c>
      <c r="F984" s="56">
        <v>254.23150999999999</v>
      </c>
      <c r="G984" s="57">
        <f t="shared" si="53"/>
        <v>0.92164625061175642</v>
      </c>
    </row>
    <row r="985" spans="1:11" x14ac:dyDescent="0.3">
      <c r="A985" s="35" t="str">
        <f t="shared" si="52"/>
        <v>A</v>
      </c>
      <c r="B985" s="54" t="s">
        <v>330</v>
      </c>
      <c r="C985" s="55" t="s">
        <v>16</v>
      </c>
      <c r="D985" s="56">
        <v>1410</v>
      </c>
      <c r="E985" s="56">
        <v>1085.2</v>
      </c>
      <c r="F985" s="56">
        <v>1163.78954</v>
      </c>
      <c r="G985" s="57">
        <f t="shared" si="53"/>
        <v>1.0724194065610024</v>
      </c>
    </row>
    <row r="986" spans="1:11" x14ac:dyDescent="0.3">
      <c r="A986" s="35" t="str">
        <f t="shared" si="52"/>
        <v>A</v>
      </c>
      <c r="B986" s="50" t="s">
        <v>330</v>
      </c>
      <c r="C986" s="51" t="s">
        <v>17</v>
      </c>
      <c r="D986" s="52">
        <v>1019</v>
      </c>
      <c r="E986" s="52">
        <v>14616.754000000001</v>
      </c>
      <c r="F986" s="52">
        <v>14593.281200000001</v>
      </c>
      <c r="G986" s="53">
        <f t="shared" si="53"/>
        <v>0.99839411677859535</v>
      </c>
    </row>
    <row r="987" spans="1:11" ht="16.8" thickBot="1" x14ac:dyDescent="0.35">
      <c r="A987" s="35" t="str">
        <f t="shared" si="52"/>
        <v>A</v>
      </c>
      <c r="B987" s="36" t="s">
        <v>693</v>
      </c>
      <c r="C987" s="37" t="s">
        <v>694</v>
      </c>
      <c r="D987" s="48">
        <v>185016</v>
      </c>
      <c r="E987" s="48">
        <v>188346.17021000001</v>
      </c>
      <c r="F987" s="48">
        <v>187661.78966000007</v>
      </c>
      <c r="G987" s="49">
        <f t="shared" si="53"/>
        <v>0.99636636864324413</v>
      </c>
      <c r="H987" s="40"/>
      <c r="I987" s="40"/>
      <c r="J987" s="41"/>
      <c r="K987" s="41"/>
    </row>
    <row r="988" spans="1:11" ht="15" thickTop="1" x14ac:dyDescent="0.3">
      <c r="A988" s="35" t="str">
        <f t="shared" ref="A988:A1001" si="54">IF(OR(D988&lt;&gt;0,E988&lt;&gt;0,F988&lt;&gt;0,),"A","B")</f>
        <v>A</v>
      </c>
      <c r="B988" s="50" t="s">
        <v>330</v>
      </c>
      <c r="C988" s="51" t="s">
        <v>10</v>
      </c>
      <c r="D988" s="52">
        <v>184002</v>
      </c>
      <c r="E988" s="52">
        <v>173734.41621</v>
      </c>
      <c r="F988" s="52">
        <v>173072.94646000004</v>
      </c>
      <c r="G988" s="53">
        <f t="shared" ref="G988:G1001" si="55">F988/E988</f>
        <v>0.99619263837050909</v>
      </c>
    </row>
    <row r="989" spans="1:11" x14ac:dyDescent="0.3">
      <c r="A989" s="35" t="str">
        <f t="shared" si="54"/>
        <v>A</v>
      </c>
      <c r="B989" s="54" t="s">
        <v>330</v>
      </c>
      <c r="C989" s="55" t="s">
        <v>11</v>
      </c>
      <c r="D989" s="56">
        <v>16304</v>
      </c>
      <c r="E989" s="56">
        <v>16714</v>
      </c>
      <c r="F989" s="56">
        <v>16697.65149</v>
      </c>
      <c r="G989" s="57">
        <f t="shared" si="55"/>
        <v>0.99902186729687692</v>
      </c>
    </row>
    <row r="990" spans="1:11" x14ac:dyDescent="0.3">
      <c r="A990" s="35" t="str">
        <f t="shared" si="54"/>
        <v>A</v>
      </c>
      <c r="B990" s="54" t="s">
        <v>330</v>
      </c>
      <c r="C990" s="55" t="s">
        <v>12</v>
      </c>
      <c r="D990" s="56">
        <v>159773</v>
      </c>
      <c r="E990" s="56">
        <v>151385.77120999998</v>
      </c>
      <c r="F990" s="56">
        <v>150668.28471000001</v>
      </c>
      <c r="G990" s="57">
        <f t="shared" si="55"/>
        <v>0.99526054202937819</v>
      </c>
    </row>
    <row r="991" spans="1:11" x14ac:dyDescent="0.3">
      <c r="A991" s="35" t="str">
        <f t="shared" si="54"/>
        <v>A</v>
      </c>
      <c r="B991" s="54" t="s">
        <v>330</v>
      </c>
      <c r="C991" s="55" t="s">
        <v>2</v>
      </c>
      <c r="D991" s="56">
        <v>6300</v>
      </c>
      <c r="E991" s="56">
        <v>4292.6000000000004</v>
      </c>
      <c r="F991" s="56">
        <v>4290.4642100000001</v>
      </c>
      <c r="G991" s="57">
        <f t="shared" si="55"/>
        <v>0.99950244839957125</v>
      </c>
    </row>
    <row r="992" spans="1:11" x14ac:dyDescent="0.3">
      <c r="A992" s="35" t="str">
        <f t="shared" si="54"/>
        <v>A</v>
      </c>
      <c r="B992" s="54" t="s">
        <v>330</v>
      </c>
      <c r="C992" s="55" t="s">
        <v>15</v>
      </c>
      <c r="D992" s="56">
        <v>220</v>
      </c>
      <c r="E992" s="56">
        <v>261.84500000000003</v>
      </c>
      <c r="F992" s="56">
        <v>252.75650999999999</v>
      </c>
      <c r="G992" s="57">
        <f t="shared" si="55"/>
        <v>0.96529057266703566</v>
      </c>
    </row>
    <row r="993" spans="1:11" x14ac:dyDescent="0.3">
      <c r="A993" s="35" t="str">
        <f t="shared" si="54"/>
        <v>A</v>
      </c>
      <c r="B993" s="54" t="s">
        <v>330</v>
      </c>
      <c r="C993" s="55" t="s">
        <v>16</v>
      </c>
      <c r="D993" s="56">
        <v>1405</v>
      </c>
      <c r="E993" s="56">
        <v>1080.2</v>
      </c>
      <c r="F993" s="56">
        <v>1163.78954</v>
      </c>
      <c r="G993" s="57">
        <f t="shared" si="55"/>
        <v>1.0773833919644509</v>
      </c>
    </row>
    <row r="994" spans="1:11" x14ac:dyDescent="0.3">
      <c r="A994" s="35" t="str">
        <f t="shared" si="54"/>
        <v>A</v>
      </c>
      <c r="B994" s="50" t="s">
        <v>330</v>
      </c>
      <c r="C994" s="51" t="s">
        <v>17</v>
      </c>
      <c r="D994" s="52">
        <v>1014</v>
      </c>
      <c r="E994" s="52">
        <v>14611.754000000001</v>
      </c>
      <c r="F994" s="52">
        <v>14588.843200000001</v>
      </c>
      <c r="G994" s="53">
        <f t="shared" si="55"/>
        <v>0.99843202944697818</v>
      </c>
    </row>
    <row r="995" spans="1:11" ht="16.8" thickBot="1" x14ac:dyDescent="0.35">
      <c r="A995" s="35" t="str">
        <f t="shared" si="54"/>
        <v>A</v>
      </c>
      <c r="B995" s="36" t="s">
        <v>695</v>
      </c>
      <c r="C995" s="37" t="s">
        <v>696</v>
      </c>
      <c r="D995" s="48">
        <v>175343</v>
      </c>
      <c r="E995" s="48">
        <v>180970.31021</v>
      </c>
      <c r="F995" s="48">
        <v>179783.41666000005</v>
      </c>
      <c r="G995" s="49">
        <f t="shared" si="55"/>
        <v>0.99344150126823194</v>
      </c>
      <c r="H995" s="40"/>
      <c r="I995" s="40"/>
      <c r="J995" s="41"/>
      <c r="K995" s="41"/>
    </row>
    <row r="996" spans="1:11" ht="15" thickTop="1" x14ac:dyDescent="0.3">
      <c r="A996" s="35" t="str">
        <f t="shared" si="54"/>
        <v>A</v>
      </c>
      <c r="B996" s="50" t="s">
        <v>330</v>
      </c>
      <c r="C996" s="51" t="s">
        <v>10</v>
      </c>
      <c r="D996" s="52">
        <v>174343</v>
      </c>
      <c r="E996" s="52">
        <v>166406.08420999997</v>
      </c>
      <c r="F996" s="52">
        <v>165253.88534000001</v>
      </c>
      <c r="G996" s="53">
        <f t="shared" si="55"/>
        <v>0.99307598111289053</v>
      </c>
    </row>
    <row r="997" spans="1:11" x14ac:dyDescent="0.3">
      <c r="A997" s="35" t="str">
        <f t="shared" si="54"/>
        <v>A</v>
      </c>
      <c r="B997" s="54" t="s">
        <v>330</v>
      </c>
      <c r="C997" s="55" t="s">
        <v>11</v>
      </c>
      <c r="D997" s="56">
        <v>15700</v>
      </c>
      <c r="E997" s="56">
        <v>16105.74</v>
      </c>
      <c r="F997" s="56">
        <v>16092.14329</v>
      </c>
      <c r="G997" s="57">
        <f t="shared" si="55"/>
        <v>0.99915578483199163</v>
      </c>
    </row>
    <row r="998" spans="1:11" x14ac:dyDescent="0.3">
      <c r="A998" s="35" t="str">
        <f t="shared" si="54"/>
        <v>A</v>
      </c>
      <c r="B998" s="54" t="s">
        <v>330</v>
      </c>
      <c r="C998" s="55" t="s">
        <v>12</v>
      </c>
      <c r="D998" s="56">
        <v>158163</v>
      </c>
      <c r="E998" s="56">
        <v>149785.34420999998</v>
      </c>
      <c r="F998" s="56">
        <v>148668.63034</v>
      </c>
      <c r="G998" s="57">
        <f t="shared" si="55"/>
        <v>0.99254457186122069</v>
      </c>
    </row>
    <row r="999" spans="1:11" x14ac:dyDescent="0.3">
      <c r="A999" s="35" t="str">
        <f t="shared" si="54"/>
        <v>A</v>
      </c>
      <c r="B999" s="54" t="s">
        <v>330</v>
      </c>
      <c r="C999" s="55" t="s">
        <v>15</v>
      </c>
      <c r="D999" s="56">
        <v>210</v>
      </c>
      <c r="E999" s="56">
        <v>245</v>
      </c>
      <c r="F999" s="56">
        <v>235.91331</v>
      </c>
      <c r="G999" s="57">
        <f t="shared" si="55"/>
        <v>0.96291146938775507</v>
      </c>
    </row>
    <row r="1000" spans="1:11" x14ac:dyDescent="0.3">
      <c r="A1000" s="35" t="str">
        <f t="shared" si="54"/>
        <v>A</v>
      </c>
      <c r="B1000" s="54" t="s">
        <v>330</v>
      </c>
      <c r="C1000" s="55" t="s">
        <v>16</v>
      </c>
      <c r="D1000" s="56">
        <v>270</v>
      </c>
      <c r="E1000" s="56">
        <v>270</v>
      </c>
      <c r="F1000" s="56">
        <v>257.19839999999999</v>
      </c>
      <c r="G1000" s="57">
        <f t="shared" si="55"/>
        <v>0.95258666666666669</v>
      </c>
    </row>
    <row r="1001" spans="1:11" x14ac:dyDescent="0.3">
      <c r="A1001" s="35" t="str">
        <f t="shared" si="54"/>
        <v>A</v>
      </c>
      <c r="B1001" s="50" t="s">
        <v>330</v>
      </c>
      <c r="C1001" s="51" t="s">
        <v>17</v>
      </c>
      <c r="D1001" s="52">
        <v>1000</v>
      </c>
      <c r="E1001" s="52">
        <v>14564.226000000001</v>
      </c>
      <c r="F1001" s="52">
        <v>14529.53132</v>
      </c>
      <c r="G1001" s="53">
        <f t="shared" si="55"/>
        <v>0.99761781504901115</v>
      </c>
    </row>
    <row r="1002" spans="1:11" ht="33" thickBot="1" x14ac:dyDescent="0.35">
      <c r="A1002" s="35" t="str">
        <f t="shared" ref="A1002:A1050" si="56">IF(OR(D1002&lt;&gt;0,E1002&lt;&gt;0,F1002&lt;&gt;0,),"A","B")</f>
        <v>A</v>
      </c>
      <c r="B1002" s="36" t="s">
        <v>697</v>
      </c>
      <c r="C1002" s="37" t="s">
        <v>698</v>
      </c>
      <c r="D1002" s="48">
        <v>6300</v>
      </c>
      <c r="E1002" s="48">
        <v>4292.6000000000004</v>
      </c>
      <c r="F1002" s="48">
        <v>4290.4642100000001</v>
      </c>
      <c r="G1002" s="49">
        <f t="shared" ref="G1002:G1050" si="57">F1002/E1002</f>
        <v>0.99950244839957125</v>
      </c>
      <c r="H1002" s="40"/>
      <c r="I1002" s="40"/>
      <c r="J1002" s="41"/>
      <c r="K1002" s="41"/>
    </row>
    <row r="1003" spans="1:11" ht="15" thickTop="1" x14ac:dyDescent="0.3">
      <c r="A1003" s="35" t="str">
        <f t="shared" si="56"/>
        <v>A</v>
      </c>
      <c r="B1003" s="50" t="s">
        <v>330</v>
      </c>
      <c r="C1003" s="51" t="s">
        <v>10</v>
      </c>
      <c r="D1003" s="52">
        <v>6300</v>
      </c>
      <c r="E1003" s="52">
        <v>4292.6000000000004</v>
      </c>
      <c r="F1003" s="52">
        <v>4290.4642100000001</v>
      </c>
      <c r="G1003" s="53">
        <f t="shared" si="57"/>
        <v>0.99950244839957125</v>
      </c>
    </row>
    <row r="1004" spans="1:11" x14ac:dyDescent="0.3">
      <c r="A1004" s="35" t="str">
        <f t="shared" si="56"/>
        <v>A</v>
      </c>
      <c r="B1004" s="54" t="s">
        <v>330</v>
      </c>
      <c r="C1004" s="55" t="s">
        <v>2</v>
      </c>
      <c r="D1004" s="56">
        <v>6300</v>
      </c>
      <c r="E1004" s="56">
        <v>4292.6000000000004</v>
      </c>
      <c r="F1004" s="56">
        <v>4290.4642100000001</v>
      </c>
      <c r="G1004" s="57">
        <f t="shared" si="57"/>
        <v>0.99950244839957125</v>
      </c>
    </row>
    <row r="1005" spans="1:11" ht="33" thickBot="1" x14ac:dyDescent="0.35">
      <c r="A1005" s="35" t="str">
        <f t="shared" si="56"/>
        <v>A</v>
      </c>
      <c r="B1005" s="36" t="s">
        <v>699</v>
      </c>
      <c r="C1005" s="37" t="s">
        <v>700</v>
      </c>
      <c r="D1005" s="48">
        <v>165</v>
      </c>
      <c r="E1005" s="48">
        <v>169.26</v>
      </c>
      <c r="F1005" s="48">
        <v>167.15280999999999</v>
      </c>
      <c r="G1005" s="49">
        <f t="shared" si="57"/>
        <v>0.98755057308283112</v>
      </c>
      <c r="H1005" s="40"/>
      <c r="I1005" s="40"/>
      <c r="J1005" s="41"/>
      <c r="K1005" s="41"/>
    </row>
    <row r="1006" spans="1:11" ht="15" thickTop="1" x14ac:dyDescent="0.3">
      <c r="A1006" s="35" t="str">
        <f t="shared" si="56"/>
        <v>A</v>
      </c>
      <c r="B1006" s="50" t="s">
        <v>330</v>
      </c>
      <c r="C1006" s="51" t="s">
        <v>10</v>
      </c>
      <c r="D1006" s="52">
        <v>160</v>
      </c>
      <c r="E1006" s="52">
        <v>169.26</v>
      </c>
      <c r="F1006" s="52">
        <v>167.15280999999999</v>
      </c>
      <c r="G1006" s="53">
        <f t="shared" si="57"/>
        <v>0.98755057308283112</v>
      </c>
    </row>
    <row r="1007" spans="1:11" x14ac:dyDescent="0.3">
      <c r="A1007" s="35" t="str">
        <f t="shared" si="56"/>
        <v>A</v>
      </c>
      <c r="B1007" s="54" t="s">
        <v>330</v>
      </c>
      <c r="C1007" s="55" t="s">
        <v>11</v>
      </c>
      <c r="D1007" s="56">
        <v>64</v>
      </c>
      <c r="E1007" s="56">
        <v>68.260000000000005</v>
      </c>
      <c r="F1007" s="56">
        <v>68.147199999999998</v>
      </c>
      <c r="G1007" s="57">
        <f t="shared" si="57"/>
        <v>0.99834749487254604</v>
      </c>
    </row>
    <row r="1008" spans="1:11" x14ac:dyDescent="0.3">
      <c r="A1008" s="35" t="str">
        <f t="shared" si="56"/>
        <v>A</v>
      </c>
      <c r="B1008" s="54" t="s">
        <v>330</v>
      </c>
      <c r="C1008" s="55" t="s">
        <v>12</v>
      </c>
      <c r="D1008" s="56">
        <v>96</v>
      </c>
      <c r="E1008" s="56">
        <v>101</v>
      </c>
      <c r="F1008" s="56">
        <v>99.005610000000004</v>
      </c>
      <c r="G1008" s="57">
        <f t="shared" si="57"/>
        <v>0.98025356435643574</v>
      </c>
    </row>
    <row r="1009" spans="1:11" x14ac:dyDescent="0.3">
      <c r="A1009" s="35" t="str">
        <f t="shared" si="56"/>
        <v>A</v>
      </c>
      <c r="B1009" s="50" t="s">
        <v>330</v>
      </c>
      <c r="C1009" s="51" t="s">
        <v>17</v>
      </c>
      <c r="D1009" s="52">
        <v>5</v>
      </c>
      <c r="E1009" s="52">
        <v>0</v>
      </c>
      <c r="F1009" s="52">
        <v>0</v>
      </c>
      <c r="G1009" s="53" t="e">
        <f t="shared" si="57"/>
        <v>#DIV/0!</v>
      </c>
    </row>
    <row r="1010" spans="1:11" ht="16.8" thickBot="1" x14ac:dyDescent="0.35">
      <c r="A1010" s="35" t="str">
        <f t="shared" si="56"/>
        <v>A</v>
      </c>
      <c r="B1010" s="36" t="s">
        <v>701</v>
      </c>
      <c r="C1010" s="37" t="s">
        <v>702</v>
      </c>
      <c r="D1010" s="48">
        <v>1900</v>
      </c>
      <c r="E1010" s="48">
        <v>1606</v>
      </c>
      <c r="F1010" s="48">
        <v>1605.7589399999999</v>
      </c>
      <c r="G1010" s="49">
        <f t="shared" si="57"/>
        <v>0.999849900373599</v>
      </c>
      <c r="H1010" s="40"/>
      <c r="I1010" s="40"/>
      <c r="J1010" s="41"/>
      <c r="K1010" s="41"/>
    </row>
    <row r="1011" spans="1:11" ht="15" thickTop="1" x14ac:dyDescent="0.3">
      <c r="A1011" s="35" t="str">
        <f t="shared" si="56"/>
        <v>A</v>
      </c>
      <c r="B1011" s="50" t="s">
        <v>330</v>
      </c>
      <c r="C1011" s="51" t="s">
        <v>10</v>
      </c>
      <c r="D1011" s="52">
        <v>1900</v>
      </c>
      <c r="E1011" s="52">
        <v>1606</v>
      </c>
      <c r="F1011" s="52">
        <v>1605.7589399999999</v>
      </c>
      <c r="G1011" s="53">
        <f t="shared" si="57"/>
        <v>0.999849900373599</v>
      </c>
    </row>
    <row r="1012" spans="1:11" x14ac:dyDescent="0.3">
      <c r="A1012" s="35" t="str">
        <f t="shared" si="56"/>
        <v>A</v>
      </c>
      <c r="B1012" s="54" t="s">
        <v>330</v>
      </c>
      <c r="C1012" s="55" t="s">
        <v>12</v>
      </c>
      <c r="D1012" s="56">
        <v>770</v>
      </c>
      <c r="E1012" s="56">
        <v>800.8</v>
      </c>
      <c r="F1012" s="56">
        <v>800.63293999999996</v>
      </c>
      <c r="G1012" s="57">
        <f t="shared" si="57"/>
        <v>0.99979138361638364</v>
      </c>
    </row>
    <row r="1013" spans="1:11" x14ac:dyDescent="0.3">
      <c r="A1013" s="35" t="str">
        <f t="shared" si="56"/>
        <v>A</v>
      </c>
      <c r="B1013" s="54" t="s">
        <v>330</v>
      </c>
      <c r="C1013" s="55" t="s">
        <v>16</v>
      </c>
      <c r="D1013" s="56">
        <v>1130</v>
      </c>
      <c r="E1013" s="56">
        <v>805.2</v>
      </c>
      <c r="F1013" s="56">
        <v>805.12599999999998</v>
      </c>
      <c r="G1013" s="57">
        <f t="shared" si="57"/>
        <v>0.99990809736711372</v>
      </c>
    </row>
    <row r="1014" spans="1:11" ht="49.2" thickBot="1" x14ac:dyDescent="0.35">
      <c r="A1014" s="35" t="str">
        <f t="shared" si="56"/>
        <v>A</v>
      </c>
      <c r="B1014" s="36" t="s">
        <v>703</v>
      </c>
      <c r="C1014" s="37" t="s">
        <v>704</v>
      </c>
      <c r="D1014" s="48">
        <v>1308</v>
      </c>
      <c r="E1014" s="48">
        <v>1308</v>
      </c>
      <c r="F1014" s="48">
        <v>1814.9970400000002</v>
      </c>
      <c r="G1014" s="49">
        <f t="shared" si="57"/>
        <v>1.3876124159021408</v>
      </c>
      <c r="H1014" s="40"/>
      <c r="I1014" s="40"/>
      <c r="J1014" s="41"/>
      <c r="K1014" s="41"/>
    </row>
    <row r="1015" spans="1:11" ht="15" thickTop="1" x14ac:dyDescent="0.3">
      <c r="A1015" s="35" t="str">
        <f t="shared" si="56"/>
        <v>A</v>
      </c>
      <c r="B1015" s="50" t="s">
        <v>330</v>
      </c>
      <c r="C1015" s="51" t="s">
        <v>10</v>
      </c>
      <c r="D1015" s="52">
        <v>1299</v>
      </c>
      <c r="E1015" s="52">
        <v>1260.472</v>
      </c>
      <c r="F1015" s="52">
        <v>1755.68516</v>
      </c>
      <c r="G1015" s="53">
        <f t="shared" si="57"/>
        <v>1.3928791436858574</v>
      </c>
    </row>
    <row r="1016" spans="1:11" x14ac:dyDescent="0.3">
      <c r="A1016" s="35" t="str">
        <f t="shared" si="56"/>
        <v>A</v>
      </c>
      <c r="B1016" s="54" t="s">
        <v>330</v>
      </c>
      <c r="C1016" s="55" t="s">
        <v>11</v>
      </c>
      <c r="D1016" s="56">
        <v>540</v>
      </c>
      <c r="E1016" s="56">
        <v>540</v>
      </c>
      <c r="F1016" s="56">
        <v>537.36099999999999</v>
      </c>
      <c r="G1016" s="57">
        <f t="shared" si="57"/>
        <v>0.99511296296296292</v>
      </c>
    </row>
    <row r="1017" spans="1:11" x14ac:dyDescent="0.3">
      <c r="A1017" s="35" t="str">
        <f t="shared" si="56"/>
        <v>A</v>
      </c>
      <c r="B1017" s="54" t="s">
        <v>330</v>
      </c>
      <c r="C1017" s="55" t="s">
        <v>12</v>
      </c>
      <c r="D1017" s="56">
        <v>744</v>
      </c>
      <c r="E1017" s="56">
        <v>698.62699999999995</v>
      </c>
      <c r="F1017" s="56">
        <v>1100.0158200000001</v>
      </c>
      <c r="G1017" s="57">
        <f t="shared" si="57"/>
        <v>1.5745395182264643</v>
      </c>
    </row>
    <row r="1018" spans="1:11" x14ac:dyDescent="0.3">
      <c r="A1018" s="35" t="str">
        <f t="shared" si="56"/>
        <v>A</v>
      </c>
      <c r="B1018" s="54" t="s">
        <v>330</v>
      </c>
      <c r="C1018" s="55" t="s">
        <v>15</v>
      </c>
      <c r="D1018" s="56">
        <v>10</v>
      </c>
      <c r="E1018" s="56">
        <v>16.844999999999999</v>
      </c>
      <c r="F1018" s="56">
        <v>16.8432</v>
      </c>
      <c r="G1018" s="57">
        <f t="shared" si="57"/>
        <v>0.99989314336598401</v>
      </c>
    </row>
    <row r="1019" spans="1:11" x14ac:dyDescent="0.3">
      <c r="A1019" s="35" t="str">
        <f t="shared" si="56"/>
        <v>A</v>
      </c>
      <c r="B1019" s="54" t="s">
        <v>330</v>
      </c>
      <c r="C1019" s="55" t="s">
        <v>16</v>
      </c>
      <c r="D1019" s="56">
        <v>5</v>
      </c>
      <c r="E1019" s="56">
        <v>5</v>
      </c>
      <c r="F1019" s="56">
        <v>101.46514000000001</v>
      </c>
      <c r="G1019" s="57">
        <f t="shared" si="57"/>
        <v>20.293028</v>
      </c>
    </row>
    <row r="1020" spans="1:11" x14ac:dyDescent="0.3">
      <c r="A1020" s="35" t="str">
        <f t="shared" si="56"/>
        <v>A</v>
      </c>
      <c r="B1020" s="50" t="s">
        <v>330</v>
      </c>
      <c r="C1020" s="51" t="s">
        <v>17</v>
      </c>
      <c r="D1020" s="52">
        <v>9</v>
      </c>
      <c r="E1020" s="52">
        <v>47.527999999999999</v>
      </c>
      <c r="F1020" s="52">
        <v>59.311880000000002</v>
      </c>
      <c r="G1020" s="53">
        <f t="shared" si="57"/>
        <v>1.2479355327385964</v>
      </c>
    </row>
    <row r="1021" spans="1:11" ht="33" thickBot="1" x14ac:dyDescent="0.35">
      <c r="A1021" s="35" t="str">
        <f t="shared" si="56"/>
        <v>A</v>
      </c>
      <c r="B1021" s="36" t="s">
        <v>705</v>
      </c>
      <c r="C1021" s="37" t="s">
        <v>706</v>
      </c>
      <c r="D1021" s="48">
        <v>984</v>
      </c>
      <c r="E1021" s="48">
        <v>1084</v>
      </c>
      <c r="F1021" s="48">
        <v>1044.81792</v>
      </c>
      <c r="G1021" s="49">
        <f t="shared" si="57"/>
        <v>0.96385416974169735</v>
      </c>
      <c r="H1021" s="40"/>
      <c r="I1021" s="40"/>
      <c r="J1021" s="41"/>
      <c r="K1021" s="41"/>
    </row>
    <row r="1022" spans="1:11" ht="15" thickTop="1" x14ac:dyDescent="0.3">
      <c r="A1022" s="35" t="str">
        <f t="shared" si="56"/>
        <v>A</v>
      </c>
      <c r="B1022" s="50" t="s">
        <v>330</v>
      </c>
      <c r="C1022" s="51" t="s">
        <v>10</v>
      </c>
      <c r="D1022" s="52">
        <v>979</v>
      </c>
      <c r="E1022" s="52">
        <v>1079</v>
      </c>
      <c r="F1022" s="52">
        <v>1040.3799199999999</v>
      </c>
      <c r="G1022" s="53">
        <f t="shared" si="57"/>
        <v>0.96420752548656152</v>
      </c>
    </row>
    <row r="1023" spans="1:11" x14ac:dyDescent="0.3">
      <c r="A1023" s="35" t="str">
        <f t="shared" si="56"/>
        <v>A</v>
      </c>
      <c r="B1023" s="54" t="s">
        <v>330</v>
      </c>
      <c r="C1023" s="55" t="s">
        <v>11</v>
      </c>
      <c r="D1023" s="56">
        <v>165</v>
      </c>
      <c r="E1023" s="56">
        <v>165</v>
      </c>
      <c r="F1023" s="56">
        <v>144.929</v>
      </c>
      <c r="G1023" s="57">
        <f t="shared" si="57"/>
        <v>0.87835757575757578</v>
      </c>
    </row>
    <row r="1024" spans="1:11" x14ac:dyDescent="0.3">
      <c r="A1024" s="35" t="str">
        <f t="shared" si="56"/>
        <v>A</v>
      </c>
      <c r="B1024" s="54" t="s">
        <v>330</v>
      </c>
      <c r="C1024" s="55" t="s">
        <v>12</v>
      </c>
      <c r="D1024" s="56">
        <v>794</v>
      </c>
      <c r="E1024" s="56">
        <v>894</v>
      </c>
      <c r="F1024" s="56">
        <v>893.97591999999997</v>
      </c>
      <c r="G1024" s="57">
        <f t="shared" si="57"/>
        <v>0.99997306487695747</v>
      </c>
    </row>
    <row r="1025" spans="1:11" x14ac:dyDescent="0.3">
      <c r="A1025" s="35" t="str">
        <f t="shared" si="56"/>
        <v>A</v>
      </c>
      <c r="B1025" s="54" t="s">
        <v>330</v>
      </c>
      <c r="C1025" s="55" t="s">
        <v>2</v>
      </c>
      <c r="D1025" s="56">
        <v>1</v>
      </c>
      <c r="E1025" s="56">
        <v>1</v>
      </c>
      <c r="F1025" s="56">
        <v>0</v>
      </c>
      <c r="G1025" s="57">
        <f t="shared" si="57"/>
        <v>0</v>
      </c>
    </row>
    <row r="1026" spans="1:11" x14ac:dyDescent="0.3">
      <c r="A1026" s="35" t="str">
        <f t="shared" si="56"/>
        <v>A</v>
      </c>
      <c r="B1026" s="54" t="s">
        <v>330</v>
      </c>
      <c r="C1026" s="55" t="s">
        <v>15</v>
      </c>
      <c r="D1026" s="56">
        <v>14</v>
      </c>
      <c r="E1026" s="56">
        <v>14</v>
      </c>
      <c r="F1026" s="56">
        <v>1.4750000000000001</v>
      </c>
      <c r="G1026" s="57">
        <f t="shared" si="57"/>
        <v>0.10535714285714286</v>
      </c>
    </row>
    <row r="1027" spans="1:11" x14ac:dyDescent="0.3">
      <c r="A1027" s="35" t="str">
        <f t="shared" si="56"/>
        <v>A</v>
      </c>
      <c r="B1027" s="54" t="s">
        <v>330</v>
      </c>
      <c r="C1027" s="55" t="s">
        <v>16</v>
      </c>
      <c r="D1027" s="56">
        <v>5</v>
      </c>
      <c r="E1027" s="56">
        <v>5</v>
      </c>
      <c r="F1027" s="56">
        <v>0</v>
      </c>
      <c r="G1027" s="57">
        <f t="shared" si="57"/>
        <v>0</v>
      </c>
    </row>
    <row r="1028" spans="1:11" x14ac:dyDescent="0.3">
      <c r="A1028" s="35" t="str">
        <f t="shared" si="56"/>
        <v>A</v>
      </c>
      <c r="B1028" s="50" t="s">
        <v>330</v>
      </c>
      <c r="C1028" s="51" t="s">
        <v>17</v>
      </c>
      <c r="D1028" s="52">
        <v>5</v>
      </c>
      <c r="E1028" s="52">
        <v>5</v>
      </c>
      <c r="F1028" s="52">
        <v>4.4379999999999997</v>
      </c>
      <c r="G1028" s="53">
        <f t="shared" si="57"/>
        <v>0.88759999999999994</v>
      </c>
    </row>
    <row r="1029" spans="1:11" ht="16.8" thickBot="1" x14ac:dyDescent="0.35">
      <c r="A1029" s="35" t="str">
        <f t="shared" si="56"/>
        <v>A</v>
      </c>
      <c r="B1029" s="36" t="s">
        <v>707</v>
      </c>
      <c r="C1029" s="37" t="s">
        <v>708</v>
      </c>
      <c r="D1029" s="48">
        <v>1270000</v>
      </c>
      <c r="E1029" s="48">
        <v>1270000</v>
      </c>
      <c r="F1029" s="48">
        <v>1274214.7746900001</v>
      </c>
      <c r="G1029" s="49">
        <f t="shared" si="57"/>
        <v>1.0033187202283465</v>
      </c>
      <c r="H1029" s="40"/>
      <c r="I1029" s="40"/>
      <c r="J1029" s="41"/>
      <c r="K1029" s="41"/>
    </row>
    <row r="1030" spans="1:11" ht="15" thickTop="1" x14ac:dyDescent="0.3">
      <c r="A1030" s="35" t="str">
        <f t="shared" si="56"/>
        <v>A</v>
      </c>
      <c r="B1030" s="50" t="s">
        <v>330</v>
      </c>
      <c r="C1030" s="51" t="s">
        <v>10</v>
      </c>
      <c r="D1030" s="52">
        <v>965516.39999999991</v>
      </c>
      <c r="E1030" s="52">
        <v>915935.13499999989</v>
      </c>
      <c r="F1030" s="52">
        <v>919742.79953000008</v>
      </c>
      <c r="G1030" s="53">
        <f t="shared" si="57"/>
        <v>1.0041571333869621</v>
      </c>
    </row>
    <row r="1031" spans="1:11" x14ac:dyDescent="0.3">
      <c r="A1031" s="35" t="str">
        <f t="shared" si="56"/>
        <v>A</v>
      </c>
      <c r="B1031" s="54" t="s">
        <v>330</v>
      </c>
      <c r="C1031" s="55" t="s">
        <v>11</v>
      </c>
      <c r="D1031" s="56">
        <v>605025</v>
      </c>
      <c r="E1031" s="56">
        <v>577531.38399999996</v>
      </c>
      <c r="F1031" s="56">
        <v>577531.37803999998</v>
      </c>
      <c r="G1031" s="57">
        <f t="shared" si="57"/>
        <v>0.99999998968021453</v>
      </c>
    </row>
    <row r="1032" spans="1:11" x14ac:dyDescent="0.3">
      <c r="A1032" s="35" t="str">
        <f t="shared" si="56"/>
        <v>A</v>
      </c>
      <c r="B1032" s="54" t="s">
        <v>330</v>
      </c>
      <c r="C1032" s="55" t="s">
        <v>12</v>
      </c>
      <c r="D1032" s="56">
        <v>320119.8</v>
      </c>
      <c r="E1032" s="56">
        <v>298153.29300000001</v>
      </c>
      <c r="F1032" s="56">
        <v>301960.97636999999</v>
      </c>
      <c r="G1032" s="57">
        <f t="shared" si="57"/>
        <v>1.0127708915494016</v>
      </c>
    </row>
    <row r="1033" spans="1:11" x14ac:dyDescent="0.3">
      <c r="A1033" s="35" t="str">
        <f t="shared" si="56"/>
        <v>A</v>
      </c>
      <c r="B1033" s="54" t="s">
        <v>330</v>
      </c>
      <c r="C1033" s="55" t="s">
        <v>2</v>
      </c>
      <c r="D1033" s="56">
        <v>585.4</v>
      </c>
      <c r="E1033" s="56">
        <v>1334.9770000000001</v>
      </c>
      <c r="F1033" s="56">
        <v>1334.9760899999999</v>
      </c>
      <c r="G1033" s="57">
        <f t="shared" si="57"/>
        <v>0.99999931834031586</v>
      </c>
    </row>
    <row r="1034" spans="1:11" x14ac:dyDescent="0.3">
      <c r="A1034" s="35" t="str">
        <f t="shared" si="56"/>
        <v>A</v>
      </c>
      <c r="B1034" s="54" t="s">
        <v>330</v>
      </c>
      <c r="C1034" s="55" t="s">
        <v>15</v>
      </c>
      <c r="D1034" s="56">
        <v>10251</v>
      </c>
      <c r="E1034" s="56">
        <v>11715.322</v>
      </c>
      <c r="F1034" s="56">
        <v>11715.316919999999</v>
      </c>
      <c r="G1034" s="57">
        <f t="shared" si="57"/>
        <v>0.9999995663798229</v>
      </c>
    </row>
    <row r="1035" spans="1:11" x14ac:dyDescent="0.3">
      <c r="A1035" s="35" t="str">
        <f t="shared" si="56"/>
        <v>A</v>
      </c>
      <c r="B1035" s="54" t="s">
        <v>330</v>
      </c>
      <c r="C1035" s="55" t="s">
        <v>16</v>
      </c>
      <c r="D1035" s="56">
        <v>29535.199999999997</v>
      </c>
      <c r="E1035" s="56">
        <v>27200.159</v>
      </c>
      <c r="F1035" s="56">
        <v>27200.152109999995</v>
      </c>
      <c r="G1035" s="57">
        <f t="shared" si="57"/>
        <v>0.99999974669265701</v>
      </c>
    </row>
    <row r="1036" spans="1:11" x14ac:dyDescent="0.3">
      <c r="A1036" s="35" t="str">
        <f t="shared" si="56"/>
        <v>A</v>
      </c>
      <c r="B1036" s="50" t="s">
        <v>330</v>
      </c>
      <c r="C1036" s="51" t="s">
        <v>17</v>
      </c>
      <c r="D1036" s="52">
        <v>304483.59999999998</v>
      </c>
      <c r="E1036" s="52">
        <v>354064.86499999999</v>
      </c>
      <c r="F1036" s="52">
        <v>354471.97515999997</v>
      </c>
      <c r="G1036" s="53">
        <f t="shared" si="57"/>
        <v>1.0011498180142782</v>
      </c>
    </row>
    <row r="1037" spans="1:11" ht="16.8" thickBot="1" x14ac:dyDescent="0.35">
      <c r="A1037" s="35" t="str">
        <f t="shared" si="56"/>
        <v>A</v>
      </c>
      <c r="B1037" s="36" t="s">
        <v>709</v>
      </c>
      <c r="C1037" s="37" t="s">
        <v>710</v>
      </c>
      <c r="D1037" s="48">
        <v>506576</v>
      </c>
      <c r="E1037" s="48">
        <v>479068.31599999999</v>
      </c>
      <c r="F1037" s="48">
        <v>482272.64051999996</v>
      </c>
      <c r="G1037" s="49">
        <f t="shared" si="57"/>
        <v>1.006688658825853</v>
      </c>
      <c r="H1037" s="40"/>
      <c r="I1037" s="40"/>
      <c r="J1037" s="41"/>
      <c r="K1037" s="41"/>
    </row>
    <row r="1038" spans="1:11" ht="15" thickTop="1" x14ac:dyDescent="0.3">
      <c r="A1038" s="35" t="str">
        <f t="shared" si="56"/>
        <v>A</v>
      </c>
      <c r="B1038" s="50" t="s">
        <v>330</v>
      </c>
      <c r="C1038" s="51" t="s">
        <v>10</v>
      </c>
      <c r="D1038" s="52">
        <v>506476</v>
      </c>
      <c r="E1038" s="52">
        <v>479040.728</v>
      </c>
      <c r="F1038" s="52">
        <v>482245.05323999998</v>
      </c>
      <c r="G1038" s="53">
        <f t="shared" si="57"/>
        <v>1.0066890455293396</v>
      </c>
    </row>
    <row r="1039" spans="1:11" x14ac:dyDescent="0.3">
      <c r="A1039" s="35" t="str">
        <f t="shared" si="56"/>
        <v>A</v>
      </c>
      <c r="B1039" s="54" t="s">
        <v>330</v>
      </c>
      <c r="C1039" s="55" t="s">
        <v>11</v>
      </c>
      <c r="D1039" s="56">
        <v>474276</v>
      </c>
      <c r="E1039" s="56">
        <v>439753.40700000001</v>
      </c>
      <c r="F1039" s="56">
        <v>439753.40643999999</v>
      </c>
      <c r="G1039" s="57">
        <f t="shared" si="57"/>
        <v>0.99999999872655898</v>
      </c>
    </row>
    <row r="1040" spans="1:11" x14ac:dyDescent="0.3">
      <c r="A1040" s="35" t="str">
        <f t="shared" si="56"/>
        <v>A</v>
      </c>
      <c r="B1040" s="54" t="s">
        <v>330</v>
      </c>
      <c r="C1040" s="55" t="s">
        <v>12</v>
      </c>
      <c r="D1040" s="56">
        <v>31700</v>
      </c>
      <c r="E1040" s="56">
        <v>38002.101000000002</v>
      </c>
      <c r="F1040" s="56">
        <v>41206.428330000002</v>
      </c>
      <c r="G1040" s="57">
        <f t="shared" si="57"/>
        <v>1.0843197414269279</v>
      </c>
    </row>
    <row r="1041" spans="1:11" x14ac:dyDescent="0.3">
      <c r="A1041" s="35" t="str">
        <f t="shared" si="56"/>
        <v>A</v>
      </c>
      <c r="B1041" s="54" t="s">
        <v>330</v>
      </c>
      <c r="C1041" s="55" t="s">
        <v>2</v>
      </c>
      <c r="D1041" s="56">
        <v>500</v>
      </c>
      <c r="E1041" s="56">
        <v>1257.1980000000001</v>
      </c>
      <c r="F1041" s="56">
        <v>1257.1972499999999</v>
      </c>
      <c r="G1041" s="57">
        <f t="shared" si="57"/>
        <v>0.99999940343525828</v>
      </c>
    </row>
    <row r="1042" spans="1:11" x14ac:dyDescent="0.3">
      <c r="A1042" s="35" t="str">
        <f t="shared" si="56"/>
        <v>A</v>
      </c>
      <c r="B1042" s="54" t="s">
        <v>330</v>
      </c>
      <c r="C1042" s="55" t="s">
        <v>16</v>
      </c>
      <c r="D1042" s="56">
        <v>0</v>
      </c>
      <c r="E1042" s="56">
        <v>28.022000000000002</v>
      </c>
      <c r="F1042" s="56">
        <v>28.02122</v>
      </c>
      <c r="G1042" s="57">
        <f t="shared" si="57"/>
        <v>0.99997216472771389</v>
      </c>
    </row>
    <row r="1043" spans="1:11" x14ac:dyDescent="0.3">
      <c r="A1043" s="35" t="str">
        <f t="shared" si="56"/>
        <v>A</v>
      </c>
      <c r="B1043" s="50" t="s">
        <v>330</v>
      </c>
      <c r="C1043" s="51" t="s">
        <v>17</v>
      </c>
      <c r="D1043" s="52">
        <v>100</v>
      </c>
      <c r="E1043" s="52">
        <v>27.588000000000001</v>
      </c>
      <c r="F1043" s="52">
        <v>27.58728</v>
      </c>
      <c r="G1043" s="53">
        <f t="shared" si="57"/>
        <v>0.99997390169638967</v>
      </c>
    </row>
    <row r="1044" spans="1:11" ht="16.8" thickBot="1" x14ac:dyDescent="0.35">
      <c r="A1044" s="35" t="str">
        <f t="shared" si="56"/>
        <v>A</v>
      </c>
      <c r="B1044" s="36" t="s">
        <v>711</v>
      </c>
      <c r="C1044" s="37" t="s">
        <v>712</v>
      </c>
      <c r="D1044" s="48">
        <v>76230</v>
      </c>
      <c r="E1044" s="48">
        <v>82680.277000000002</v>
      </c>
      <c r="F1044" s="48">
        <v>82680.268220000013</v>
      </c>
      <c r="G1044" s="49">
        <f t="shared" si="57"/>
        <v>0.99999989380780629</v>
      </c>
      <c r="H1044" s="40"/>
      <c r="I1044" s="40"/>
      <c r="J1044" s="41"/>
      <c r="K1044" s="41"/>
    </row>
    <row r="1045" spans="1:11" ht="15" thickTop="1" x14ac:dyDescent="0.3">
      <c r="A1045" s="35" t="str">
        <f t="shared" si="56"/>
        <v>A</v>
      </c>
      <c r="B1045" s="50" t="s">
        <v>330</v>
      </c>
      <c r="C1045" s="51" t="s">
        <v>10</v>
      </c>
      <c r="D1045" s="52">
        <v>75837</v>
      </c>
      <c r="E1045" s="52">
        <v>81998.55</v>
      </c>
      <c r="F1045" s="52">
        <v>81998.543140000009</v>
      </c>
      <c r="G1045" s="53">
        <f t="shared" si="57"/>
        <v>0.99999991633998409</v>
      </c>
    </row>
    <row r="1046" spans="1:11" x14ac:dyDescent="0.3">
      <c r="A1046" s="35" t="str">
        <f t="shared" si="56"/>
        <v>A</v>
      </c>
      <c r="B1046" s="54" t="s">
        <v>330</v>
      </c>
      <c r="C1046" s="55" t="s">
        <v>11</v>
      </c>
      <c r="D1046" s="56">
        <v>67399</v>
      </c>
      <c r="E1046" s="56">
        <v>72052.957999999999</v>
      </c>
      <c r="F1046" s="56">
        <v>72052.956709999999</v>
      </c>
      <c r="G1046" s="57">
        <f t="shared" si="57"/>
        <v>0.99999998209650187</v>
      </c>
    </row>
    <row r="1047" spans="1:11" x14ac:dyDescent="0.3">
      <c r="A1047" s="35" t="str">
        <f t="shared" si="56"/>
        <v>A</v>
      </c>
      <c r="B1047" s="54" t="s">
        <v>330</v>
      </c>
      <c r="C1047" s="55" t="s">
        <v>12</v>
      </c>
      <c r="D1047" s="56">
        <v>7386</v>
      </c>
      <c r="E1047" s="56">
        <v>7892.598</v>
      </c>
      <c r="F1047" s="56">
        <v>7892.5949600000004</v>
      </c>
      <c r="G1047" s="57">
        <f t="shared" si="57"/>
        <v>0.99999961482898281</v>
      </c>
    </row>
    <row r="1048" spans="1:11" x14ac:dyDescent="0.3">
      <c r="A1048" s="35" t="str">
        <f t="shared" si="56"/>
        <v>A</v>
      </c>
      <c r="B1048" s="54" t="s">
        <v>330</v>
      </c>
      <c r="C1048" s="55" t="s">
        <v>15</v>
      </c>
      <c r="D1048" s="56">
        <v>40</v>
      </c>
      <c r="E1048" s="56">
        <v>325.089</v>
      </c>
      <c r="F1048" s="56">
        <v>325.08794</v>
      </c>
      <c r="G1048" s="57">
        <f t="shared" si="57"/>
        <v>0.99999673935445377</v>
      </c>
    </row>
    <row r="1049" spans="1:11" x14ac:dyDescent="0.3">
      <c r="A1049" s="35" t="str">
        <f t="shared" si="56"/>
        <v>A</v>
      </c>
      <c r="B1049" s="54" t="s">
        <v>330</v>
      </c>
      <c r="C1049" s="55" t="s">
        <v>16</v>
      </c>
      <c r="D1049" s="56">
        <v>1012</v>
      </c>
      <c r="E1049" s="56">
        <v>1727.905</v>
      </c>
      <c r="F1049" s="56">
        <v>1727.90353</v>
      </c>
      <c r="G1049" s="57">
        <f t="shared" si="57"/>
        <v>0.99999914925878453</v>
      </c>
    </row>
    <row r="1050" spans="1:11" x14ac:dyDescent="0.3">
      <c r="A1050" s="35" t="str">
        <f t="shared" si="56"/>
        <v>A</v>
      </c>
      <c r="B1050" s="50" t="s">
        <v>330</v>
      </c>
      <c r="C1050" s="51" t="s">
        <v>17</v>
      </c>
      <c r="D1050" s="52">
        <v>393</v>
      </c>
      <c r="E1050" s="52">
        <v>681.72700000000009</v>
      </c>
      <c r="F1050" s="52">
        <v>681.72507999999993</v>
      </c>
      <c r="G1050" s="53">
        <f t="shared" si="57"/>
        <v>0.99999718362335632</v>
      </c>
    </row>
    <row r="1051" spans="1:11" ht="33" thickBot="1" x14ac:dyDescent="0.35">
      <c r="A1051" s="35" t="str">
        <f t="shared" ref="A1051:A1065" si="58">IF(OR(D1051&lt;&gt;0,E1051&lt;&gt;0,F1051&lt;&gt;0,),"A","B")</f>
        <v>A</v>
      </c>
      <c r="B1051" s="36" t="s">
        <v>713</v>
      </c>
      <c r="C1051" s="37" t="s">
        <v>714</v>
      </c>
      <c r="D1051" s="48">
        <v>53770</v>
      </c>
      <c r="E1051" s="48">
        <v>69870.199000000008</v>
      </c>
      <c r="F1051" s="48">
        <v>69870.191120000003</v>
      </c>
      <c r="G1051" s="49">
        <f t="shared" ref="G1051:G1065" si="59">F1051/E1051</f>
        <v>0.99999988721944233</v>
      </c>
      <c r="H1051" s="40"/>
      <c r="I1051" s="40"/>
      <c r="J1051" s="41"/>
      <c r="K1051" s="41"/>
    </row>
    <row r="1052" spans="1:11" ht="15" thickTop="1" x14ac:dyDescent="0.3">
      <c r="A1052" s="35" t="str">
        <f t="shared" si="58"/>
        <v>A</v>
      </c>
      <c r="B1052" s="50" t="s">
        <v>330</v>
      </c>
      <c r="C1052" s="51" t="s">
        <v>10</v>
      </c>
      <c r="D1052" s="52">
        <v>49298.6</v>
      </c>
      <c r="E1052" s="52">
        <v>50145.769</v>
      </c>
      <c r="F1052" s="52">
        <v>50145.764309999999</v>
      </c>
      <c r="G1052" s="53">
        <f t="shared" si="59"/>
        <v>0.99999990647266768</v>
      </c>
    </row>
    <row r="1053" spans="1:11" x14ac:dyDescent="0.3">
      <c r="A1053" s="35" t="str">
        <f t="shared" si="58"/>
        <v>A</v>
      </c>
      <c r="B1053" s="54" t="s">
        <v>330</v>
      </c>
      <c r="C1053" s="55" t="s">
        <v>11</v>
      </c>
      <c r="D1053" s="56">
        <v>5000</v>
      </c>
      <c r="E1053" s="56">
        <v>5216.4459999999999</v>
      </c>
      <c r="F1053" s="56">
        <v>5216.44535</v>
      </c>
      <c r="G1053" s="57">
        <f t="shared" si="59"/>
        <v>0.99999987539409019</v>
      </c>
    </row>
    <row r="1054" spans="1:11" x14ac:dyDescent="0.3">
      <c r="A1054" s="35" t="str">
        <f t="shared" si="58"/>
        <v>A</v>
      </c>
      <c r="B1054" s="54" t="s">
        <v>330</v>
      </c>
      <c r="C1054" s="55" t="s">
        <v>12</v>
      </c>
      <c r="D1054" s="56">
        <v>5803.6</v>
      </c>
      <c r="E1054" s="56">
        <v>9282.4040000000005</v>
      </c>
      <c r="F1054" s="56">
        <v>9282.4014299999999</v>
      </c>
      <c r="G1054" s="57">
        <f t="shared" si="59"/>
        <v>0.99999972313206786</v>
      </c>
    </row>
    <row r="1055" spans="1:11" x14ac:dyDescent="0.3">
      <c r="A1055" s="35" t="str">
        <f t="shared" si="58"/>
        <v>A</v>
      </c>
      <c r="B1055" s="54" t="s">
        <v>330</v>
      </c>
      <c r="C1055" s="55" t="s">
        <v>15</v>
      </c>
      <c r="D1055" s="56">
        <v>10090</v>
      </c>
      <c r="E1055" s="56">
        <v>10631.486000000001</v>
      </c>
      <c r="F1055" s="56">
        <v>10631.48532</v>
      </c>
      <c r="G1055" s="57">
        <f t="shared" si="59"/>
        <v>0.99999993603904469</v>
      </c>
    </row>
    <row r="1056" spans="1:11" x14ac:dyDescent="0.3">
      <c r="A1056" s="35" t="str">
        <f t="shared" si="58"/>
        <v>A</v>
      </c>
      <c r="B1056" s="54" t="s">
        <v>330</v>
      </c>
      <c r="C1056" s="55" t="s">
        <v>16</v>
      </c>
      <c r="D1056" s="56">
        <v>28405</v>
      </c>
      <c r="E1056" s="56">
        <v>25015.433000000001</v>
      </c>
      <c r="F1056" s="56">
        <v>25015.432209999999</v>
      </c>
      <c r="G1056" s="57">
        <f t="shared" si="59"/>
        <v>0.99999996841949523</v>
      </c>
    </row>
    <row r="1057" spans="1:11" x14ac:dyDescent="0.3">
      <c r="A1057" s="35" t="str">
        <f t="shared" si="58"/>
        <v>A</v>
      </c>
      <c r="B1057" s="50" t="s">
        <v>330</v>
      </c>
      <c r="C1057" s="51" t="s">
        <v>17</v>
      </c>
      <c r="D1057" s="52">
        <v>4471.3999999999996</v>
      </c>
      <c r="E1057" s="52">
        <v>19724.43</v>
      </c>
      <c r="F1057" s="52">
        <v>19724.426810000001</v>
      </c>
      <c r="G1057" s="53">
        <f t="shared" si="59"/>
        <v>0.99999983827162564</v>
      </c>
    </row>
    <row r="1058" spans="1:11" ht="33" thickBot="1" x14ac:dyDescent="0.35">
      <c r="A1058" s="35" t="str">
        <f t="shared" si="58"/>
        <v>A</v>
      </c>
      <c r="B1058" s="36" t="s">
        <v>715</v>
      </c>
      <c r="C1058" s="37" t="s">
        <v>716</v>
      </c>
      <c r="D1058" s="48">
        <v>16500</v>
      </c>
      <c r="E1058" s="48">
        <v>15154.574000000001</v>
      </c>
      <c r="F1058" s="48">
        <v>15154.560439999999</v>
      </c>
      <c r="G1058" s="49">
        <f t="shared" si="59"/>
        <v>0.9999991052206415</v>
      </c>
      <c r="H1058" s="40"/>
      <c r="I1058" s="40"/>
      <c r="J1058" s="41"/>
      <c r="K1058" s="41"/>
    </row>
    <row r="1059" spans="1:11" ht="15" thickTop="1" x14ac:dyDescent="0.3">
      <c r="A1059" s="35" t="str">
        <f t="shared" si="58"/>
        <v>A</v>
      </c>
      <c r="B1059" s="50" t="s">
        <v>330</v>
      </c>
      <c r="C1059" s="51" t="s">
        <v>10</v>
      </c>
      <c r="D1059" s="52">
        <v>8885.6</v>
      </c>
      <c r="E1059" s="52">
        <v>7038.5339999999997</v>
      </c>
      <c r="F1059" s="52">
        <v>7038.5222700000004</v>
      </c>
      <c r="G1059" s="53">
        <f t="shared" si="59"/>
        <v>0.99999833345978018</v>
      </c>
    </row>
    <row r="1060" spans="1:11" x14ac:dyDescent="0.3">
      <c r="A1060" s="35" t="str">
        <f t="shared" si="58"/>
        <v>A</v>
      </c>
      <c r="B1060" s="54" t="s">
        <v>330</v>
      </c>
      <c r="C1060" s="55" t="s">
        <v>11</v>
      </c>
      <c r="D1060" s="56">
        <v>5000</v>
      </c>
      <c r="E1060" s="56">
        <v>3553.0210000000002</v>
      </c>
      <c r="F1060" s="56">
        <v>3553.0201400000001</v>
      </c>
      <c r="G1060" s="57">
        <f t="shared" si="59"/>
        <v>0.99999975795245788</v>
      </c>
    </row>
    <row r="1061" spans="1:11" x14ac:dyDescent="0.3">
      <c r="A1061" s="35" t="str">
        <f t="shared" si="58"/>
        <v>A</v>
      </c>
      <c r="B1061" s="54" t="s">
        <v>330</v>
      </c>
      <c r="C1061" s="55" t="s">
        <v>12</v>
      </c>
      <c r="D1061" s="56">
        <v>3780.6</v>
      </c>
      <c r="E1061" s="56">
        <v>3332.8540000000003</v>
      </c>
      <c r="F1061" s="56">
        <v>3332.8449099999998</v>
      </c>
      <c r="G1061" s="57">
        <f t="shared" si="59"/>
        <v>0.99999727260780091</v>
      </c>
    </row>
    <row r="1062" spans="1:11" x14ac:dyDescent="0.3">
      <c r="A1062" s="35" t="str">
        <f t="shared" si="58"/>
        <v>A</v>
      </c>
      <c r="B1062" s="54" t="s">
        <v>330</v>
      </c>
      <c r="C1062" s="55" t="s">
        <v>2</v>
      </c>
      <c r="D1062" s="56">
        <v>85.4</v>
      </c>
      <c r="E1062" s="56">
        <v>77.778999999999996</v>
      </c>
      <c r="F1062" s="56">
        <v>77.778840000000002</v>
      </c>
      <c r="G1062" s="57">
        <f t="shared" si="59"/>
        <v>0.99999794288946897</v>
      </c>
    </row>
    <row r="1063" spans="1:11" x14ac:dyDescent="0.3">
      <c r="A1063" s="35" t="str">
        <f t="shared" si="58"/>
        <v>A</v>
      </c>
      <c r="B1063" s="54" t="s">
        <v>330</v>
      </c>
      <c r="C1063" s="55" t="s">
        <v>15</v>
      </c>
      <c r="D1063" s="56">
        <v>16</v>
      </c>
      <c r="E1063" s="56">
        <v>71.634</v>
      </c>
      <c r="F1063" s="56">
        <v>71.633210000000005</v>
      </c>
      <c r="G1063" s="57">
        <f t="shared" si="59"/>
        <v>0.99998897171734102</v>
      </c>
    </row>
    <row r="1064" spans="1:11" x14ac:dyDescent="0.3">
      <c r="A1064" s="35" t="str">
        <f t="shared" si="58"/>
        <v>A</v>
      </c>
      <c r="B1064" s="54" t="s">
        <v>330</v>
      </c>
      <c r="C1064" s="55" t="s">
        <v>16</v>
      </c>
      <c r="D1064" s="56">
        <v>3.6</v>
      </c>
      <c r="E1064" s="56">
        <v>3.246</v>
      </c>
      <c r="F1064" s="56">
        <v>3.2451699999999999</v>
      </c>
      <c r="G1064" s="57">
        <f t="shared" si="59"/>
        <v>0.99974430067775721</v>
      </c>
    </row>
    <row r="1065" spans="1:11" x14ac:dyDescent="0.3">
      <c r="A1065" s="35" t="str">
        <f t="shared" si="58"/>
        <v>A</v>
      </c>
      <c r="B1065" s="50" t="s">
        <v>330</v>
      </c>
      <c r="C1065" s="51" t="s">
        <v>17</v>
      </c>
      <c r="D1065" s="52">
        <v>7614.4</v>
      </c>
      <c r="E1065" s="52">
        <v>8116.04</v>
      </c>
      <c r="F1065" s="52">
        <v>8116.0381699999998</v>
      </c>
      <c r="G1065" s="53">
        <f t="shared" si="59"/>
        <v>0.99999977452057898</v>
      </c>
    </row>
    <row r="1066" spans="1:11" ht="16.8" thickBot="1" x14ac:dyDescent="0.35">
      <c r="A1066" s="35" t="str">
        <f t="shared" ref="A1066:A1079" si="60">IF(OR(D1066&lt;&gt;0,E1066&lt;&gt;0,F1066&lt;&gt;0,),"A","B")</f>
        <v>A</v>
      </c>
      <c r="B1066" s="36" t="s">
        <v>717</v>
      </c>
      <c r="C1066" s="37" t="s">
        <v>718</v>
      </c>
      <c r="D1066" s="48">
        <v>100000</v>
      </c>
      <c r="E1066" s="48">
        <v>100033.38900000001</v>
      </c>
      <c r="F1066" s="48">
        <v>100033.38865000001</v>
      </c>
      <c r="G1066" s="49">
        <f t="shared" ref="G1066:G1079" si="61">F1066/E1066</f>
        <v>0.99999999650116822</v>
      </c>
      <c r="H1066" s="40"/>
      <c r="I1066" s="40"/>
      <c r="J1066" s="41"/>
      <c r="K1066" s="41"/>
    </row>
    <row r="1067" spans="1:11" ht="15" thickTop="1" x14ac:dyDescent="0.3">
      <c r="A1067" s="35" t="str">
        <f t="shared" si="60"/>
        <v>A</v>
      </c>
      <c r="B1067" s="50" t="s">
        <v>330</v>
      </c>
      <c r="C1067" s="51" t="s">
        <v>10</v>
      </c>
      <c r="D1067" s="52">
        <v>0</v>
      </c>
      <c r="E1067" s="52">
        <v>1729.7439999999999</v>
      </c>
      <c r="F1067" s="52">
        <v>1729.74387</v>
      </c>
      <c r="G1067" s="53">
        <f t="shared" si="61"/>
        <v>0.99999992484437006</v>
      </c>
    </row>
    <row r="1068" spans="1:11" x14ac:dyDescent="0.3">
      <c r="A1068" s="35" t="str">
        <f t="shared" si="60"/>
        <v>A</v>
      </c>
      <c r="B1068" s="54" t="s">
        <v>330</v>
      </c>
      <c r="C1068" s="55" t="s">
        <v>12</v>
      </c>
      <c r="D1068" s="56">
        <v>0</v>
      </c>
      <c r="E1068" s="56">
        <v>1729.7439999999999</v>
      </c>
      <c r="F1068" s="56">
        <v>1729.74387</v>
      </c>
      <c r="G1068" s="57">
        <f t="shared" si="61"/>
        <v>0.99999992484437006</v>
      </c>
    </row>
    <row r="1069" spans="1:11" x14ac:dyDescent="0.3">
      <c r="A1069" s="35" t="str">
        <f t="shared" si="60"/>
        <v>A</v>
      </c>
      <c r="B1069" s="50" t="s">
        <v>330</v>
      </c>
      <c r="C1069" s="51" t="s">
        <v>17</v>
      </c>
      <c r="D1069" s="52">
        <v>100000</v>
      </c>
      <c r="E1069" s="52">
        <v>98303.645000000004</v>
      </c>
      <c r="F1069" s="52">
        <v>98303.644780000002</v>
      </c>
      <c r="G1069" s="53">
        <f t="shared" si="61"/>
        <v>0.99999999776203619</v>
      </c>
    </row>
    <row r="1070" spans="1:11" ht="16.8" thickBot="1" x14ac:dyDescent="0.35">
      <c r="A1070" s="35" t="str">
        <f t="shared" si="60"/>
        <v>A</v>
      </c>
      <c r="B1070" s="36" t="s">
        <v>719</v>
      </c>
      <c r="C1070" s="37" t="s">
        <v>720</v>
      </c>
      <c r="D1070" s="48">
        <v>2000</v>
      </c>
      <c r="E1070" s="48">
        <v>513.62199999999996</v>
      </c>
      <c r="F1070" s="48">
        <v>513.62126000000001</v>
      </c>
      <c r="G1070" s="49">
        <f t="shared" si="61"/>
        <v>0.99999855925174552</v>
      </c>
      <c r="H1070" s="40"/>
      <c r="I1070" s="40"/>
      <c r="J1070" s="41"/>
      <c r="K1070" s="41"/>
    </row>
    <row r="1071" spans="1:11" ht="15" thickTop="1" x14ac:dyDescent="0.3">
      <c r="A1071" s="35" t="str">
        <f t="shared" si="60"/>
        <v>A</v>
      </c>
      <c r="B1071" s="50" t="s">
        <v>330</v>
      </c>
      <c r="C1071" s="51" t="s">
        <v>10</v>
      </c>
      <c r="D1071" s="52">
        <v>2000</v>
      </c>
      <c r="E1071" s="52">
        <v>513.62199999999996</v>
      </c>
      <c r="F1071" s="52">
        <v>513.62126000000001</v>
      </c>
      <c r="G1071" s="53">
        <f t="shared" si="61"/>
        <v>0.99999855925174552</v>
      </c>
    </row>
    <row r="1072" spans="1:11" x14ac:dyDescent="0.3">
      <c r="A1072" s="35" t="str">
        <f t="shared" si="60"/>
        <v>A</v>
      </c>
      <c r="B1072" s="54" t="s">
        <v>330</v>
      </c>
      <c r="C1072" s="55" t="s">
        <v>12</v>
      </c>
      <c r="D1072" s="56">
        <v>2000</v>
      </c>
      <c r="E1072" s="56">
        <v>513.62199999999996</v>
      </c>
      <c r="F1072" s="56">
        <v>513.62126000000001</v>
      </c>
      <c r="G1072" s="57">
        <f t="shared" si="61"/>
        <v>0.99999855925174552</v>
      </c>
    </row>
    <row r="1073" spans="1:11" ht="33" thickBot="1" x14ac:dyDescent="0.35">
      <c r="A1073" s="35" t="str">
        <f t="shared" si="60"/>
        <v>A</v>
      </c>
      <c r="B1073" s="36" t="s">
        <v>721</v>
      </c>
      <c r="C1073" s="37" t="s">
        <v>722</v>
      </c>
      <c r="D1073" s="48">
        <v>44608</v>
      </c>
      <c r="E1073" s="48">
        <v>47273.391999999993</v>
      </c>
      <c r="F1073" s="48">
        <v>48283.895629999999</v>
      </c>
      <c r="G1073" s="49">
        <f t="shared" si="61"/>
        <v>1.0213757377511647</v>
      </c>
      <c r="H1073" s="40"/>
      <c r="I1073" s="40"/>
      <c r="J1073" s="41"/>
      <c r="K1073" s="41"/>
    </row>
    <row r="1074" spans="1:11" ht="15" thickTop="1" x14ac:dyDescent="0.3">
      <c r="A1074" s="35" t="str">
        <f t="shared" si="60"/>
        <v>A</v>
      </c>
      <c r="B1074" s="50" t="s">
        <v>330</v>
      </c>
      <c r="C1074" s="51" t="s">
        <v>10</v>
      </c>
      <c r="D1074" s="52">
        <v>38709.199999999997</v>
      </c>
      <c r="E1074" s="52">
        <v>41435.331999999995</v>
      </c>
      <c r="F1074" s="52">
        <v>42038.711930000005</v>
      </c>
      <c r="G1074" s="53">
        <f t="shared" si="61"/>
        <v>1.0145619668258001</v>
      </c>
    </row>
    <row r="1075" spans="1:11" x14ac:dyDescent="0.3">
      <c r="A1075" s="35" t="str">
        <f t="shared" si="60"/>
        <v>A</v>
      </c>
      <c r="B1075" s="54" t="s">
        <v>330</v>
      </c>
      <c r="C1075" s="55" t="s">
        <v>11</v>
      </c>
      <c r="D1075" s="56">
        <v>9350</v>
      </c>
      <c r="E1075" s="56">
        <v>9433.1409999999996</v>
      </c>
      <c r="F1075" s="56">
        <v>9433.13868</v>
      </c>
      <c r="G1075" s="57">
        <f t="shared" si="61"/>
        <v>0.99999975405858987</v>
      </c>
    </row>
    <row r="1076" spans="1:11" x14ac:dyDescent="0.3">
      <c r="A1076" s="35" t="str">
        <f t="shared" si="60"/>
        <v>A</v>
      </c>
      <c r="B1076" s="54" t="s">
        <v>330</v>
      </c>
      <c r="C1076" s="55" t="s">
        <v>12</v>
      </c>
      <c r="D1076" s="56">
        <v>29139.600000000002</v>
      </c>
      <c r="E1076" s="56">
        <v>31137.862000000001</v>
      </c>
      <c r="F1076" s="56">
        <v>31741.24898</v>
      </c>
      <c r="G1076" s="57">
        <f t="shared" si="61"/>
        <v>1.0193779193960073</v>
      </c>
    </row>
    <row r="1077" spans="1:11" x14ac:dyDescent="0.3">
      <c r="A1077" s="35" t="str">
        <f t="shared" si="60"/>
        <v>A</v>
      </c>
      <c r="B1077" s="54" t="s">
        <v>330</v>
      </c>
      <c r="C1077" s="55" t="s">
        <v>15</v>
      </c>
      <c r="D1077" s="56">
        <v>105</v>
      </c>
      <c r="E1077" s="56">
        <v>687.11300000000006</v>
      </c>
      <c r="F1077" s="56">
        <v>687.11045000000001</v>
      </c>
      <c r="G1077" s="57">
        <f t="shared" si="61"/>
        <v>0.99999628882003389</v>
      </c>
    </row>
    <row r="1078" spans="1:11" x14ac:dyDescent="0.3">
      <c r="A1078" s="35" t="str">
        <f t="shared" si="60"/>
        <v>A</v>
      </c>
      <c r="B1078" s="54" t="s">
        <v>330</v>
      </c>
      <c r="C1078" s="55" t="s">
        <v>16</v>
      </c>
      <c r="D1078" s="56">
        <v>114.6</v>
      </c>
      <c r="E1078" s="56">
        <v>177.21600000000001</v>
      </c>
      <c r="F1078" s="56">
        <v>177.21382</v>
      </c>
      <c r="G1078" s="57">
        <f t="shared" si="61"/>
        <v>0.99998769862766335</v>
      </c>
    </row>
    <row r="1079" spans="1:11" x14ac:dyDescent="0.3">
      <c r="A1079" s="35" t="str">
        <f t="shared" si="60"/>
        <v>A</v>
      </c>
      <c r="B1079" s="50" t="s">
        <v>330</v>
      </c>
      <c r="C1079" s="51" t="s">
        <v>17</v>
      </c>
      <c r="D1079" s="52">
        <v>5898.8</v>
      </c>
      <c r="E1079" s="52">
        <v>5838.0599999999995</v>
      </c>
      <c r="F1079" s="52">
        <v>6245.1837000000005</v>
      </c>
      <c r="G1079" s="53">
        <f t="shared" si="61"/>
        <v>1.0697361280973476</v>
      </c>
    </row>
    <row r="1080" spans="1:11" ht="16.8" thickBot="1" x14ac:dyDescent="0.35">
      <c r="A1080" s="35" t="str">
        <f t="shared" ref="A1080:A1089" si="62">IF(OR(D1080&lt;&gt;0,E1080&lt;&gt;0,F1080&lt;&gt;0,),"A","B")</f>
        <v>A</v>
      </c>
      <c r="B1080" s="36" t="s">
        <v>723</v>
      </c>
      <c r="C1080" s="37" t="s">
        <v>724</v>
      </c>
      <c r="D1080" s="48">
        <v>184440</v>
      </c>
      <c r="E1080" s="48">
        <v>201335.07199999999</v>
      </c>
      <c r="F1080" s="48">
        <v>201335.07116999998</v>
      </c>
      <c r="G1080" s="49">
        <f t="shared" ref="G1080:G1089" si="63">F1080/E1080</f>
        <v>0.99999999587751898</v>
      </c>
      <c r="H1080" s="40"/>
      <c r="I1080" s="40"/>
      <c r="J1080" s="41"/>
      <c r="K1080" s="41"/>
    </row>
    <row r="1081" spans="1:11" ht="15" thickTop="1" x14ac:dyDescent="0.3">
      <c r="A1081" s="35" t="str">
        <f t="shared" si="62"/>
        <v>A</v>
      </c>
      <c r="B1081" s="50" t="s">
        <v>330</v>
      </c>
      <c r="C1081" s="51" t="s">
        <v>10</v>
      </c>
      <c r="D1081" s="52">
        <v>0</v>
      </c>
      <c r="E1081" s="52">
        <v>35.747999999999998</v>
      </c>
      <c r="F1081" s="52">
        <v>35.74774</v>
      </c>
      <c r="G1081" s="53">
        <f t="shared" si="63"/>
        <v>0.99999272686583873</v>
      </c>
    </row>
    <row r="1082" spans="1:11" x14ac:dyDescent="0.3">
      <c r="A1082" s="35" t="str">
        <f t="shared" si="62"/>
        <v>A</v>
      </c>
      <c r="B1082" s="54" t="s">
        <v>330</v>
      </c>
      <c r="C1082" s="55" t="s">
        <v>12</v>
      </c>
      <c r="D1082" s="56">
        <v>0</v>
      </c>
      <c r="E1082" s="56">
        <v>35.747999999999998</v>
      </c>
      <c r="F1082" s="56">
        <v>35.74774</v>
      </c>
      <c r="G1082" s="57">
        <f t="shared" si="63"/>
        <v>0.99999272686583873</v>
      </c>
    </row>
    <row r="1083" spans="1:11" x14ac:dyDescent="0.3">
      <c r="A1083" s="35" t="str">
        <f t="shared" si="62"/>
        <v>A</v>
      </c>
      <c r="B1083" s="50" t="s">
        <v>330</v>
      </c>
      <c r="C1083" s="51" t="s">
        <v>17</v>
      </c>
      <c r="D1083" s="52">
        <v>184440</v>
      </c>
      <c r="E1083" s="52">
        <v>201299.32399999999</v>
      </c>
      <c r="F1083" s="52">
        <v>201299.32342999999</v>
      </c>
      <c r="G1083" s="53">
        <f t="shared" si="63"/>
        <v>0.99999999716839583</v>
      </c>
    </row>
    <row r="1084" spans="1:11" ht="16.8" thickBot="1" x14ac:dyDescent="0.35">
      <c r="A1084" s="35" t="str">
        <f t="shared" si="62"/>
        <v>A</v>
      </c>
      <c r="B1084" s="36" t="s">
        <v>725</v>
      </c>
      <c r="C1084" s="37" t="s">
        <v>726</v>
      </c>
      <c r="D1084" s="48">
        <v>285876.00000000006</v>
      </c>
      <c r="E1084" s="48">
        <v>274071.15899999999</v>
      </c>
      <c r="F1084" s="48">
        <v>274071.1376800001</v>
      </c>
      <c r="G1084" s="49">
        <f t="shared" si="63"/>
        <v>0.9999999222099839</v>
      </c>
      <c r="H1084" s="40"/>
      <c r="I1084" s="40"/>
      <c r="J1084" s="41"/>
      <c r="K1084" s="41"/>
    </row>
    <row r="1085" spans="1:11" ht="15" thickTop="1" x14ac:dyDescent="0.3">
      <c r="A1085" s="35" t="str">
        <f t="shared" si="62"/>
        <v>A</v>
      </c>
      <c r="B1085" s="50" t="s">
        <v>330</v>
      </c>
      <c r="C1085" s="51" t="s">
        <v>10</v>
      </c>
      <c r="D1085" s="52">
        <v>284310.00000000006</v>
      </c>
      <c r="E1085" s="52">
        <v>253997.10800000001</v>
      </c>
      <c r="F1085" s="52">
        <v>253997.09177</v>
      </c>
      <c r="G1085" s="53">
        <f t="shared" si="63"/>
        <v>0.99999993610163462</v>
      </c>
    </row>
    <row r="1086" spans="1:11" x14ac:dyDescent="0.3">
      <c r="A1086" s="35" t="str">
        <f t="shared" si="62"/>
        <v>A</v>
      </c>
      <c r="B1086" s="54" t="s">
        <v>330</v>
      </c>
      <c r="C1086" s="55" t="s">
        <v>11</v>
      </c>
      <c r="D1086" s="56">
        <v>44000</v>
      </c>
      <c r="E1086" s="56">
        <v>47522.411</v>
      </c>
      <c r="F1086" s="56">
        <v>47522.41072</v>
      </c>
      <c r="G1086" s="57">
        <f t="shared" si="63"/>
        <v>0.99999999410804308</v>
      </c>
    </row>
    <row r="1087" spans="1:11" x14ac:dyDescent="0.3">
      <c r="A1087" s="35" t="str">
        <f t="shared" si="62"/>
        <v>A</v>
      </c>
      <c r="B1087" s="54" t="s">
        <v>330</v>
      </c>
      <c r="C1087" s="55" t="s">
        <v>12</v>
      </c>
      <c r="D1087" s="56">
        <v>240310</v>
      </c>
      <c r="E1087" s="56">
        <v>206226.36000000002</v>
      </c>
      <c r="F1087" s="56">
        <v>206226.34488999998</v>
      </c>
      <c r="G1087" s="57">
        <f t="shared" si="63"/>
        <v>0.9999999267309958</v>
      </c>
    </row>
    <row r="1088" spans="1:11" x14ac:dyDescent="0.3">
      <c r="A1088" s="35" t="str">
        <f t="shared" si="62"/>
        <v>A</v>
      </c>
      <c r="B1088" s="54" t="s">
        <v>330</v>
      </c>
      <c r="C1088" s="55" t="s">
        <v>16</v>
      </c>
      <c r="D1088" s="56">
        <v>0</v>
      </c>
      <c r="E1088" s="56">
        <v>248.33699999999999</v>
      </c>
      <c r="F1088" s="56">
        <v>248.33616000000001</v>
      </c>
      <c r="G1088" s="57">
        <f t="shared" si="63"/>
        <v>0.99999661749960744</v>
      </c>
    </row>
    <row r="1089" spans="1:11" x14ac:dyDescent="0.3">
      <c r="A1089" s="35" t="str">
        <f t="shared" si="62"/>
        <v>A</v>
      </c>
      <c r="B1089" s="50" t="s">
        <v>330</v>
      </c>
      <c r="C1089" s="51" t="s">
        <v>17</v>
      </c>
      <c r="D1089" s="52">
        <v>1566</v>
      </c>
      <c r="E1089" s="52">
        <v>20074.051000000003</v>
      </c>
      <c r="F1089" s="52">
        <v>20074.045910000004</v>
      </c>
      <c r="G1089" s="53">
        <f t="shared" si="63"/>
        <v>0.99999974643882295</v>
      </c>
    </row>
    <row r="1090" spans="1:11" ht="16.8" thickBot="1" x14ac:dyDescent="0.35">
      <c r="A1090" s="35" t="str">
        <f t="shared" ref="A1090:A1105" si="64">IF(OR(D1090&lt;&gt;0,E1090&lt;&gt;0,F1090&lt;&gt;0,),"A","B")</f>
        <v>A</v>
      </c>
      <c r="B1090" s="36" t="s">
        <v>727</v>
      </c>
      <c r="C1090" s="37" t="s">
        <v>728</v>
      </c>
      <c r="D1090" s="48">
        <v>1146000</v>
      </c>
      <c r="E1090" s="48">
        <v>1145999.9999999998</v>
      </c>
      <c r="F1090" s="48">
        <v>1149607.8077100001</v>
      </c>
      <c r="G1090" s="49">
        <f t="shared" ref="G1090:G1105" si="65">F1090/E1090</f>
        <v>1.0031481742670161</v>
      </c>
      <c r="H1090" s="40"/>
      <c r="I1090" s="40"/>
      <c r="J1090" s="41"/>
      <c r="K1090" s="41"/>
    </row>
    <row r="1091" spans="1:11" ht="15" thickTop="1" x14ac:dyDescent="0.3">
      <c r="A1091" s="35" t="str">
        <f t="shared" si="64"/>
        <v>A</v>
      </c>
      <c r="B1091" s="50" t="s">
        <v>330</v>
      </c>
      <c r="C1091" s="51" t="s">
        <v>10</v>
      </c>
      <c r="D1091" s="52">
        <v>989576</v>
      </c>
      <c r="E1091" s="52">
        <v>995833.21499999997</v>
      </c>
      <c r="F1091" s="52">
        <v>999196.05132000032</v>
      </c>
      <c r="G1091" s="53">
        <f t="shared" si="65"/>
        <v>1.0033769071661265</v>
      </c>
    </row>
    <row r="1092" spans="1:11" x14ac:dyDescent="0.3">
      <c r="A1092" s="35" t="str">
        <f t="shared" si="64"/>
        <v>A</v>
      </c>
      <c r="B1092" s="54" t="s">
        <v>330</v>
      </c>
      <c r="C1092" s="55" t="s">
        <v>11</v>
      </c>
      <c r="D1092" s="56">
        <v>729026</v>
      </c>
      <c r="E1092" s="56">
        <v>721451.79300000006</v>
      </c>
      <c r="F1092" s="56">
        <v>721399.09814999986</v>
      </c>
      <c r="G1092" s="57">
        <f t="shared" si="65"/>
        <v>0.99992695998469827</v>
      </c>
    </row>
    <row r="1093" spans="1:11" x14ac:dyDescent="0.3">
      <c r="A1093" s="35" t="str">
        <f t="shared" si="64"/>
        <v>A</v>
      </c>
      <c r="B1093" s="54" t="s">
        <v>330</v>
      </c>
      <c r="C1093" s="55" t="s">
        <v>12</v>
      </c>
      <c r="D1093" s="56">
        <v>219854</v>
      </c>
      <c r="E1093" s="56">
        <v>228000.723</v>
      </c>
      <c r="F1093" s="56">
        <v>231357.45813000004</v>
      </c>
      <c r="G1093" s="57">
        <f t="shared" si="65"/>
        <v>1.0147224758142546</v>
      </c>
    </row>
    <row r="1094" spans="1:11" x14ac:dyDescent="0.3">
      <c r="A1094" s="35" t="str">
        <f t="shared" si="64"/>
        <v>A</v>
      </c>
      <c r="B1094" s="54" t="s">
        <v>330</v>
      </c>
      <c r="C1094" s="55" t="s">
        <v>2</v>
      </c>
      <c r="D1094" s="56">
        <v>180</v>
      </c>
      <c r="E1094" s="56">
        <v>151.273</v>
      </c>
      <c r="F1094" s="56">
        <v>168.28926999999999</v>
      </c>
      <c r="G1094" s="57">
        <f t="shared" si="65"/>
        <v>1.1124871589774779</v>
      </c>
    </row>
    <row r="1095" spans="1:11" x14ac:dyDescent="0.3">
      <c r="A1095" s="35" t="str">
        <f t="shared" si="64"/>
        <v>A</v>
      </c>
      <c r="B1095" s="54" t="s">
        <v>330</v>
      </c>
      <c r="C1095" s="55" t="s">
        <v>15</v>
      </c>
      <c r="D1095" s="56">
        <v>9956</v>
      </c>
      <c r="E1095" s="56">
        <v>14729.496000000001</v>
      </c>
      <c r="F1095" s="56">
        <v>14715.970999999996</v>
      </c>
      <c r="G1095" s="57">
        <f t="shared" si="65"/>
        <v>0.99908177442052293</v>
      </c>
    </row>
    <row r="1096" spans="1:11" x14ac:dyDescent="0.3">
      <c r="A1096" s="35" t="str">
        <f t="shared" si="64"/>
        <v>A</v>
      </c>
      <c r="B1096" s="54" t="s">
        <v>330</v>
      </c>
      <c r="C1096" s="55" t="s">
        <v>16</v>
      </c>
      <c r="D1096" s="56">
        <v>30560</v>
      </c>
      <c r="E1096" s="56">
        <v>31499.93</v>
      </c>
      <c r="F1096" s="56">
        <v>31555.234769999999</v>
      </c>
      <c r="G1096" s="57">
        <f t="shared" si="65"/>
        <v>1.0017557108857067</v>
      </c>
    </row>
    <row r="1097" spans="1:11" x14ac:dyDescent="0.3">
      <c r="A1097" s="35" t="str">
        <f t="shared" si="64"/>
        <v>A</v>
      </c>
      <c r="B1097" s="50" t="s">
        <v>330</v>
      </c>
      <c r="C1097" s="51" t="s">
        <v>17</v>
      </c>
      <c r="D1097" s="52">
        <v>156424</v>
      </c>
      <c r="E1097" s="52">
        <v>150166.785</v>
      </c>
      <c r="F1097" s="52">
        <v>150411.75639</v>
      </c>
      <c r="G1097" s="53">
        <f t="shared" si="65"/>
        <v>1.00163132872559</v>
      </c>
    </row>
    <row r="1098" spans="1:11" ht="33" thickBot="1" x14ac:dyDescent="0.35">
      <c r="A1098" s="35" t="str">
        <f t="shared" si="64"/>
        <v>A</v>
      </c>
      <c r="B1098" s="36" t="s">
        <v>729</v>
      </c>
      <c r="C1098" s="37" t="s">
        <v>730</v>
      </c>
      <c r="D1098" s="48">
        <v>892135</v>
      </c>
      <c r="E1098" s="48">
        <v>863407.18399999978</v>
      </c>
      <c r="F1098" s="48">
        <v>866739.78081000003</v>
      </c>
      <c r="G1098" s="49">
        <f t="shared" si="65"/>
        <v>1.0038598205710554</v>
      </c>
      <c r="H1098" s="40"/>
      <c r="I1098" s="40"/>
      <c r="J1098" s="41"/>
      <c r="K1098" s="41"/>
    </row>
    <row r="1099" spans="1:11" ht="15" thickTop="1" x14ac:dyDescent="0.3">
      <c r="A1099" s="35" t="str">
        <f t="shared" si="64"/>
        <v>A</v>
      </c>
      <c r="B1099" s="50" t="s">
        <v>330</v>
      </c>
      <c r="C1099" s="51" t="s">
        <v>10</v>
      </c>
      <c r="D1099" s="52">
        <v>742070</v>
      </c>
      <c r="E1099" s="52">
        <v>729512.48099999991</v>
      </c>
      <c r="F1099" s="52">
        <v>732813.93601000018</v>
      </c>
      <c r="G1099" s="53">
        <f t="shared" si="65"/>
        <v>1.004525563435837</v>
      </c>
    </row>
    <row r="1100" spans="1:11" x14ac:dyDescent="0.3">
      <c r="A1100" s="35" t="str">
        <f t="shared" si="64"/>
        <v>A</v>
      </c>
      <c r="B1100" s="54" t="s">
        <v>330</v>
      </c>
      <c r="C1100" s="55" t="s">
        <v>11</v>
      </c>
      <c r="D1100" s="56">
        <v>545516</v>
      </c>
      <c r="E1100" s="56">
        <v>532000.63800000004</v>
      </c>
      <c r="F1100" s="56">
        <v>531962.39902999997</v>
      </c>
      <c r="G1100" s="57">
        <f t="shared" si="65"/>
        <v>0.99992812232304118</v>
      </c>
    </row>
    <row r="1101" spans="1:11" x14ac:dyDescent="0.3">
      <c r="A1101" s="35" t="str">
        <f t="shared" si="64"/>
        <v>A</v>
      </c>
      <c r="B1101" s="54" t="s">
        <v>330</v>
      </c>
      <c r="C1101" s="55" t="s">
        <v>12</v>
      </c>
      <c r="D1101" s="56">
        <v>166949</v>
      </c>
      <c r="E1101" s="56">
        <v>164423.06699999998</v>
      </c>
      <c r="F1101" s="56">
        <v>167718.13232000003</v>
      </c>
      <c r="G1101" s="57">
        <f t="shared" si="65"/>
        <v>1.0200401645591495</v>
      </c>
    </row>
    <row r="1102" spans="1:11" x14ac:dyDescent="0.3">
      <c r="A1102" s="35" t="str">
        <f t="shared" si="64"/>
        <v>A</v>
      </c>
      <c r="B1102" s="54" t="s">
        <v>330</v>
      </c>
      <c r="C1102" s="55" t="s">
        <v>2</v>
      </c>
      <c r="D1102" s="56">
        <v>105</v>
      </c>
      <c r="E1102" s="56">
        <v>91.381</v>
      </c>
      <c r="F1102" s="56">
        <v>91.380380000000002</v>
      </c>
      <c r="G1102" s="57">
        <f t="shared" si="65"/>
        <v>0.99999321521979412</v>
      </c>
    </row>
    <row r="1103" spans="1:11" x14ac:dyDescent="0.3">
      <c r="A1103" s="35" t="str">
        <f t="shared" si="64"/>
        <v>A</v>
      </c>
      <c r="B1103" s="54" t="s">
        <v>330</v>
      </c>
      <c r="C1103" s="55" t="s">
        <v>15</v>
      </c>
      <c r="D1103" s="56">
        <v>6500</v>
      </c>
      <c r="E1103" s="56">
        <v>10057.227000000001</v>
      </c>
      <c r="F1103" s="56">
        <v>10045.839419999997</v>
      </c>
      <c r="G1103" s="57">
        <f t="shared" si="65"/>
        <v>0.99886772168908944</v>
      </c>
    </row>
    <row r="1104" spans="1:11" x14ac:dyDescent="0.3">
      <c r="A1104" s="35" t="str">
        <f t="shared" si="64"/>
        <v>A</v>
      </c>
      <c r="B1104" s="54" t="s">
        <v>330</v>
      </c>
      <c r="C1104" s="55" t="s">
        <v>16</v>
      </c>
      <c r="D1104" s="56">
        <v>23000</v>
      </c>
      <c r="E1104" s="56">
        <v>22940.168000000001</v>
      </c>
      <c r="F1104" s="56">
        <v>22996.184860000001</v>
      </c>
      <c r="G1104" s="57">
        <f t="shared" si="65"/>
        <v>1.0024418679061111</v>
      </c>
    </row>
    <row r="1105" spans="1:11" x14ac:dyDescent="0.3">
      <c r="A1105" s="35" t="str">
        <f t="shared" si="64"/>
        <v>A</v>
      </c>
      <c r="B1105" s="50" t="s">
        <v>330</v>
      </c>
      <c r="C1105" s="51" t="s">
        <v>17</v>
      </c>
      <c r="D1105" s="52">
        <v>150065</v>
      </c>
      <c r="E1105" s="52">
        <v>133894.70300000001</v>
      </c>
      <c r="F1105" s="52">
        <v>133925.84480000002</v>
      </c>
      <c r="G1105" s="53">
        <f t="shared" si="65"/>
        <v>1.0002325842568993</v>
      </c>
    </row>
    <row r="1106" spans="1:11" ht="16.8" thickBot="1" x14ac:dyDescent="0.35">
      <c r="A1106" s="35" t="str">
        <f t="shared" ref="A1106:A1112" si="66">IF(OR(D1106&lt;&gt;0,E1106&lt;&gt;0,F1106&lt;&gt;0,),"A","B")</f>
        <v>A</v>
      </c>
      <c r="B1106" s="36" t="s">
        <v>731</v>
      </c>
      <c r="C1106" s="37" t="s">
        <v>732</v>
      </c>
      <c r="D1106" s="48">
        <v>124630</v>
      </c>
      <c r="E1106" s="48">
        <v>125409.1</v>
      </c>
      <c r="F1106" s="48">
        <v>125391.25359999997</v>
      </c>
      <c r="G1106" s="49">
        <f t="shared" ref="G1106:G1112" si="67">F1106/E1106</f>
        <v>0.99985769453731799</v>
      </c>
      <c r="H1106" s="40"/>
      <c r="I1106" s="40"/>
      <c r="J1106" s="41"/>
      <c r="K1106" s="41"/>
    </row>
    <row r="1107" spans="1:11" ht="15" thickTop="1" x14ac:dyDescent="0.3">
      <c r="A1107" s="35" t="str">
        <f t="shared" si="66"/>
        <v>A</v>
      </c>
      <c r="B1107" s="50" t="s">
        <v>330</v>
      </c>
      <c r="C1107" s="51" t="s">
        <v>10</v>
      </c>
      <c r="D1107" s="52">
        <v>121630</v>
      </c>
      <c r="E1107" s="52">
        <v>123466.1</v>
      </c>
      <c r="F1107" s="52">
        <v>123451.01724999998</v>
      </c>
      <c r="G1107" s="53">
        <f t="shared" si="67"/>
        <v>0.99987783893716553</v>
      </c>
    </row>
    <row r="1108" spans="1:11" x14ac:dyDescent="0.3">
      <c r="A1108" s="35" t="str">
        <f t="shared" si="66"/>
        <v>A</v>
      </c>
      <c r="B1108" s="54" t="s">
        <v>330</v>
      </c>
      <c r="C1108" s="55" t="s">
        <v>11</v>
      </c>
      <c r="D1108" s="56">
        <v>91850</v>
      </c>
      <c r="E1108" s="56">
        <v>90996.000000000015</v>
      </c>
      <c r="F1108" s="56">
        <v>90988.339300000007</v>
      </c>
      <c r="G1108" s="57">
        <f t="shared" si="67"/>
        <v>0.99991581278297936</v>
      </c>
    </row>
    <row r="1109" spans="1:11" x14ac:dyDescent="0.3">
      <c r="A1109" s="35" t="str">
        <f t="shared" si="66"/>
        <v>A</v>
      </c>
      <c r="B1109" s="54" t="s">
        <v>330</v>
      </c>
      <c r="C1109" s="55" t="s">
        <v>12</v>
      </c>
      <c r="D1109" s="56">
        <v>24480</v>
      </c>
      <c r="E1109" s="56">
        <v>26163.100000000002</v>
      </c>
      <c r="F1109" s="56">
        <v>26156.285539999997</v>
      </c>
      <c r="G1109" s="57">
        <f t="shared" si="67"/>
        <v>0.99973953927477999</v>
      </c>
    </row>
    <row r="1110" spans="1:11" x14ac:dyDescent="0.3">
      <c r="A1110" s="35" t="str">
        <f t="shared" si="66"/>
        <v>A</v>
      </c>
      <c r="B1110" s="54" t="s">
        <v>330</v>
      </c>
      <c r="C1110" s="55" t="s">
        <v>15</v>
      </c>
      <c r="D1110" s="56">
        <v>1800</v>
      </c>
      <c r="E1110" s="56">
        <v>2389.9999999999995</v>
      </c>
      <c r="F1110" s="56">
        <v>2389.6940799999998</v>
      </c>
      <c r="G1110" s="57">
        <f t="shared" si="67"/>
        <v>0.99987200000000009</v>
      </c>
    </row>
    <row r="1111" spans="1:11" x14ac:dyDescent="0.3">
      <c r="A1111" s="35" t="str">
        <f t="shared" si="66"/>
        <v>A</v>
      </c>
      <c r="B1111" s="54" t="s">
        <v>330</v>
      </c>
      <c r="C1111" s="55" t="s">
        <v>16</v>
      </c>
      <c r="D1111" s="56">
        <v>3500</v>
      </c>
      <c r="E1111" s="56">
        <v>3917</v>
      </c>
      <c r="F1111" s="56">
        <v>3916.6983299999993</v>
      </c>
      <c r="G1111" s="57">
        <f t="shared" si="67"/>
        <v>0.99992298442685712</v>
      </c>
    </row>
    <row r="1112" spans="1:11" x14ac:dyDescent="0.3">
      <c r="A1112" s="35" t="str">
        <f t="shared" si="66"/>
        <v>A</v>
      </c>
      <c r="B1112" s="50" t="s">
        <v>330</v>
      </c>
      <c r="C1112" s="51" t="s">
        <v>17</v>
      </c>
      <c r="D1112" s="52">
        <v>3000</v>
      </c>
      <c r="E1112" s="52">
        <v>1943</v>
      </c>
      <c r="F1112" s="52">
        <v>1940.2363500000001</v>
      </c>
      <c r="G1112" s="53">
        <f t="shared" si="67"/>
        <v>0.99857763767370056</v>
      </c>
    </row>
    <row r="1113" spans="1:11" ht="65.400000000000006" thickBot="1" x14ac:dyDescent="0.35">
      <c r="A1113" s="35" t="str">
        <f t="shared" ref="A1113:A1141" si="68">IF(OR(D1113&lt;&gt;0,E1113&lt;&gt;0,F1113&lt;&gt;0,),"A","B")</f>
        <v>A</v>
      </c>
      <c r="B1113" s="36" t="s">
        <v>733</v>
      </c>
      <c r="C1113" s="37" t="s">
        <v>734</v>
      </c>
      <c r="D1113" s="48">
        <v>14365</v>
      </c>
      <c r="E1113" s="48">
        <v>14077.087000000001</v>
      </c>
      <c r="F1113" s="48">
        <v>14065.941309999997</v>
      </c>
      <c r="G1113" s="49">
        <f t="shared" ref="G1113:G1141" si="69">F1113/E1113</f>
        <v>0.99920823889203747</v>
      </c>
      <c r="H1113" s="40"/>
      <c r="I1113" s="40"/>
      <c r="J1113" s="41"/>
      <c r="K1113" s="41"/>
    </row>
    <row r="1114" spans="1:11" ht="15" thickTop="1" x14ac:dyDescent="0.3">
      <c r="A1114" s="35" t="str">
        <f t="shared" si="68"/>
        <v>A</v>
      </c>
      <c r="B1114" s="50" t="s">
        <v>330</v>
      </c>
      <c r="C1114" s="51" t="s">
        <v>10</v>
      </c>
      <c r="D1114" s="52">
        <v>14315</v>
      </c>
      <c r="E1114" s="52">
        <v>14033.218000000001</v>
      </c>
      <c r="F1114" s="52">
        <v>14022.072559999997</v>
      </c>
      <c r="G1114" s="53">
        <f t="shared" si="69"/>
        <v>0.99920578159620954</v>
      </c>
    </row>
    <row r="1115" spans="1:11" x14ac:dyDescent="0.3">
      <c r="A1115" s="35" t="str">
        <f t="shared" si="68"/>
        <v>A</v>
      </c>
      <c r="B1115" s="54" t="s">
        <v>330</v>
      </c>
      <c r="C1115" s="55" t="s">
        <v>11</v>
      </c>
      <c r="D1115" s="56">
        <v>12400</v>
      </c>
      <c r="E1115" s="56">
        <v>12617</v>
      </c>
      <c r="F1115" s="56">
        <v>12612.777029999999</v>
      </c>
      <c r="G1115" s="57">
        <f t="shared" si="69"/>
        <v>0.99966529523658554</v>
      </c>
    </row>
    <row r="1116" spans="1:11" x14ac:dyDescent="0.3">
      <c r="A1116" s="35" t="str">
        <f t="shared" si="68"/>
        <v>A</v>
      </c>
      <c r="B1116" s="54" t="s">
        <v>330</v>
      </c>
      <c r="C1116" s="55" t="s">
        <v>12</v>
      </c>
      <c r="D1116" s="56">
        <v>905</v>
      </c>
      <c r="E1116" s="56">
        <v>570.19000000000005</v>
      </c>
      <c r="F1116" s="56">
        <v>563.40844000000004</v>
      </c>
      <c r="G1116" s="57">
        <f t="shared" si="69"/>
        <v>0.98810649081884983</v>
      </c>
    </row>
    <row r="1117" spans="1:11" x14ac:dyDescent="0.3">
      <c r="A1117" s="35" t="str">
        <f t="shared" si="68"/>
        <v>A</v>
      </c>
      <c r="B1117" s="54" t="s">
        <v>330</v>
      </c>
      <c r="C1117" s="55" t="s">
        <v>15</v>
      </c>
      <c r="D1117" s="56">
        <v>300</v>
      </c>
      <c r="E1117" s="56">
        <v>241</v>
      </c>
      <c r="F1117" s="56">
        <v>240.86805000000001</v>
      </c>
      <c r="G1117" s="57">
        <f t="shared" si="69"/>
        <v>0.99945248962655608</v>
      </c>
    </row>
    <row r="1118" spans="1:11" x14ac:dyDescent="0.3">
      <c r="A1118" s="35" t="str">
        <f t="shared" si="68"/>
        <v>A</v>
      </c>
      <c r="B1118" s="54" t="s">
        <v>330</v>
      </c>
      <c r="C1118" s="55" t="s">
        <v>16</v>
      </c>
      <c r="D1118" s="56">
        <v>710</v>
      </c>
      <c r="E1118" s="56">
        <v>605.02800000000002</v>
      </c>
      <c r="F1118" s="56">
        <v>605.01904000000002</v>
      </c>
      <c r="G1118" s="57">
        <f t="shared" si="69"/>
        <v>0.99998519076803061</v>
      </c>
    </row>
    <row r="1119" spans="1:11" x14ac:dyDescent="0.3">
      <c r="A1119" s="35" t="str">
        <f t="shared" si="68"/>
        <v>A</v>
      </c>
      <c r="B1119" s="50" t="s">
        <v>330</v>
      </c>
      <c r="C1119" s="51" t="s">
        <v>17</v>
      </c>
      <c r="D1119" s="52">
        <v>50</v>
      </c>
      <c r="E1119" s="52">
        <v>43.869</v>
      </c>
      <c r="F1119" s="52">
        <v>43.868749999999999</v>
      </c>
      <c r="G1119" s="53">
        <f t="shared" si="69"/>
        <v>0.9999943012149809</v>
      </c>
    </row>
    <row r="1120" spans="1:11" ht="81.599999999999994" thickBot="1" x14ac:dyDescent="0.35">
      <c r="A1120" s="35" t="str">
        <f t="shared" si="68"/>
        <v>A</v>
      </c>
      <c r="B1120" s="36" t="s">
        <v>735</v>
      </c>
      <c r="C1120" s="37" t="s">
        <v>736</v>
      </c>
      <c r="D1120" s="48">
        <v>7830</v>
      </c>
      <c r="E1120" s="48">
        <v>7407.5440000000008</v>
      </c>
      <c r="F1120" s="48">
        <v>7422.5683100000006</v>
      </c>
      <c r="G1120" s="49">
        <f t="shared" si="69"/>
        <v>1.0020282444491724</v>
      </c>
      <c r="H1120" s="40"/>
      <c r="I1120" s="40"/>
      <c r="J1120" s="41"/>
      <c r="K1120" s="41"/>
    </row>
    <row r="1121" spans="1:11" ht="15" thickTop="1" x14ac:dyDescent="0.3">
      <c r="A1121" s="35" t="str">
        <f t="shared" si="68"/>
        <v>A</v>
      </c>
      <c r="B1121" s="50" t="s">
        <v>330</v>
      </c>
      <c r="C1121" s="51" t="s">
        <v>10</v>
      </c>
      <c r="D1121" s="52">
        <v>7530</v>
      </c>
      <c r="E1121" s="52">
        <v>7129.0840000000007</v>
      </c>
      <c r="F1121" s="52">
        <v>7144.1083100000005</v>
      </c>
      <c r="G1121" s="53">
        <f t="shared" si="69"/>
        <v>1.0021074671023655</v>
      </c>
    </row>
    <row r="1122" spans="1:11" x14ac:dyDescent="0.3">
      <c r="A1122" s="35" t="str">
        <f t="shared" si="68"/>
        <v>A</v>
      </c>
      <c r="B1122" s="54" t="s">
        <v>330</v>
      </c>
      <c r="C1122" s="55" t="s">
        <v>11</v>
      </c>
      <c r="D1122" s="56">
        <v>3830</v>
      </c>
      <c r="E1122" s="56">
        <v>3440.681</v>
      </c>
      <c r="F1122" s="56">
        <v>3438.81621</v>
      </c>
      <c r="G1122" s="57">
        <f t="shared" si="69"/>
        <v>0.99945801717741345</v>
      </c>
    </row>
    <row r="1123" spans="1:11" x14ac:dyDescent="0.3">
      <c r="A1123" s="35" t="str">
        <f t="shared" si="68"/>
        <v>A</v>
      </c>
      <c r="B1123" s="54" t="s">
        <v>330</v>
      </c>
      <c r="C1123" s="55" t="s">
        <v>12</v>
      </c>
      <c r="D1123" s="56">
        <v>3360</v>
      </c>
      <c r="E1123" s="56">
        <v>3442.0529999999999</v>
      </c>
      <c r="F1123" s="56">
        <v>3460.9955100000002</v>
      </c>
      <c r="G1123" s="57">
        <f t="shared" si="69"/>
        <v>1.0055032592467346</v>
      </c>
    </row>
    <row r="1124" spans="1:11" x14ac:dyDescent="0.3">
      <c r="A1124" s="35" t="str">
        <f t="shared" si="68"/>
        <v>A</v>
      </c>
      <c r="B1124" s="54" t="s">
        <v>330</v>
      </c>
      <c r="C1124" s="55" t="s">
        <v>15</v>
      </c>
      <c r="D1124" s="56">
        <v>95</v>
      </c>
      <c r="E1124" s="56">
        <v>104.35</v>
      </c>
      <c r="F1124" s="56">
        <v>102.6849</v>
      </c>
      <c r="G1124" s="57">
        <f t="shared" si="69"/>
        <v>0.98404312410158123</v>
      </c>
    </row>
    <row r="1125" spans="1:11" x14ac:dyDescent="0.3">
      <c r="A1125" s="35" t="str">
        <f t="shared" si="68"/>
        <v>A</v>
      </c>
      <c r="B1125" s="54" t="s">
        <v>330</v>
      </c>
      <c r="C1125" s="55" t="s">
        <v>16</v>
      </c>
      <c r="D1125" s="56">
        <v>245</v>
      </c>
      <c r="E1125" s="56">
        <v>142</v>
      </c>
      <c r="F1125" s="56">
        <v>141.61169000000001</v>
      </c>
      <c r="G1125" s="57">
        <f t="shared" si="69"/>
        <v>0.99726542253521133</v>
      </c>
    </row>
    <row r="1126" spans="1:11" x14ac:dyDescent="0.3">
      <c r="A1126" s="35" t="str">
        <f t="shared" si="68"/>
        <v>A</v>
      </c>
      <c r="B1126" s="50" t="s">
        <v>330</v>
      </c>
      <c r="C1126" s="51" t="s">
        <v>17</v>
      </c>
      <c r="D1126" s="52">
        <v>300</v>
      </c>
      <c r="E1126" s="52">
        <v>278.45999999999998</v>
      </c>
      <c r="F1126" s="52">
        <v>278.45999999999998</v>
      </c>
      <c r="G1126" s="53">
        <f t="shared" si="69"/>
        <v>1</v>
      </c>
    </row>
    <row r="1127" spans="1:11" ht="81.599999999999994" thickBot="1" x14ac:dyDescent="0.35">
      <c r="A1127" s="35" t="str">
        <f t="shared" si="68"/>
        <v>A</v>
      </c>
      <c r="B1127" s="36" t="s">
        <v>737</v>
      </c>
      <c r="C1127" s="37" t="s">
        <v>738</v>
      </c>
      <c r="D1127" s="48">
        <v>4437</v>
      </c>
      <c r="E1127" s="48">
        <v>5068.7329999999993</v>
      </c>
      <c r="F1127" s="48">
        <v>5068.7096600000004</v>
      </c>
      <c r="G1127" s="49">
        <f t="shared" si="69"/>
        <v>0.99999539529898318</v>
      </c>
      <c r="H1127" s="40"/>
      <c r="I1127" s="40"/>
      <c r="J1127" s="41"/>
      <c r="K1127" s="41"/>
    </row>
    <row r="1128" spans="1:11" ht="15" thickTop="1" x14ac:dyDescent="0.3">
      <c r="A1128" s="35" t="str">
        <f t="shared" si="68"/>
        <v>A</v>
      </c>
      <c r="B1128" s="50" t="s">
        <v>330</v>
      </c>
      <c r="C1128" s="51" t="s">
        <v>10</v>
      </c>
      <c r="D1128" s="52">
        <v>4434</v>
      </c>
      <c r="E1128" s="52">
        <v>5064.0029999999997</v>
      </c>
      <c r="F1128" s="52">
        <v>5063.9861700000001</v>
      </c>
      <c r="G1128" s="53">
        <f t="shared" si="69"/>
        <v>0.99999667654225333</v>
      </c>
    </row>
    <row r="1129" spans="1:11" x14ac:dyDescent="0.3">
      <c r="A1129" s="35" t="str">
        <f t="shared" si="68"/>
        <v>A</v>
      </c>
      <c r="B1129" s="54" t="s">
        <v>330</v>
      </c>
      <c r="C1129" s="55" t="s">
        <v>11</v>
      </c>
      <c r="D1129" s="56">
        <v>1040</v>
      </c>
      <c r="E1129" s="56">
        <v>1095.674</v>
      </c>
      <c r="F1129" s="56">
        <v>1095.67392</v>
      </c>
      <c r="G1129" s="57">
        <f t="shared" si="69"/>
        <v>0.99999992698558149</v>
      </c>
    </row>
    <row r="1130" spans="1:11" x14ac:dyDescent="0.3">
      <c r="A1130" s="35" t="str">
        <f t="shared" si="68"/>
        <v>A</v>
      </c>
      <c r="B1130" s="54" t="s">
        <v>330</v>
      </c>
      <c r="C1130" s="55" t="s">
        <v>12</v>
      </c>
      <c r="D1130" s="56">
        <v>3304</v>
      </c>
      <c r="E1130" s="56">
        <v>3832.1779999999999</v>
      </c>
      <c r="F1130" s="56">
        <v>3832.1619799999999</v>
      </c>
      <c r="G1130" s="57">
        <f t="shared" si="69"/>
        <v>0.99999581960963191</v>
      </c>
    </row>
    <row r="1131" spans="1:11" x14ac:dyDescent="0.3">
      <c r="A1131" s="35" t="str">
        <f t="shared" si="68"/>
        <v>A</v>
      </c>
      <c r="B1131" s="54" t="s">
        <v>330</v>
      </c>
      <c r="C1131" s="55" t="s">
        <v>15</v>
      </c>
      <c r="D1131" s="56">
        <v>5</v>
      </c>
      <c r="E1131" s="56">
        <v>42.759</v>
      </c>
      <c r="F1131" s="56">
        <v>42.758690000000001</v>
      </c>
      <c r="G1131" s="57">
        <f t="shared" si="69"/>
        <v>0.99999275006431398</v>
      </c>
    </row>
    <row r="1132" spans="1:11" x14ac:dyDescent="0.3">
      <c r="A1132" s="35" t="str">
        <f t="shared" si="68"/>
        <v>A</v>
      </c>
      <c r="B1132" s="54" t="s">
        <v>330</v>
      </c>
      <c r="C1132" s="55" t="s">
        <v>16</v>
      </c>
      <c r="D1132" s="56">
        <v>85</v>
      </c>
      <c r="E1132" s="56">
        <v>93.391999999999996</v>
      </c>
      <c r="F1132" s="56">
        <v>93.391580000000005</v>
      </c>
      <c r="G1132" s="57">
        <f t="shared" si="69"/>
        <v>0.99999550282679472</v>
      </c>
    </row>
    <row r="1133" spans="1:11" x14ac:dyDescent="0.3">
      <c r="A1133" s="35" t="str">
        <f t="shared" si="68"/>
        <v>A</v>
      </c>
      <c r="B1133" s="50" t="s">
        <v>330</v>
      </c>
      <c r="C1133" s="51" t="s">
        <v>17</v>
      </c>
      <c r="D1133" s="52">
        <v>3</v>
      </c>
      <c r="E1133" s="52">
        <v>4.7300000000000004</v>
      </c>
      <c r="F1133" s="52">
        <v>4.72349</v>
      </c>
      <c r="G1133" s="53">
        <f t="shared" si="69"/>
        <v>0.99862367864693435</v>
      </c>
    </row>
    <row r="1134" spans="1:11" ht="49.2" thickBot="1" x14ac:dyDescent="0.35">
      <c r="A1134" s="35" t="str">
        <f t="shared" si="68"/>
        <v>A</v>
      </c>
      <c r="B1134" s="36" t="s">
        <v>739</v>
      </c>
      <c r="C1134" s="37" t="s">
        <v>740</v>
      </c>
      <c r="D1134" s="48">
        <v>102603</v>
      </c>
      <c r="E1134" s="48">
        <v>130630.35200000001</v>
      </c>
      <c r="F1134" s="48">
        <v>130919.55402000003</v>
      </c>
      <c r="G1134" s="49">
        <f t="shared" si="69"/>
        <v>1.0022138960476812</v>
      </c>
      <c r="H1134" s="40"/>
      <c r="I1134" s="40"/>
      <c r="J1134" s="41"/>
      <c r="K1134" s="41"/>
    </row>
    <row r="1135" spans="1:11" ht="15" thickTop="1" x14ac:dyDescent="0.3">
      <c r="A1135" s="35" t="str">
        <f t="shared" si="68"/>
        <v>A</v>
      </c>
      <c r="B1135" s="50" t="s">
        <v>330</v>
      </c>
      <c r="C1135" s="51" t="s">
        <v>10</v>
      </c>
      <c r="D1135" s="52">
        <v>99597</v>
      </c>
      <c r="E1135" s="52">
        <v>116628.32900000001</v>
      </c>
      <c r="F1135" s="52">
        <v>116700.93102000002</v>
      </c>
      <c r="G1135" s="53">
        <f t="shared" si="69"/>
        <v>1.0006225075899013</v>
      </c>
    </row>
    <row r="1136" spans="1:11" x14ac:dyDescent="0.3">
      <c r="A1136" s="35" t="str">
        <f t="shared" si="68"/>
        <v>A</v>
      </c>
      <c r="B1136" s="54" t="s">
        <v>330</v>
      </c>
      <c r="C1136" s="55" t="s">
        <v>11</v>
      </c>
      <c r="D1136" s="56">
        <v>74390</v>
      </c>
      <c r="E1136" s="56">
        <v>81301.8</v>
      </c>
      <c r="F1136" s="56">
        <v>81301.092659999995</v>
      </c>
      <c r="G1136" s="57">
        <f t="shared" si="69"/>
        <v>0.99999129982362001</v>
      </c>
    </row>
    <row r="1137" spans="1:11" x14ac:dyDescent="0.3">
      <c r="A1137" s="35" t="str">
        <f t="shared" si="68"/>
        <v>A</v>
      </c>
      <c r="B1137" s="54" t="s">
        <v>330</v>
      </c>
      <c r="C1137" s="55" t="s">
        <v>12</v>
      </c>
      <c r="D1137" s="56">
        <v>20856</v>
      </c>
      <c r="E1137" s="56">
        <v>29570.134999999998</v>
      </c>
      <c r="F1137" s="56">
        <v>29626.474339999997</v>
      </c>
      <c r="G1137" s="57">
        <f t="shared" si="69"/>
        <v>1.0019052784168891</v>
      </c>
    </row>
    <row r="1138" spans="1:11" x14ac:dyDescent="0.3">
      <c r="A1138" s="35" t="str">
        <f t="shared" si="68"/>
        <v>A</v>
      </c>
      <c r="B1138" s="54" t="s">
        <v>330</v>
      </c>
      <c r="C1138" s="55" t="s">
        <v>2</v>
      </c>
      <c r="D1138" s="56">
        <v>75</v>
      </c>
      <c r="E1138" s="56">
        <v>59.892000000000003</v>
      </c>
      <c r="F1138" s="56">
        <v>76.90889</v>
      </c>
      <c r="G1138" s="57">
        <f t="shared" si="69"/>
        <v>1.2841262606024175</v>
      </c>
    </row>
    <row r="1139" spans="1:11" x14ac:dyDescent="0.3">
      <c r="A1139" s="35" t="str">
        <f t="shared" si="68"/>
        <v>A</v>
      </c>
      <c r="B1139" s="54" t="s">
        <v>330</v>
      </c>
      <c r="C1139" s="55" t="s">
        <v>15</v>
      </c>
      <c r="D1139" s="56">
        <v>1256</v>
      </c>
      <c r="E1139" s="56">
        <v>1894.16</v>
      </c>
      <c r="F1139" s="56">
        <v>1894.1258599999999</v>
      </c>
      <c r="G1139" s="57">
        <f t="shared" si="69"/>
        <v>0.99998197617941453</v>
      </c>
    </row>
    <row r="1140" spans="1:11" x14ac:dyDescent="0.3">
      <c r="A1140" s="35" t="str">
        <f t="shared" si="68"/>
        <v>A</v>
      </c>
      <c r="B1140" s="54" t="s">
        <v>330</v>
      </c>
      <c r="C1140" s="55" t="s">
        <v>16</v>
      </c>
      <c r="D1140" s="56">
        <v>3020</v>
      </c>
      <c r="E1140" s="56">
        <v>3802.3420000000001</v>
      </c>
      <c r="F1140" s="56">
        <v>3802.3292700000002</v>
      </c>
      <c r="G1140" s="57">
        <f t="shared" si="69"/>
        <v>0.99999665206338617</v>
      </c>
    </row>
    <row r="1141" spans="1:11" x14ac:dyDescent="0.3">
      <c r="A1141" s="35" t="str">
        <f t="shared" si="68"/>
        <v>A</v>
      </c>
      <c r="B1141" s="50" t="s">
        <v>330</v>
      </c>
      <c r="C1141" s="51" t="s">
        <v>17</v>
      </c>
      <c r="D1141" s="52">
        <v>3006</v>
      </c>
      <c r="E1141" s="52">
        <v>14002.022999999999</v>
      </c>
      <c r="F1141" s="52">
        <v>14218.623</v>
      </c>
      <c r="G1141" s="53">
        <f t="shared" si="69"/>
        <v>1.0154691932730007</v>
      </c>
    </row>
    <row r="1142" spans="1:11" ht="33" thickBot="1" x14ac:dyDescent="0.35">
      <c r="A1142" s="35" t="str">
        <f t="shared" ref="A1142:A1184" si="70">IF(OR(D1142&lt;&gt;0,E1142&lt;&gt;0,F1142&lt;&gt;0,),"A","B")</f>
        <v>A</v>
      </c>
      <c r="B1142" s="36" t="s">
        <v>745</v>
      </c>
      <c r="C1142" s="37" t="s">
        <v>746</v>
      </c>
      <c r="D1142" s="48">
        <v>698580</v>
      </c>
      <c r="E1142" s="48">
        <v>699079.99999999988</v>
      </c>
      <c r="F1142" s="48">
        <v>725558.23470999999</v>
      </c>
      <c r="G1142" s="49">
        <f t="shared" ref="G1142:G1184" si="71">F1142/E1142</f>
        <v>1.0378758292470105</v>
      </c>
      <c r="H1142" s="40"/>
      <c r="I1142" s="40"/>
      <c r="J1142" s="41"/>
      <c r="K1142" s="41"/>
    </row>
    <row r="1143" spans="1:11" ht="15" thickTop="1" x14ac:dyDescent="0.3">
      <c r="A1143" s="35" t="str">
        <f t="shared" si="70"/>
        <v>A</v>
      </c>
      <c r="B1143" s="50" t="s">
        <v>330</v>
      </c>
      <c r="C1143" s="51" t="s">
        <v>10</v>
      </c>
      <c r="D1143" s="52">
        <v>645039</v>
      </c>
      <c r="E1143" s="52">
        <v>647006.14</v>
      </c>
      <c r="F1143" s="52">
        <v>667378.37183999992</v>
      </c>
      <c r="G1143" s="53">
        <f t="shared" si="71"/>
        <v>1.031486921963368</v>
      </c>
    </row>
    <row r="1144" spans="1:11" x14ac:dyDescent="0.3">
      <c r="A1144" s="35" t="str">
        <f t="shared" si="70"/>
        <v>A</v>
      </c>
      <c r="B1144" s="54" t="s">
        <v>330</v>
      </c>
      <c r="C1144" s="55" t="s">
        <v>11</v>
      </c>
      <c r="D1144" s="56">
        <v>63598</v>
      </c>
      <c r="E1144" s="56">
        <v>61216.5</v>
      </c>
      <c r="F1144" s="56">
        <v>62807.668349999993</v>
      </c>
      <c r="G1144" s="57">
        <f t="shared" si="71"/>
        <v>1.0259924750679963</v>
      </c>
    </row>
    <row r="1145" spans="1:11" x14ac:dyDescent="0.3">
      <c r="A1145" s="35" t="str">
        <f t="shared" si="70"/>
        <v>A</v>
      </c>
      <c r="B1145" s="54" t="s">
        <v>330</v>
      </c>
      <c r="C1145" s="55" t="s">
        <v>12</v>
      </c>
      <c r="D1145" s="56">
        <v>104788</v>
      </c>
      <c r="E1145" s="56">
        <v>121140.76899999999</v>
      </c>
      <c r="F1145" s="56">
        <v>127221.21566000002</v>
      </c>
      <c r="G1145" s="57">
        <f t="shared" si="71"/>
        <v>1.0501932314793216</v>
      </c>
    </row>
    <row r="1146" spans="1:11" x14ac:dyDescent="0.3">
      <c r="A1146" s="35" t="str">
        <f t="shared" si="70"/>
        <v>A</v>
      </c>
      <c r="B1146" s="54" t="s">
        <v>330</v>
      </c>
      <c r="C1146" s="55" t="s">
        <v>14</v>
      </c>
      <c r="D1146" s="56">
        <v>322020</v>
      </c>
      <c r="E1146" s="56">
        <v>312309.60800000001</v>
      </c>
      <c r="F1146" s="56">
        <v>313462.01499</v>
      </c>
      <c r="G1146" s="57">
        <f t="shared" si="71"/>
        <v>1.0036899504865697</v>
      </c>
    </row>
    <row r="1147" spans="1:11" x14ac:dyDescent="0.3">
      <c r="A1147" s="35" t="str">
        <f t="shared" si="70"/>
        <v>A</v>
      </c>
      <c r="B1147" s="54" t="s">
        <v>330</v>
      </c>
      <c r="C1147" s="55" t="s">
        <v>2</v>
      </c>
      <c r="D1147" s="56">
        <v>7904</v>
      </c>
      <c r="E1147" s="56">
        <v>8683.69</v>
      </c>
      <c r="F1147" s="56">
        <v>16193.555769999999</v>
      </c>
      <c r="G1147" s="57">
        <f t="shared" si="71"/>
        <v>1.8648242590419508</v>
      </c>
    </row>
    <row r="1148" spans="1:11" x14ac:dyDescent="0.3">
      <c r="A1148" s="35" t="str">
        <f t="shared" si="70"/>
        <v>A</v>
      </c>
      <c r="B1148" s="54" t="s">
        <v>330</v>
      </c>
      <c r="C1148" s="55" t="s">
        <v>15</v>
      </c>
      <c r="D1148" s="56">
        <v>698</v>
      </c>
      <c r="E1148" s="56">
        <v>963.4</v>
      </c>
      <c r="F1148" s="56">
        <v>933.00952000000007</v>
      </c>
      <c r="G1148" s="57">
        <f t="shared" si="71"/>
        <v>0.96845497197425789</v>
      </c>
    </row>
    <row r="1149" spans="1:11" x14ac:dyDescent="0.3">
      <c r="A1149" s="35" t="str">
        <f t="shared" si="70"/>
        <v>A</v>
      </c>
      <c r="B1149" s="54" t="s">
        <v>330</v>
      </c>
      <c r="C1149" s="55" t="s">
        <v>16</v>
      </c>
      <c r="D1149" s="56">
        <v>146031</v>
      </c>
      <c r="E1149" s="56">
        <v>142692.17300000001</v>
      </c>
      <c r="F1149" s="56">
        <v>146760.90754999997</v>
      </c>
      <c r="G1149" s="57">
        <f t="shared" si="71"/>
        <v>1.0285140695839006</v>
      </c>
    </row>
    <row r="1150" spans="1:11" x14ac:dyDescent="0.3">
      <c r="A1150" s="35" t="str">
        <f t="shared" si="70"/>
        <v>A</v>
      </c>
      <c r="B1150" s="50" t="s">
        <v>330</v>
      </c>
      <c r="C1150" s="51" t="s">
        <v>17</v>
      </c>
      <c r="D1150" s="52">
        <v>53541</v>
      </c>
      <c r="E1150" s="52">
        <v>52073.86</v>
      </c>
      <c r="F1150" s="52">
        <v>58179.86286999999</v>
      </c>
      <c r="G1150" s="53">
        <f t="shared" si="71"/>
        <v>1.1172565826693084</v>
      </c>
    </row>
    <row r="1151" spans="1:11" ht="33" thickBot="1" x14ac:dyDescent="0.35">
      <c r="A1151" s="35" t="str">
        <f t="shared" si="70"/>
        <v>A</v>
      </c>
      <c r="B1151" s="36" t="s">
        <v>747</v>
      </c>
      <c r="C1151" s="37" t="s">
        <v>748</v>
      </c>
      <c r="D1151" s="48">
        <v>20150</v>
      </c>
      <c r="E1151" s="48">
        <v>21962.6</v>
      </c>
      <c r="F1151" s="48">
        <v>29837.497770000002</v>
      </c>
      <c r="G1151" s="49">
        <f t="shared" si="71"/>
        <v>1.3585594497008553</v>
      </c>
      <c r="H1151" s="40"/>
      <c r="I1151" s="40"/>
      <c r="J1151" s="41"/>
      <c r="K1151" s="41"/>
    </row>
    <row r="1152" spans="1:11" ht="15" thickTop="1" x14ac:dyDescent="0.3">
      <c r="A1152" s="35" t="str">
        <f t="shared" si="70"/>
        <v>A</v>
      </c>
      <c r="B1152" s="50" t="s">
        <v>330</v>
      </c>
      <c r="C1152" s="51" t="s">
        <v>10</v>
      </c>
      <c r="D1152" s="52">
        <v>14540</v>
      </c>
      <c r="E1152" s="52">
        <v>16559.900000000001</v>
      </c>
      <c r="F1152" s="52">
        <v>24433.148440000004</v>
      </c>
      <c r="G1152" s="53">
        <f t="shared" si="71"/>
        <v>1.4754405787474563</v>
      </c>
    </row>
    <row r="1153" spans="1:11" x14ac:dyDescent="0.3">
      <c r="A1153" s="35" t="str">
        <f t="shared" si="70"/>
        <v>A</v>
      </c>
      <c r="B1153" s="54" t="s">
        <v>330</v>
      </c>
      <c r="C1153" s="55" t="s">
        <v>11</v>
      </c>
      <c r="D1153" s="56">
        <v>9200</v>
      </c>
      <c r="E1153" s="56">
        <v>8536</v>
      </c>
      <c r="F1153" s="56">
        <v>8661.0741699999999</v>
      </c>
      <c r="G1153" s="57">
        <f t="shared" si="71"/>
        <v>1.0146525503748829</v>
      </c>
    </row>
    <row r="1154" spans="1:11" x14ac:dyDescent="0.3">
      <c r="A1154" s="35" t="str">
        <f t="shared" si="70"/>
        <v>A</v>
      </c>
      <c r="B1154" s="54" t="s">
        <v>330</v>
      </c>
      <c r="C1154" s="55" t="s">
        <v>12</v>
      </c>
      <c r="D1154" s="56">
        <v>4590</v>
      </c>
      <c r="E1154" s="56">
        <v>7181.8249999999989</v>
      </c>
      <c r="F1154" s="56">
        <v>8874.5037300000004</v>
      </c>
      <c r="G1154" s="57">
        <f t="shared" si="71"/>
        <v>1.2356892196621334</v>
      </c>
    </row>
    <row r="1155" spans="1:11" x14ac:dyDescent="0.3">
      <c r="A1155" s="35" t="str">
        <f t="shared" si="70"/>
        <v>A</v>
      </c>
      <c r="B1155" s="54" t="s">
        <v>330</v>
      </c>
      <c r="C1155" s="55" t="s">
        <v>14</v>
      </c>
      <c r="D1155" s="56">
        <v>0</v>
      </c>
      <c r="E1155" s="56">
        <v>0</v>
      </c>
      <c r="F1155" s="56">
        <v>10.811199999999999</v>
      </c>
      <c r="G1155" s="57" t="e">
        <f t="shared" si="71"/>
        <v>#DIV/0!</v>
      </c>
    </row>
    <row r="1156" spans="1:11" x14ac:dyDescent="0.3">
      <c r="A1156" s="35" t="str">
        <f t="shared" si="70"/>
        <v>A</v>
      </c>
      <c r="B1156" s="54" t="s">
        <v>330</v>
      </c>
      <c r="C1156" s="55" t="s">
        <v>2</v>
      </c>
      <c r="D1156" s="56">
        <v>600</v>
      </c>
      <c r="E1156" s="56">
        <v>565</v>
      </c>
      <c r="F1156" s="56">
        <v>6627.9845599999999</v>
      </c>
      <c r="G1156" s="57">
        <f t="shared" si="71"/>
        <v>11.730946123893805</v>
      </c>
    </row>
    <row r="1157" spans="1:11" x14ac:dyDescent="0.3">
      <c r="A1157" s="35" t="str">
        <f t="shared" si="70"/>
        <v>A</v>
      </c>
      <c r="B1157" s="54" t="s">
        <v>330</v>
      </c>
      <c r="C1157" s="55" t="s">
        <v>15</v>
      </c>
      <c r="D1157" s="56">
        <v>100</v>
      </c>
      <c r="E1157" s="56">
        <v>200</v>
      </c>
      <c r="F1157" s="56">
        <v>193.58271999999999</v>
      </c>
      <c r="G1157" s="57">
        <f t="shared" si="71"/>
        <v>0.96791359999999993</v>
      </c>
    </row>
    <row r="1158" spans="1:11" x14ac:dyDescent="0.3">
      <c r="A1158" s="35" t="str">
        <f t="shared" si="70"/>
        <v>A</v>
      </c>
      <c r="B1158" s="54" t="s">
        <v>330</v>
      </c>
      <c r="C1158" s="55" t="s">
        <v>16</v>
      </c>
      <c r="D1158" s="56">
        <v>50</v>
      </c>
      <c r="E1158" s="56">
        <v>77.075000000000003</v>
      </c>
      <c r="F1158" s="56">
        <v>65.192059999999998</v>
      </c>
      <c r="G1158" s="57">
        <f t="shared" si="71"/>
        <v>0.84582627311060654</v>
      </c>
    </row>
    <row r="1159" spans="1:11" x14ac:dyDescent="0.3">
      <c r="A1159" s="35" t="str">
        <f t="shared" si="70"/>
        <v>A</v>
      </c>
      <c r="B1159" s="50" t="s">
        <v>330</v>
      </c>
      <c r="C1159" s="51" t="s">
        <v>17</v>
      </c>
      <c r="D1159" s="52">
        <v>5610</v>
      </c>
      <c r="E1159" s="52">
        <v>5402.7</v>
      </c>
      <c r="F1159" s="52">
        <v>5404.34933</v>
      </c>
      <c r="G1159" s="53">
        <f t="shared" si="71"/>
        <v>1.0003052788420606</v>
      </c>
    </row>
    <row r="1160" spans="1:11" ht="33" thickBot="1" x14ac:dyDescent="0.35">
      <c r="A1160" s="35" t="str">
        <f t="shared" si="70"/>
        <v>A</v>
      </c>
      <c r="B1160" s="36" t="s">
        <v>749</v>
      </c>
      <c r="C1160" s="37" t="s">
        <v>750</v>
      </c>
      <c r="D1160" s="48">
        <v>12650</v>
      </c>
      <c r="E1160" s="48">
        <v>15040.099999999999</v>
      </c>
      <c r="F1160" s="48">
        <v>22941.25014</v>
      </c>
      <c r="G1160" s="49">
        <f t="shared" si="71"/>
        <v>1.5253389365762198</v>
      </c>
      <c r="H1160" s="40"/>
      <c r="I1160" s="40"/>
      <c r="J1160" s="41"/>
      <c r="K1160" s="41"/>
    </row>
    <row r="1161" spans="1:11" ht="15" thickTop="1" x14ac:dyDescent="0.3">
      <c r="A1161" s="35" t="str">
        <f t="shared" si="70"/>
        <v>A</v>
      </c>
      <c r="B1161" s="50" t="s">
        <v>330</v>
      </c>
      <c r="C1161" s="51" t="s">
        <v>10</v>
      </c>
      <c r="D1161" s="52">
        <v>12550</v>
      </c>
      <c r="E1161" s="52">
        <v>14830.199999999999</v>
      </c>
      <c r="F1161" s="52">
        <v>22719.509680000003</v>
      </c>
      <c r="G1161" s="53">
        <f t="shared" si="71"/>
        <v>1.5319759463796849</v>
      </c>
    </row>
    <row r="1162" spans="1:11" x14ac:dyDescent="0.3">
      <c r="A1162" s="35" t="str">
        <f t="shared" si="70"/>
        <v>A</v>
      </c>
      <c r="B1162" s="54" t="s">
        <v>330</v>
      </c>
      <c r="C1162" s="55" t="s">
        <v>11</v>
      </c>
      <c r="D1162" s="56">
        <v>9200</v>
      </c>
      <c r="E1162" s="56">
        <v>8536</v>
      </c>
      <c r="F1162" s="56">
        <v>8661.0741699999999</v>
      </c>
      <c r="G1162" s="57">
        <f t="shared" si="71"/>
        <v>1.0146525503748829</v>
      </c>
    </row>
    <row r="1163" spans="1:11" x14ac:dyDescent="0.3">
      <c r="A1163" s="35" t="str">
        <f t="shared" si="70"/>
        <v>A</v>
      </c>
      <c r="B1163" s="54" t="s">
        <v>330</v>
      </c>
      <c r="C1163" s="55" t="s">
        <v>12</v>
      </c>
      <c r="D1163" s="56">
        <v>2600</v>
      </c>
      <c r="E1163" s="56">
        <v>5463.5249999999996</v>
      </c>
      <c r="F1163" s="56">
        <v>7160.8649700000005</v>
      </c>
      <c r="G1163" s="57">
        <f t="shared" si="71"/>
        <v>1.3106675580325891</v>
      </c>
    </row>
    <row r="1164" spans="1:11" x14ac:dyDescent="0.3">
      <c r="A1164" s="35" t="str">
        <f t="shared" si="70"/>
        <v>A</v>
      </c>
      <c r="B1164" s="54" t="s">
        <v>330</v>
      </c>
      <c r="C1164" s="55" t="s">
        <v>14</v>
      </c>
      <c r="D1164" s="56">
        <v>0</v>
      </c>
      <c r="E1164" s="56">
        <v>0</v>
      </c>
      <c r="F1164" s="56">
        <v>10.811199999999999</v>
      </c>
      <c r="G1164" s="57" t="e">
        <f t="shared" si="71"/>
        <v>#DIV/0!</v>
      </c>
    </row>
    <row r="1165" spans="1:11" x14ac:dyDescent="0.3">
      <c r="A1165" s="35" t="str">
        <f t="shared" si="70"/>
        <v>A</v>
      </c>
      <c r="B1165" s="54" t="s">
        <v>330</v>
      </c>
      <c r="C1165" s="55" t="s">
        <v>2</v>
      </c>
      <c r="D1165" s="56">
        <v>600</v>
      </c>
      <c r="E1165" s="56">
        <v>565</v>
      </c>
      <c r="F1165" s="56">
        <v>6627.9845599999999</v>
      </c>
      <c r="G1165" s="57">
        <f t="shared" si="71"/>
        <v>11.730946123893805</v>
      </c>
    </row>
    <row r="1166" spans="1:11" x14ac:dyDescent="0.3">
      <c r="A1166" s="35" t="str">
        <f t="shared" si="70"/>
        <v>A</v>
      </c>
      <c r="B1166" s="54" t="s">
        <v>330</v>
      </c>
      <c r="C1166" s="55" t="s">
        <v>15</v>
      </c>
      <c r="D1166" s="56">
        <v>100</v>
      </c>
      <c r="E1166" s="56">
        <v>200</v>
      </c>
      <c r="F1166" s="56">
        <v>193.58271999999999</v>
      </c>
      <c r="G1166" s="57">
        <f t="shared" si="71"/>
        <v>0.96791359999999993</v>
      </c>
    </row>
    <row r="1167" spans="1:11" x14ac:dyDescent="0.3">
      <c r="A1167" s="35" t="str">
        <f t="shared" si="70"/>
        <v>A</v>
      </c>
      <c r="B1167" s="54" t="s">
        <v>330</v>
      </c>
      <c r="C1167" s="55" t="s">
        <v>16</v>
      </c>
      <c r="D1167" s="56">
        <v>50</v>
      </c>
      <c r="E1167" s="56">
        <v>65.674999999999997</v>
      </c>
      <c r="F1167" s="56">
        <v>65.192059999999998</v>
      </c>
      <c r="G1167" s="57">
        <f t="shared" si="71"/>
        <v>0.9926465169394747</v>
      </c>
    </row>
    <row r="1168" spans="1:11" x14ac:dyDescent="0.3">
      <c r="A1168" s="35" t="str">
        <f t="shared" si="70"/>
        <v>A</v>
      </c>
      <c r="B1168" s="50" t="s">
        <v>330</v>
      </c>
      <c r="C1168" s="51" t="s">
        <v>17</v>
      </c>
      <c r="D1168" s="52">
        <v>100</v>
      </c>
      <c r="E1168" s="52">
        <v>209.9</v>
      </c>
      <c r="F1168" s="52">
        <v>221.74046000000001</v>
      </c>
      <c r="G1168" s="53">
        <f t="shared" si="71"/>
        <v>1.0564100047641733</v>
      </c>
    </row>
    <row r="1169" spans="1:11" ht="33" thickBot="1" x14ac:dyDescent="0.35">
      <c r="A1169" s="35" t="str">
        <f t="shared" si="70"/>
        <v>A</v>
      </c>
      <c r="B1169" s="36" t="s">
        <v>751</v>
      </c>
      <c r="C1169" s="37" t="s">
        <v>752</v>
      </c>
      <c r="D1169" s="48">
        <v>400</v>
      </c>
      <c r="E1169" s="48">
        <v>383.7</v>
      </c>
      <c r="F1169" s="48">
        <v>383.7</v>
      </c>
      <c r="G1169" s="49">
        <f t="shared" si="71"/>
        <v>1</v>
      </c>
      <c r="H1169" s="40"/>
      <c r="I1169" s="40"/>
      <c r="J1169" s="41"/>
      <c r="K1169" s="41"/>
    </row>
    <row r="1170" spans="1:11" ht="15" thickTop="1" x14ac:dyDescent="0.3">
      <c r="A1170" s="35" t="str">
        <f t="shared" si="70"/>
        <v>A</v>
      </c>
      <c r="B1170" s="50" t="s">
        <v>330</v>
      </c>
      <c r="C1170" s="51" t="s">
        <v>10</v>
      </c>
      <c r="D1170" s="52">
        <v>400</v>
      </c>
      <c r="E1170" s="52">
        <v>383.7</v>
      </c>
      <c r="F1170" s="52">
        <v>383.7</v>
      </c>
      <c r="G1170" s="53">
        <f t="shared" si="71"/>
        <v>1</v>
      </c>
    </row>
    <row r="1171" spans="1:11" x14ac:dyDescent="0.3">
      <c r="A1171" s="35" t="str">
        <f t="shared" si="70"/>
        <v>A</v>
      </c>
      <c r="B1171" s="54" t="s">
        <v>330</v>
      </c>
      <c r="C1171" s="55" t="s">
        <v>12</v>
      </c>
      <c r="D1171" s="56">
        <v>400</v>
      </c>
      <c r="E1171" s="56">
        <v>383.7</v>
      </c>
      <c r="F1171" s="56">
        <v>383.7</v>
      </c>
      <c r="G1171" s="57">
        <f t="shared" si="71"/>
        <v>1</v>
      </c>
    </row>
    <row r="1172" spans="1:11" ht="49.2" thickBot="1" x14ac:dyDescent="0.35">
      <c r="A1172" s="35" t="str">
        <f t="shared" si="70"/>
        <v>A</v>
      </c>
      <c r="B1172" s="36" t="s">
        <v>753</v>
      </c>
      <c r="C1172" s="37" t="s">
        <v>754</v>
      </c>
      <c r="D1172" s="48">
        <v>7100</v>
      </c>
      <c r="E1172" s="48">
        <v>6538.8</v>
      </c>
      <c r="F1172" s="48">
        <v>6512.54763</v>
      </c>
      <c r="G1172" s="49">
        <f t="shared" si="71"/>
        <v>0.99598513947513301</v>
      </c>
      <c r="H1172" s="40"/>
      <c r="I1172" s="40"/>
      <c r="J1172" s="41"/>
      <c r="K1172" s="41"/>
    </row>
    <row r="1173" spans="1:11" ht="15" thickTop="1" x14ac:dyDescent="0.3">
      <c r="A1173" s="35" t="str">
        <f t="shared" si="70"/>
        <v>A</v>
      </c>
      <c r="B1173" s="50" t="s">
        <v>330</v>
      </c>
      <c r="C1173" s="51" t="s">
        <v>10</v>
      </c>
      <c r="D1173" s="52">
        <v>1590</v>
      </c>
      <c r="E1173" s="52">
        <v>1346</v>
      </c>
      <c r="F1173" s="52">
        <v>1329.93876</v>
      </c>
      <c r="G1173" s="53">
        <f t="shared" si="71"/>
        <v>0.98806742942050518</v>
      </c>
    </row>
    <row r="1174" spans="1:11" x14ac:dyDescent="0.3">
      <c r="A1174" s="35" t="str">
        <f t="shared" si="70"/>
        <v>A</v>
      </c>
      <c r="B1174" s="54" t="s">
        <v>330</v>
      </c>
      <c r="C1174" s="55" t="s">
        <v>12</v>
      </c>
      <c r="D1174" s="56">
        <v>1590</v>
      </c>
      <c r="E1174" s="56">
        <v>1334.6</v>
      </c>
      <c r="F1174" s="56">
        <v>1329.93876</v>
      </c>
      <c r="G1174" s="57">
        <f t="shared" si="71"/>
        <v>0.99650738798141769</v>
      </c>
    </row>
    <row r="1175" spans="1:11" x14ac:dyDescent="0.3">
      <c r="A1175" s="35" t="str">
        <f t="shared" si="70"/>
        <v>A</v>
      </c>
      <c r="B1175" s="54" t="s">
        <v>330</v>
      </c>
      <c r="C1175" s="55" t="s">
        <v>16</v>
      </c>
      <c r="D1175" s="56">
        <v>0</v>
      </c>
      <c r="E1175" s="56">
        <v>11.4</v>
      </c>
      <c r="F1175" s="56">
        <v>0</v>
      </c>
      <c r="G1175" s="57">
        <f t="shared" si="71"/>
        <v>0</v>
      </c>
    </row>
    <row r="1176" spans="1:11" x14ac:dyDescent="0.3">
      <c r="A1176" s="35" t="str">
        <f t="shared" si="70"/>
        <v>A</v>
      </c>
      <c r="B1176" s="50" t="s">
        <v>330</v>
      </c>
      <c r="C1176" s="51" t="s">
        <v>17</v>
      </c>
      <c r="D1176" s="52">
        <v>5510</v>
      </c>
      <c r="E1176" s="52">
        <v>5192.8</v>
      </c>
      <c r="F1176" s="52">
        <v>5182.60887</v>
      </c>
      <c r="G1176" s="53">
        <f t="shared" si="71"/>
        <v>0.99803744993067323</v>
      </c>
    </row>
    <row r="1177" spans="1:11" ht="33" thickBot="1" x14ac:dyDescent="0.35">
      <c r="A1177" s="35" t="str">
        <f t="shared" si="70"/>
        <v>A</v>
      </c>
      <c r="B1177" s="36" t="s">
        <v>756</v>
      </c>
      <c r="C1177" s="37" t="s">
        <v>757</v>
      </c>
      <c r="D1177" s="48">
        <v>63495</v>
      </c>
      <c r="E1177" s="48">
        <v>66193.45</v>
      </c>
      <c r="F1177" s="48">
        <v>66788.42194</v>
      </c>
      <c r="G1177" s="49">
        <f t="shared" si="71"/>
        <v>1.0089883808745428</v>
      </c>
      <c r="H1177" s="40"/>
      <c r="I1177" s="40"/>
      <c r="J1177" s="41"/>
      <c r="K1177" s="41"/>
    </row>
    <row r="1178" spans="1:11" ht="15" thickTop="1" x14ac:dyDescent="0.3">
      <c r="A1178" s="35" t="str">
        <f t="shared" si="70"/>
        <v>A</v>
      </c>
      <c r="B1178" s="50" t="s">
        <v>330</v>
      </c>
      <c r="C1178" s="51" t="s">
        <v>10</v>
      </c>
      <c r="D1178" s="52">
        <v>58445</v>
      </c>
      <c r="E1178" s="52">
        <v>63919.75</v>
      </c>
      <c r="F1178" s="52">
        <v>64238.316040000005</v>
      </c>
      <c r="G1178" s="53">
        <f t="shared" si="71"/>
        <v>1.004983843647699</v>
      </c>
    </row>
    <row r="1179" spans="1:11" x14ac:dyDescent="0.3">
      <c r="A1179" s="35" t="str">
        <f t="shared" si="70"/>
        <v>A</v>
      </c>
      <c r="B1179" s="54" t="s">
        <v>330</v>
      </c>
      <c r="C1179" s="55" t="s">
        <v>11</v>
      </c>
      <c r="D1179" s="56">
        <v>9400</v>
      </c>
      <c r="E1179" s="56">
        <v>9400</v>
      </c>
      <c r="F1179" s="56">
        <v>9400</v>
      </c>
      <c r="G1179" s="57">
        <f t="shared" si="71"/>
        <v>1</v>
      </c>
    </row>
    <row r="1180" spans="1:11" x14ac:dyDescent="0.3">
      <c r="A1180" s="35" t="str">
        <f t="shared" si="70"/>
        <v>A</v>
      </c>
      <c r="B1180" s="54" t="s">
        <v>330</v>
      </c>
      <c r="C1180" s="55" t="s">
        <v>12</v>
      </c>
      <c r="D1180" s="56">
        <v>48337</v>
      </c>
      <c r="E1180" s="56">
        <v>53546.75</v>
      </c>
      <c r="F1180" s="56">
        <v>53471.174189999998</v>
      </c>
      <c r="G1180" s="57">
        <f t="shared" si="71"/>
        <v>0.99858860136236094</v>
      </c>
    </row>
    <row r="1181" spans="1:11" x14ac:dyDescent="0.3">
      <c r="A1181" s="35" t="str">
        <f t="shared" si="70"/>
        <v>A</v>
      </c>
      <c r="B1181" s="54" t="s">
        <v>330</v>
      </c>
      <c r="C1181" s="55" t="s">
        <v>14</v>
      </c>
      <c r="D1181" s="56">
        <v>0</v>
      </c>
      <c r="E1181" s="56">
        <v>250</v>
      </c>
      <c r="F1181" s="56">
        <v>250</v>
      </c>
      <c r="G1181" s="57">
        <f t="shared" si="71"/>
        <v>1</v>
      </c>
    </row>
    <row r="1182" spans="1:11" x14ac:dyDescent="0.3">
      <c r="A1182" s="35" t="str">
        <f t="shared" si="70"/>
        <v>A</v>
      </c>
      <c r="B1182" s="54" t="s">
        <v>330</v>
      </c>
      <c r="C1182" s="55" t="s">
        <v>2</v>
      </c>
      <c r="D1182" s="56">
        <v>160</v>
      </c>
      <c r="E1182" s="56">
        <v>160</v>
      </c>
      <c r="F1182" s="56">
        <v>588.6327</v>
      </c>
      <c r="G1182" s="57">
        <f t="shared" si="71"/>
        <v>3.678954375</v>
      </c>
    </row>
    <row r="1183" spans="1:11" x14ac:dyDescent="0.3">
      <c r="A1183" s="35" t="str">
        <f t="shared" si="70"/>
        <v>A</v>
      </c>
      <c r="B1183" s="54" t="s">
        <v>330</v>
      </c>
      <c r="C1183" s="55" t="s">
        <v>15</v>
      </c>
      <c r="D1183" s="56">
        <v>40</v>
      </c>
      <c r="E1183" s="56">
        <v>40</v>
      </c>
      <c r="F1183" s="56">
        <v>21.63</v>
      </c>
      <c r="G1183" s="57">
        <f t="shared" si="71"/>
        <v>0.54074999999999995</v>
      </c>
    </row>
    <row r="1184" spans="1:11" x14ac:dyDescent="0.3">
      <c r="A1184" s="35" t="str">
        <f t="shared" si="70"/>
        <v>A</v>
      </c>
      <c r="B1184" s="54" t="s">
        <v>330</v>
      </c>
      <c r="C1184" s="55" t="s">
        <v>16</v>
      </c>
      <c r="D1184" s="56">
        <v>508</v>
      </c>
      <c r="E1184" s="56">
        <v>523</v>
      </c>
      <c r="F1184" s="56">
        <v>506.87914999999998</v>
      </c>
      <c r="G1184" s="57">
        <f t="shared" si="71"/>
        <v>0.96917619502868069</v>
      </c>
    </row>
    <row r="1185" spans="1:11" x14ac:dyDescent="0.3">
      <c r="A1185" s="35" t="str">
        <f t="shared" ref="A1185:A1192" si="72">IF(OR(D1185&lt;&gt;0,E1185&lt;&gt;0,F1185&lt;&gt;0,),"A","B")</f>
        <v>A</v>
      </c>
      <c r="B1185" s="50" t="s">
        <v>330</v>
      </c>
      <c r="C1185" s="51" t="s">
        <v>17</v>
      </c>
      <c r="D1185" s="52">
        <v>5050</v>
      </c>
      <c r="E1185" s="52">
        <v>2273.6999999999998</v>
      </c>
      <c r="F1185" s="52">
        <v>2550.1059</v>
      </c>
      <c r="G1185" s="53">
        <f t="shared" ref="G1185:G1192" si="73">F1185/E1185</f>
        <v>1.1215665655099618</v>
      </c>
    </row>
    <row r="1186" spans="1:11" ht="16.8" thickBot="1" x14ac:dyDescent="0.35">
      <c r="A1186" s="35" t="str">
        <f t="shared" si="72"/>
        <v>A</v>
      </c>
      <c r="B1186" s="36" t="s">
        <v>758</v>
      </c>
      <c r="C1186" s="37" t="s">
        <v>759</v>
      </c>
      <c r="D1186" s="48">
        <v>67400</v>
      </c>
      <c r="E1186" s="48">
        <v>52813.42</v>
      </c>
      <c r="F1186" s="48">
        <v>52177.93705</v>
      </c>
      <c r="G1186" s="49">
        <f t="shared" si="73"/>
        <v>0.98796739635494168</v>
      </c>
      <c r="H1186" s="40"/>
      <c r="I1186" s="40"/>
      <c r="J1186" s="41"/>
      <c r="K1186" s="41"/>
    </row>
    <row r="1187" spans="1:11" ht="15" thickTop="1" x14ac:dyDescent="0.3">
      <c r="A1187" s="35" t="str">
        <f t="shared" si="72"/>
        <v>A</v>
      </c>
      <c r="B1187" s="50" t="s">
        <v>330</v>
      </c>
      <c r="C1187" s="51" t="s">
        <v>10</v>
      </c>
      <c r="D1187" s="52">
        <v>64070</v>
      </c>
      <c r="E1187" s="52">
        <v>52771.199999999997</v>
      </c>
      <c r="F1187" s="52">
        <v>52136.120049999998</v>
      </c>
      <c r="G1187" s="53">
        <f t="shared" si="73"/>
        <v>0.98796540632011398</v>
      </c>
    </row>
    <row r="1188" spans="1:11" x14ac:dyDescent="0.3">
      <c r="A1188" s="35" t="str">
        <f t="shared" si="72"/>
        <v>A</v>
      </c>
      <c r="B1188" s="54" t="s">
        <v>330</v>
      </c>
      <c r="C1188" s="55" t="s">
        <v>11</v>
      </c>
      <c r="D1188" s="56">
        <v>1466</v>
      </c>
      <c r="E1188" s="56">
        <v>1466</v>
      </c>
      <c r="F1188" s="56">
        <v>1466</v>
      </c>
      <c r="G1188" s="57">
        <f t="shared" si="73"/>
        <v>1</v>
      </c>
    </row>
    <row r="1189" spans="1:11" x14ac:dyDescent="0.3">
      <c r="A1189" s="35" t="str">
        <f t="shared" si="72"/>
        <v>A</v>
      </c>
      <c r="B1189" s="54" t="s">
        <v>330</v>
      </c>
      <c r="C1189" s="55" t="s">
        <v>12</v>
      </c>
      <c r="D1189" s="56">
        <v>14984</v>
      </c>
      <c r="E1189" s="56">
        <v>16702.5</v>
      </c>
      <c r="F1189" s="56">
        <v>16380.0779</v>
      </c>
      <c r="G1189" s="57">
        <f t="shared" si="73"/>
        <v>0.98069617721897917</v>
      </c>
    </row>
    <row r="1190" spans="1:11" x14ac:dyDescent="0.3">
      <c r="A1190" s="35" t="str">
        <f t="shared" si="72"/>
        <v>A</v>
      </c>
      <c r="B1190" s="54" t="s">
        <v>330</v>
      </c>
      <c r="C1190" s="55" t="s">
        <v>14</v>
      </c>
      <c r="D1190" s="56">
        <v>47600</v>
      </c>
      <c r="E1190" s="56">
        <v>24985.445</v>
      </c>
      <c r="F1190" s="56">
        <v>24690.1374</v>
      </c>
      <c r="G1190" s="57">
        <f t="shared" si="73"/>
        <v>0.98818081487041753</v>
      </c>
    </row>
    <row r="1191" spans="1:11" x14ac:dyDescent="0.3">
      <c r="A1191" s="35" t="str">
        <f t="shared" si="72"/>
        <v>A</v>
      </c>
      <c r="B1191" s="54" t="s">
        <v>330</v>
      </c>
      <c r="C1191" s="55" t="s">
        <v>16</v>
      </c>
      <c r="D1191" s="56">
        <v>20</v>
      </c>
      <c r="E1191" s="56">
        <v>9617.2549999999992</v>
      </c>
      <c r="F1191" s="56">
        <v>9599.9047499999997</v>
      </c>
      <c r="G1191" s="57">
        <f t="shared" si="73"/>
        <v>0.99819592492868292</v>
      </c>
    </row>
    <row r="1192" spans="1:11" x14ac:dyDescent="0.3">
      <c r="A1192" s="35" t="str">
        <f t="shared" si="72"/>
        <v>A</v>
      </c>
      <c r="B1192" s="50" t="s">
        <v>330</v>
      </c>
      <c r="C1192" s="51" t="s">
        <v>17</v>
      </c>
      <c r="D1192" s="52">
        <v>3330</v>
      </c>
      <c r="E1192" s="52">
        <v>42.22</v>
      </c>
      <c r="F1192" s="52">
        <v>41.817</v>
      </c>
      <c r="G1192" s="53">
        <f t="shared" si="73"/>
        <v>0.99045476077688299</v>
      </c>
    </row>
    <row r="1193" spans="1:11" ht="33" thickBot="1" x14ac:dyDescent="0.35">
      <c r="A1193" s="35" t="str">
        <f t="shared" ref="A1193:A1222" si="74">IF(OR(D1193&lt;&gt;0,E1193&lt;&gt;0,F1193&lt;&gt;0,),"A","B")</f>
        <v>A</v>
      </c>
      <c r="B1193" s="36" t="s">
        <v>760</v>
      </c>
      <c r="C1193" s="37" t="s">
        <v>761</v>
      </c>
      <c r="D1193" s="48">
        <v>5850</v>
      </c>
      <c r="E1193" s="48">
        <v>6440.6500000000005</v>
      </c>
      <c r="F1193" s="48">
        <v>6659.925909999999</v>
      </c>
      <c r="G1193" s="49">
        <f t="shared" ref="G1193:G1222" si="75">F1193/E1193</f>
        <v>1.0340456180664992</v>
      </c>
      <c r="H1193" s="40"/>
      <c r="I1193" s="40"/>
      <c r="J1193" s="41"/>
      <c r="K1193" s="41"/>
    </row>
    <row r="1194" spans="1:11" ht="15" thickTop="1" x14ac:dyDescent="0.3">
      <c r="A1194" s="35" t="str">
        <f t="shared" si="74"/>
        <v>A</v>
      </c>
      <c r="B1194" s="50" t="s">
        <v>330</v>
      </c>
      <c r="C1194" s="51" t="s">
        <v>10</v>
      </c>
      <c r="D1194" s="52">
        <v>5234</v>
      </c>
      <c r="E1194" s="52">
        <v>5496.7999999999993</v>
      </c>
      <c r="F1194" s="52">
        <v>5508.0833700000003</v>
      </c>
      <c r="G1194" s="53">
        <f t="shared" si="75"/>
        <v>1.002052716125746</v>
      </c>
    </row>
    <row r="1195" spans="1:11" x14ac:dyDescent="0.3">
      <c r="A1195" s="35" t="str">
        <f t="shared" si="74"/>
        <v>A</v>
      </c>
      <c r="B1195" s="54" t="s">
        <v>330</v>
      </c>
      <c r="C1195" s="55" t="s">
        <v>11</v>
      </c>
      <c r="D1195" s="56">
        <v>2367</v>
      </c>
      <c r="E1195" s="56">
        <v>2393</v>
      </c>
      <c r="F1195" s="56">
        <v>2392.4913999999999</v>
      </c>
      <c r="G1195" s="57">
        <f t="shared" si="75"/>
        <v>0.99978746343501879</v>
      </c>
    </row>
    <row r="1196" spans="1:11" x14ac:dyDescent="0.3">
      <c r="A1196" s="35" t="str">
        <f t="shared" si="74"/>
        <v>A</v>
      </c>
      <c r="B1196" s="54" t="s">
        <v>330</v>
      </c>
      <c r="C1196" s="55" t="s">
        <v>12</v>
      </c>
      <c r="D1196" s="56">
        <v>2804</v>
      </c>
      <c r="E1196" s="56">
        <v>3043.8</v>
      </c>
      <c r="F1196" s="56">
        <v>3056.8099599999996</v>
      </c>
      <c r="G1196" s="57">
        <f t="shared" si="75"/>
        <v>1.0042742492936458</v>
      </c>
    </row>
    <row r="1197" spans="1:11" x14ac:dyDescent="0.3">
      <c r="A1197" s="35" t="str">
        <f t="shared" si="74"/>
        <v>A</v>
      </c>
      <c r="B1197" s="54" t="s">
        <v>330</v>
      </c>
      <c r="C1197" s="55" t="s">
        <v>2</v>
      </c>
      <c r="D1197" s="56">
        <v>11</v>
      </c>
      <c r="E1197" s="56">
        <v>8.9</v>
      </c>
      <c r="F1197" s="56">
        <v>8.75732</v>
      </c>
      <c r="G1197" s="57">
        <f t="shared" si="75"/>
        <v>0.98396853932584261</v>
      </c>
    </row>
    <row r="1198" spans="1:11" x14ac:dyDescent="0.3">
      <c r="A1198" s="35" t="str">
        <f t="shared" si="74"/>
        <v>A</v>
      </c>
      <c r="B1198" s="54" t="s">
        <v>330</v>
      </c>
      <c r="C1198" s="55" t="s">
        <v>15</v>
      </c>
      <c r="D1198" s="56">
        <v>34</v>
      </c>
      <c r="E1198" s="56">
        <v>37</v>
      </c>
      <c r="F1198" s="56">
        <v>36.389879999999998</v>
      </c>
      <c r="G1198" s="57">
        <f t="shared" si="75"/>
        <v>0.98351027027027027</v>
      </c>
    </row>
    <row r="1199" spans="1:11" x14ac:dyDescent="0.3">
      <c r="A1199" s="35" t="str">
        <f t="shared" si="74"/>
        <v>A</v>
      </c>
      <c r="B1199" s="54" t="s">
        <v>330</v>
      </c>
      <c r="C1199" s="55" t="s">
        <v>16</v>
      </c>
      <c r="D1199" s="56">
        <v>18</v>
      </c>
      <c r="E1199" s="56">
        <v>14.1</v>
      </c>
      <c r="F1199" s="56">
        <v>13.63481</v>
      </c>
      <c r="G1199" s="57">
        <f t="shared" si="75"/>
        <v>0.96700780141843978</v>
      </c>
    </row>
    <row r="1200" spans="1:11" x14ac:dyDescent="0.3">
      <c r="A1200" s="35" t="str">
        <f t="shared" si="74"/>
        <v>A</v>
      </c>
      <c r="B1200" s="50" t="s">
        <v>330</v>
      </c>
      <c r="C1200" s="51" t="s">
        <v>17</v>
      </c>
      <c r="D1200" s="52">
        <v>616</v>
      </c>
      <c r="E1200" s="52">
        <v>943.85</v>
      </c>
      <c r="F1200" s="52">
        <v>1151.8425400000001</v>
      </c>
      <c r="G1200" s="53">
        <f t="shared" si="75"/>
        <v>1.2203660963076761</v>
      </c>
    </row>
    <row r="1201" spans="1:11" ht="16.8" thickBot="1" x14ac:dyDescent="0.35">
      <c r="A1201" s="35" t="str">
        <f t="shared" si="74"/>
        <v>A</v>
      </c>
      <c r="B1201" s="36" t="s">
        <v>762</v>
      </c>
      <c r="C1201" s="37" t="s">
        <v>763</v>
      </c>
      <c r="D1201" s="48">
        <v>346420</v>
      </c>
      <c r="E1201" s="48">
        <v>336080.43999999994</v>
      </c>
      <c r="F1201" s="48">
        <v>335754.31261999987</v>
      </c>
      <c r="G1201" s="49">
        <f t="shared" si="75"/>
        <v>0.99902961511238175</v>
      </c>
      <c r="H1201" s="40"/>
      <c r="I1201" s="40"/>
      <c r="J1201" s="41"/>
      <c r="K1201" s="41"/>
    </row>
    <row r="1202" spans="1:11" ht="15" thickTop="1" x14ac:dyDescent="0.3">
      <c r="A1202" s="35" t="str">
        <f t="shared" si="74"/>
        <v>A</v>
      </c>
      <c r="B1202" s="50" t="s">
        <v>330</v>
      </c>
      <c r="C1202" s="51" t="s">
        <v>10</v>
      </c>
      <c r="D1202" s="52">
        <v>346030</v>
      </c>
      <c r="E1202" s="52">
        <v>335880.43999999994</v>
      </c>
      <c r="F1202" s="52">
        <v>335555.29421999987</v>
      </c>
      <c r="G1202" s="53">
        <f t="shared" si="75"/>
        <v>0.99903195976520665</v>
      </c>
    </row>
    <row r="1203" spans="1:11" x14ac:dyDescent="0.3">
      <c r="A1203" s="35" t="str">
        <f t="shared" si="74"/>
        <v>A</v>
      </c>
      <c r="B1203" s="54" t="s">
        <v>330</v>
      </c>
      <c r="C1203" s="55" t="s">
        <v>11</v>
      </c>
      <c r="D1203" s="56">
        <v>8800</v>
      </c>
      <c r="E1203" s="56">
        <v>8780</v>
      </c>
      <c r="F1203" s="56">
        <v>8848.4322199999988</v>
      </c>
      <c r="G1203" s="57">
        <f t="shared" si="75"/>
        <v>1.0077941025056947</v>
      </c>
    </row>
    <row r="1204" spans="1:11" x14ac:dyDescent="0.3">
      <c r="A1204" s="35" t="str">
        <f t="shared" si="74"/>
        <v>A</v>
      </c>
      <c r="B1204" s="54" t="s">
        <v>330</v>
      </c>
      <c r="C1204" s="55" t="s">
        <v>12</v>
      </c>
      <c r="D1204" s="56">
        <v>5900</v>
      </c>
      <c r="E1204" s="56">
        <v>7337.7</v>
      </c>
      <c r="F1204" s="56">
        <v>7559.3614299999999</v>
      </c>
      <c r="G1204" s="57">
        <f t="shared" si="75"/>
        <v>1.0302085708055657</v>
      </c>
    </row>
    <row r="1205" spans="1:11" x14ac:dyDescent="0.3">
      <c r="A1205" s="35" t="str">
        <f t="shared" si="74"/>
        <v>A</v>
      </c>
      <c r="B1205" s="54" t="s">
        <v>330</v>
      </c>
      <c r="C1205" s="55" t="s">
        <v>14</v>
      </c>
      <c r="D1205" s="56">
        <v>249420</v>
      </c>
      <c r="E1205" s="56">
        <v>258574.163</v>
      </c>
      <c r="F1205" s="56">
        <v>257985.73678999997</v>
      </c>
      <c r="G1205" s="57">
        <f t="shared" si="75"/>
        <v>0.99772434259025322</v>
      </c>
    </row>
    <row r="1206" spans="1:11" x14ac:dyDescent="0.3">
      <c r="A1206" s="35" t="str">
        <f t="shared" si="74"/>
        <v>A</v>
      </c>
      <c r="B1206" s="54" t="s">
        <v>330</v>
      </c>
      <c r="C1206" s="55" t="s">
        <v>2</v>
      </c>
      <c r="D1206" s="56">
        <v>6550</v>
      </c>
      <c r="E1206" s="56">
        <v>7240.89</v>
      </c>
      <c r="F1206" s="56">
        <v>7236.2446399999999</v>
      </c>
      <c r="G1206" s="57">
        <f t="shared" si="75"/>
        <v>0.99935845455461958</v>
      </c>
    </row>
    <row r="1207" spans="1:11" x14ac:dyDescent="0.3">
      <c r="A1207" s="35" t="str">
        <f t="shared" si="74"/>
        <v>A</v>
      </c>
      <c r="B1207" s="54" t="s">
        <v>330</v>
      </c>
      <c r="C1207" s="55" t="s">
        <v>15</v>
      </c>
      <c r="D1207" s="56">
        <v>150</v>
      </c>
      <c r="E1207" s="56">
        <v>283.39999999999998</v>
      </c>
      <c r="F1207" s="56">
        <v>281.45352000000003</v>
      </c>
      <c r="G1207" s="57">
        <f t="shared" si="75"/>
        <v>0.99313168666196205</v>
      </c>
    </row>
    <row r="1208" spans="1:11" x14ac:dyDescent="0.3">
      <c r="A1208" s="35" t="str">
        <f t="shared" si="74"/>
        <v>A</v>
      </c>
      <c r="B1208" s="54" t="s">
        <v>330</v>
      </c>
      <c r="C1208" s="55" t="s">
        <v>16</v>
      </c>
      <c r="D1208" s="56">
        <v>75210</v>
      </c>
      <c r="E1208" s="56">
        <v>53664.286999999997</v>
      </c>
      <c r="F1208" s="56">
        <v>53644.065619999987</v>
      </c>
      <c r="G1208" s="57">
        <f t="shared" si="75"/>
        <v>0.99962318739089906</v>
      </c>
    </row>
    <row r="1209" spans="1:11" x14ac:dyDescent="0.3">
      <c r="A1209" s="35" t="str">
        <f t="shared" si="74"/>
        <v>A</v>
      </c>
      <c r="B1209" s="50" t="s">
        <v>330</v>
      </c>
      <c r="C1209" s="51" t="s">
        <v>17</v>
      </c>
      <c r="D1209" s="52">
        <v>390</v>
      </c>
      <c r="E1209" s="52">
        <v>200</v>
      </c>
      <c r="F1209" s="52">
        <v>199.01840000000001</v>
      </c>
      <c r="G1209" s="53">
        <f t="shared" si="75"/>
        <v>0.99509200000000009</v>
      </c>
    </row>
    <row r="1210" spans="1:11" ht="16.8" thickBot="1" x14ac:dyDescent="0.35">
      <c r="A1210" s="35" t="str">
        <f t="shared" si="74"/>
        <v>A</v>
      </c>
      <c r="B1210" s="36" t="s">
        <v>764</v>
      </c>
      <c r="C1210" s="37" t="s">
        <v>765</v>
      </c>
      <c r="D1210" s="48">
        <v>12720</v>
      </c>
      <c r="E1210" s="48">
        <v>13033.4</v>
      </c>
      <c r="F1210" s="48">
        <v>13454.942080000001</v>
      </c>
      <c r="G1210" s="49">
        <f t="shared" si="75"/>
        <v>1.0323432166587383</v>
      </c>
      <c r="H1210" s="40"/>
      <c r="I1210" s="40"/>
      <c r="J1210" s="41"/>
      <c r="K1210" s="41"/>
    </row>
    <row r="1211" spans="1:11" ht="15" thickTop="1" x14ac:dyDescent="0.3">
      <c r="A1211" s="35" t="str">
        <f t="shared" si="74"/>
        <v>A</v>
      </c>
      <c r="B1211" s="50" t="s">
        <v>330</v>
      </c>
      <c r="C1211" s="51" t="s">
        <v>10</v>
      </c>
      <c r="D1211" s="52">
        <v>12520</v>
      </c>
      <c r="E1211" s="52">
        <v>12833.4</v>
      </c>
      <c r="F1211" s="52">
        <v>13255.92368</v>
      </c>
      <c r="G1211" s="53">
        <f t="shared" si="75"/>
        <v>1.0329237520844048</v>
      </c>
    </row>
    <row r="1212" spans="1:11" x14ac:dyDescent="0.3">
      <c r="A1212" s="35" t="str">
        <f t="shared" si="74"/>
        <v>A</v>
      </c>
      <c r="B1212" s="54" t="s">
        <v>330</v>
      </c>
      <c r="C1212" s="55" t="s">
        <v>11</v>
      </c>
      <c r="D1212" s="56">
        <v>8800</v>
      </c>
      <c r="E1212" s="56">
        <v>8780</v>
      </c>
      <c r="F1212" s="56">
        <v>8848.4322199999988</v>
      </c>
      <c r="G1212" s="57">
        <f t="shared" si="75"/>
        <v>1.0077941025056947</v>
      </c>
    </row>
    <row r="1213" spans="1:11" x14ac:dyDescent="0.3">
      <c r="A1213" s="35" t="str">
        <f t="shared" si="74"/>
        <v>A</v>
      </c>
      <c r="B1213" s="54" t="s">
        <v>330</v>
      </c>
      <c r="C1213" s="55" t="s">
        <v>12</v>
      </c>
      <c r="D1213" s="56">
        <v>3500</v>
      </c>
      <c r="E1213" s="56">
        <v>3700</v>
      </c>
      <c r="F1213" s="56">
        <v>3983.8371999999999</v>
      </c>
      <c r="G1213" s="57">
        <f t="shared" si="75"/>
        <v>1.0767127567567567</v>
      </c>
    </row>
    <row r="1214" spans="1:11" x14ac:dyDescent="0.3">
      <c r="A1214" s="35" t="str">
        <f t="shared" si="74"/>
        <v>A</v>
      </c>
      <c r="B1214" s="54" t="s">
        <v>330</v>
      </c>
      <c r="C1214" s="55" t="s">
        <v>14</v>
      </c>
      <c r="D1214" s="56">
        <v>0</v>
      </c>
      <c r="E1214" s="56">
        <v>0</v>
      </c>
      <c r="F1214" s="56">
        <v>73.890100000000004</v>
      </c>
      <c r="G1214" s="57" t="e">
        <f t="shared" si="75"/>
        <v>#DIV/0!</v>
      </c>
    </row>
    <row r="1215" spans="1:11" x14ac:dyDescent="0.3">
      <c r="A1215" s="35" t="str">
        <f t="shared" si="74"/>
        <v>A</v>
      </c>
      <c r="B1215" s="54" t="s">
        <v>330</v>
      </c>
      <c r="C1215" s="55" t="s">
        <v>15</v>
      </c>
      <c r="D1215" s="56">
        <v>150</v>
      </c>
      <c r="E1215" s="56">
        <v>283.39999999999998</v>
      </c>
      <c r="F1215" s="56">
        <v>281.45352000000003</v>
      </c>
      <c r="G1215" s="57">
        <f t="shared" si="75"/>
        <v>0.99313168666196205</v>
      </c>
    </row>
    <row r="1216" spans="1:11" x14ac:dyDescent="0.3">
      <c r="A1216" s="35" t="str">
        <f t="shared" si="74"/>
        <v>A</v>
      </c>
      <c r="B1216" s="54" t="s">
        <v>330</v>
      </c>
      <c r="C1216" s="55" t="s">
        <v>16</v>
      </c>
      <c r="D1216" s="56">
        <v>70</v>
      </c>
      <c r="E1216" s="56">
        <v>70</v>
      </c>
      <c r="F1216" s="56">
        <v>68.310640000000006</v>
      </c>
      <c r="G1216" s="57">
        <f t="shared" si="75"/>
        <v>0.9758662857142858</v>
      </c>
    </row>
    <row r="1217" spans="1:11" x14ac:dyDescent="0.3">
      <c r="A1217" s="35" t="str">
        <f t="shared" si="74"/>
        <v>A</v>
      </c>
      <c r="B1217" s="50" t="s">
        <v>330</v>
      </c>
      <c r="C1217" s="51" t="s">
        <v>17</v>
      </c>
      <c r="D1217" s="52">
        <v>200</v>
      </c>
      <c r="E1217" s="52">
        <v>200</v>
      </c>
      <c r="F1217" s="52">
        <v>199.01840000000001</v>
      </c>
      <c r="G1217" s="53">
        <f t="shared" si="75"/>
        <v>0.99509200000000009</v>
      </c>
    </row>
    <row r="1218" spans="1:11" ht="16.8" thickBot="1" x14ac:dyDescent="0.35">
      <c r="A1218" s="35" t="str">
        <f t="shared" si="74"/>
        <v>A</v>
      </c>
      <c r="B1218" s="36" t="s">
        <v>766</v>
      </c>
      <c r="C1218" s="37" t="s">
        <v>767</v>
      </c>
      <c r="D1218" s="48">
        <v>200000</v>
      </c>
      <c r="E1218" s="48">
        <v>206588</v>
      </c>
      <c r="F1218" s="48">
        <v>206158.78210999997</v>
      </c>
      <c r="G1218" s="49">
        <f t="shared" si="75"/>
        <v>0.99792234839390459</v>
      </c>
      <c r="H1218" s="40"/>
      <c r="I1218" s="40"/>
      <c r="J1218" s="41"/>
      <c r="K1218" s="41"/>
    </row>
    <row r="1219" spans="1:11" ht="15" thickTop="1" x14ac:dyDescent="0.3">
      <c r="A1219" s="35" t="str">
        <f t="shared" si="74"/>
        <v>A</v>
      </c>
      <c r="B1219" s="50" t="s">
        <v>330</v>
      </c>
      <c r="C1219" s="51" t="s">
        <v>10</v>
      </c>
      <c r="D1219" s="52">
        <v>200000</v>
      </c>
      <c r="E1219" s="52">
        <v>206588</v>
      </c>
      <c r="F1219" s="52">
        <v>206158.78210999997</v>
      </c>
      <c r="G1219" s="53">
        <f t="shared" si="75"/>
        <v>0.99792234839390459</v>
      </c>
    </row>
    <row r="1220" spans="1:11" x14ac:dyDescent="0.3">
      <c r="A1220" s="35" t="str">
        <f t="shared" si="74"/>
        <v>A</v>
      </c>
      <c r="B1220" s="54" t="s">
        <v>330</v>
      </c>
      <c r="C1220" s="55" t="s">
        <v>12</v>
      </c>
      <c r="D1220" s="56">
        <v>0</v>
      </c>
      <c r="E1220" s="56">
        <v>95</v>
      </c>
      <c r="F1220" s="56">
        <v>52.615310000000001</v>
      </c>
      <c r="G1220" s="57">
        <f t="shared" si="75"/>
        <v>0.55384536842105259</v>
      </c>
    </row>
    <row r="1221" spans="1:11" x14ac:dyDescent="0.3">
      <c r="A1221" s="35" t="str">
        <f t="shared" si="74"/>
        <v>A</v>
      </c>
      <c r="B1221" s="54" t="s">
        <v>330</v>
      </c>
      <c r="C1221" s="55" t="s">
        <v>14</v>
      </c>
      <c r="D1221" s="56">
        <v>200000</v>
      </c>
      <c r="E1221" s="56">
        <v>204188</v>
      </c>
      <c r="F1221" s="56">
        <v>203808.00928999999</v>
      </c>
      <c r="G1221" s="57">
        <f t="shared" si="75"/>
        <v>0.99813901546613903</v>
      </c>
    </row>
    <row r="1222" spans="1:11" x14ac:dyDescent="0.3">
      <c r="A1222" s="35" t="str">
        <f t="shared" si="74"/>
        <v>A</v>
      </c>
      <c r="B1222" s="54" t="s">
        <v>330</v>
      </c>
      <c r="C1222" s="55" t="s">
        <v>16</v>
      </c>
      <c r="D1222" s="56">
        <v>0</v>
      </c>
      <c r="E1222" s="56">
        <v>2305</v>
      </c>
      <c r="F1222" s="56">
        <v>2298.15751</v>
      </c>
      <c r="G1222" s="57">
        <f t="shared" si="75"/>
        <v>0.99703145770065071</v>
      </c>
    </row>
    <row r="1223" spans="1:11" ht="16.8" thickBot="1" x14ac:dyDescent="0.35">
      <c r="A1223" s="35" t="str">
        <f t="shared" ref="A1223:A1276" si="76">IF(OR(D1223&lt;&gt;0,E1223&lt;&gt;0,F1223&lt;&gt;0,),"A","B")</f>
        <v>A</v>
      </c>
      <c r="B1223" s="36" t="s">
        <v>768</v>
      </c>
      <c r="C1223" s="37" t="s">
        <v>769</v>
      </c>
      <c r="D1223" s="48">
        <v>12000</v>
      </c>
      <c r="E1223" s="48">
        <v>11490</v>
      </c>
      <c r="F1223" s="48">
        <v>11488.760899999999</v>
      </c>
      <c r="G1223" s="49">
        <f t="shared" ref="G1223:G1276" si="77">F1223/E1223</f>
        <v>0.99989215839860746</v>
      </c>
      <c r="H1223" s="40"/>
      <c r="I1223" s="40"/>
      <c r="J1223" s="41"/>
      <c r="K1223" s="41"/>
    </row>
    <row r="1224" spans="1:11" ht="15" thickTop="1" x14ac:dyDescent="0.3">
      <c r="A1224" s="35" t="str">
        <f t="shared" si="76"/>
        <v>A</v>
      </c>
      <c r="B1224" s="50" t="s">
        <v>330</v>
      </c>
      <c r="C1224" s="51" t="s">
        <v>10</v>
      </c>
      <c r="D1224" s="52">
        <v>12000</v>
      </c>
      <c r="E1224" s="52">
        <v>11490</v>
      </c>
      <c r="F1224" s="52">
        <v>11488.760899999999</v>
      </c>
      <c r="G1224" s="53">
        <f t="shared" si="77"/>
        <v>0.99989215839860746</v>
      </c>
    </row>
    <row r="1225" spans="1:11" x14ac:dyDescent="0.3">
      <c r="A1225" s="35" t="str">
        <f t="shared" si="76"/>
        <v>A</v>
      </c>
      <c r="B1225" s="54" t="s">
        <v>330</v>
      </c>
      <c r="C1225" s="55" t="s">
        <v>14</v>
      </c>
      <c r="D1225" s="56">
        <v>12000</v>
      </c>
      <c r="E1225" s="56">
        <v>11490</v>
      </c>
      <c r="F1225" s="56">
        <v>11488.760899999999</v>
      </c>
      <c r="G1225" s="57">
        <f t="shared" si="77"/>
        <v>0.99989215839860746</v>
      </c>
    </row>
    <row r="1226" spans="1:11" ht="16.8" thickBot="1" x14ac:dyDescent="0.35">
      <c r="A1226" s="35" t="str">
        <f t="shared" si="76"/>
        <v>A</v>
      </c>
      <c r="B1226" s="36" t="s">
        <v>770</v>
      </c>
      <c r="C1226" s="37" t="s">
        <v>771</v>
      </c>
      <c r="D1226" s="48">
        <v>35000</v>
      </c>
      <c r="E1226" s="48">
        <v>26293.25</v>
      </c>
      <c r="F1226" s="48">
        <v>26014.30803</v>
      </c>
      <c r="G1226" s="49">
        <f t="shared" si="77"/>
        <v>0.98939111863310925</v>
      </c>
      <c r="H1226" s="40"/>
      <c r="I1226" s="40"/>
      <c r="J1226" s="41"/>
      <c r="K1226" s="41"/>
    </row>
    <row r="1227" spans="1:11" ht="15" thickTop="1" x14ac:dyDescent="0.3">
      <c r="A1227" s="35" t="str">
        <f t="shared" si="76"/>
        <v>A</v>
      </c>
      <c r="B1227" s="50" t="s">
        <v>330</v>
      </c>
      <c r="C1227" s="51" t="s">
        <v>10</v>
      </c>
      <c r="D1227" s="52">
        <v>35000</v>
      </c>
      <c r="E1227" s="52">
        <v>26293.25</v>
      </c>
      <c r="F1227" s="52">
        <v>26014.30803</v>
      </c>
      <c r="G1227" s="53">
        <f t="shared" si="77"/>
        <v>0.98939111863310925</v>
      </c>
    </row>
    <row r="1228" spans="1:11" x14ac:dyDescent="0.3">
      <c r="A1228" s="35" t="str">
        <f t="shared" si="76"/>
        <v>A</v>
      </c>
      <c r="B1228" s="54" t="s">
        <v>330</v>
      </c>
      <c r="C1228" s="55" t="s">
        <v>14</v>
      </c>
      <c r="D1228" s="56">
        <v>35000</v>
      </c>
      <c r="E1228" s="56">
        <v>26293.25</v>
      </c>
      <c r="F1228" s="56">
        <v>26014.30803</v>
      </c>
      <c r="G1228" s="57">
        <f t="shared" si="77"/>
        <v>0.98939111863310925</v>
      </c>
    </row>
    <row r="1229" spans="1:11" ht="16.8" thickBot="1" x14ac:dyDescent="0.35">
      <c r="A1229" s="35" t="str">
        <f t="shared" si="76"/>
        <v>A</v>
      </c>
      <c r="B1229" s="36" t="s">
        <v>772</v>
      </c>
      <c r="C1229" s="37" t="s">
        <v>773</v>
      </c>
      <c r="D1229" s="48">
        <v>1000</v>
      </c>
      <c r="E1229" s="48">
        <v>464.05</v>
      </c>
      <c r="F1229" s="48">
        <v>463.91120999999998</v>
      </c>
      <c r="G1229" s="49">
        <f t="shared" si="77"/>
        <v>0.99970091584958509</v>
      </c>
      <c r="H1229" s="40"/>
      <c r="I1229" s="40"/>
      <c r="J1229" s="41"/>
      <c r="K1229" s="41"/>
    </row>
    <row r="1230" spans="1:11" ht="15" thickTop="1" x14ac:dyDescent="0.3">
      <c r="A1230" s="35" t="str">
        <f t="shared" si="76"/>
        <v>A</v>
      </c>
      <c r="B1230" s="50" t="s">
        <v>330</v>
      </c>
      <c r="C1230" s="51" t="s">
        <v>10</v>
      </c>
      <c r="D1230" s="52">
        <v>1000</v>
      </c>
      <c r="E1230" s="52">
        <v>464.05</v>
      </c>
      <c r="F1230" s="52">
        <v>463.91120999999998</v>
      </c>
      <c r="G1230" s="53">
        <f t="shared" si="77"/>
        <v>0.99970091584958509</v>
      </c>
    </row>
    <row r="1231" spans="1:11" x14ac:dyDescent="0.3">
      <c r="A1231" s="35" t="str">
        <f t="shared" si="76"/>
        <v>A</v>
      </c>
      <c r="B1231" s="54" t="s">
        <v>330</v>
      </c>
      <c r="C1231" s="55" t="s">
        <v>14</v>
      </c>
      <c r="D1231" s="56">
        <v>700</v>
      </c>
      <c r="E1231" s="56">
        <v>464.05</v>
      </c>
      <c r="F1231" s="56">
        <v>463.91120999999998</v>
      </c>
      <c r="G1231" s="57">
        <f t="shared" si="77"/>
        <v>0.99970091584958509</v>
      </c>
    </row>
    <row r="1232" spans="1:11" x14ac:dyDescent="0.3">
      <c r="A1232" s="35" t="str">
        <f t="shared" si="76"/>
        <v>A</v>
      </c>
      <c r="B1232" s="54" t="s">
        <v>330</v>
      </c>
      <c r="C1232" s="55" t="s">
        <v>16</v>
      </c>
      <c r="D1232" s="56">
        <v>300</v>
      </c>
      <c r="E1232" s="56">
        <v>0</v>
      </c>
      <c r="F1232" s="56">
        <v>0</v>
      </c>
      <c r="G1232" s="57" t="e">
        <f t="shared" si="77"/>
        <v>#DIV/0!</v>
      </c>
    </row>
    <row r="1233" spans="1:11" ht="33" thickBot="1" x14ac:dyDescent="0.35">
      <c r="A1233" s="35" t="str">
        <f t="shared" si="76"/>
        <v>A</v>
      </c>
      <c r="B1233" s="36" t="s">
        <v>774</v>
      </c>
      <c r="C1233" s="37" t="s">
        <v>775</v>
      </c>
      <c r="D1233" s="48">
        <v>25000</v>
      </c>
      <c r="E1233" s="48">
        <v>15941</v>
      </c>
      <c r="F1233" s="48">
        <v>15940.138199999999</v>
      </c>
      <c r="G1233" s="49">
        <f t="shared" si="77"/>
        <v>0.99994593814691668</v>
      </c>
      <c r="H1233" s="40"/>
      <c r="I1233" s="40"/>
      <c r="J1233" s="41"/>
      <c r="K1233" s="41"/>
    </row>
    <row r="1234" spans="1:11" ht="15" thickTop="1" x14ac:dyDescent="0.3">
      <c r="A1234" s="35" t="str">
        <f t="shared" si="76"/>
        <v>A</v>
      </c>
      <c r="B1234" s="50" t="s">
        <v>330</v>
      </c>
      <c r="C1234" s="51" t="s">
        <v>10</v>
      </c>
      <c r="D1234" s="52">
        <v>25000</v>
      </c>
      <c r="E1234" s="52">
        <v>15941</v>
      </c>
      <c r="F1234" s="52">
        <v>15940.138199999999</v>
      </c>
      <c r="G1234" s="53">
        <f t="shared" si="77"/>
        <v>0.99994593814691668</v>
      </c>
    </row>
    <row r="1235" spans="1:11" x14ac:dyDescent="0.3">
      <c r="A1235" s="35" t="str">
        <f t="shared" si="76"/>
        <v>A</v>
      </c>
      <c r="B1235" s="54" t="s">
        <v>330</v>
      </c>
      <c r="C1235" s="55" t="s">
        <v>16</v>
      </c>
      <c r="D1235" s="56">
        <v>25000</v>
      </c>
      <c r="E1235" s="56">
        <v>15941</v>
      </c>
      <c r="F1235" s="56">
        <v>15940.138199999999</v>
      </c>
      <c r="G1235" s="57">
        <f t="shared" si="77"/>
        <v>0.99994593814691668</v>
      </c>
    </row>
    <row r="1236" spans="1:11" ht="16.8" thickBot="1" x14ac:dyDescent="0.35">
      <c r="A1236" s="35" t="str">
        <f t="shared" si="76"/>
        <v>A</v>
      </c>
      <c r="B1236" s="36" t="s">
        <v>776</v>
      </c>
      <c r="C1236" s="37" t="s">
        <v>777</v>
      </c>
      <c r="D1236" s="48">
        <v>300</v>
      </c>
      <c r="E1236" s="48">
        <v>300</v>
      </c>
      <c r="F1236" s="48">
        <v>298.42412999999999</v>
      </c>
      <c r="G1236" s="49">
        <f t="shared" si="77"/>
        <v>0.9947471</v>
      </c>
      <c r="H1236" s="40"/>
      <c r="I1236" s="40"/>
      <c r="J1236" s="41"/>
      <c r="K1236" s="41"/>
    </row>
    <row r="1237" spans="1:11" ht="15" thickTop="1" x14ac:dyDescent="0.3">
      <c r="A1237" s="35" t="str">
        <f t="shared" si="76"/>
        <v>A</v>
      </c>
      <c r="B1237" s="50" t="s">
        <v>330</v>
      </c>
      <c r="C1237" s="51" t="s">
        <v>10</v>
      </c>
      <c r="D1237" s="52">
        <v>300</v>
      </c>
      <c r="E1237" s="52">
        <v>300</v>
      </c>
      <c r="F1237" s="52">
        <v>298.42412999999999</v>
      </c>
      <c r="G1237" s="53">
        <f t="shared" si="77"/>
        <v>0.9947471</v>
      </c>
    </row>
    <row r="1238" spans="1:11" x14ac:dyDescent="0.3">
      <c r="A1238" s="35" t="str">
        <f t="shared" si="76"/>
        <v>A</v>
      </c>
      <c r="B1238" s="54" t="s">
        <v>330</v>
      </c>
      <c r="C1238" s="55" t="s">
        <v>12</v>
      </c>
      <c r="D1238" s="56">
        <v>300</v>
      </c>
      <c r="E1238" s="56">
        <v>300</v>
      </c>
      <c r="F1238" s="56">
        <v>298.42412999999999</v>
      </c>
      <c r="G1238" s="57">
        <f t="shared" si="77"/>
        <v>0.9947471</v>
      </c>
    </row>
    <row r="1239" spans="1:11" ht="16.8" thickBot="1" x14ac:dyDescent="0.35">
      <c r="A1239" s="35" t="str">
        <f t="shared" si="76"/>
        <v>A</v>
      </c>
      <c r="B1239" s="36" t="s">
        <v>778</v>
      </c>
      <c r="C1239" s="37" t="s">
        <v>779</v>
      </c>
      <c r="D1239" s="48">
        <v>1000</v>
      </c>
      <c r="E1239" s="48">
        <v>900</v>
      </c>
      <c r="F1239" s="48">
        <v>897.71557000000007</v>
      </c>
      <c r="G1239" s="49">
        <f t="shared" si="77"/>
        <v>0.99746174444444458</v>
      </c>
      <c r="H1239" s="40"/>
      <c r="I1239" s="40"/>
      <c r="J1239" s="41"/>
      <c r="K1239" s="41"/>
    </row>
    <row r="1240" spans="1:11" ht="15" thickTop="1" x14ac:dyDescent="0.3">
      <c r="A1240" s="35" t="str">
        <f t="shared" si="76"/>
        <v>A</v>
      </c>
      <c r="B1240" s="50" t="s">
        <v>330</v>
      </c>
      <c r="C1240" s="51" t="s">
        <v>10</v>
      </c>
      <c r="D1240" s="52">
        <v>1000</v>
      </c>
      <c r="E1240" s="52">
        <v>900</v>
      </c>
      <c r="F1240" s="52">
        <v>897.71557000000007</v>
      </c>
      <c r="G1240" s="53">
        <f t="shared" si="77"/>
        <v>0.99746174444444458</v>
      </c>
    </row>
    <row r="1241" spans="1:11" x14ac:dyDescent="0.3">
      <c r="A1241" s="35" t="str">
        <f t="shared" si="76"/>
        <v>A</v>
      </c>
      <c r="B1241" s="54" t="s">
        <v>330</v>
      </c>
      <c r="C1241" s="55" t="s">
        <v>12</v>
      </c>
      <c r="D1241" s="56">
        <v>300</v>
      </c>
      <c r="E1241" s="56">
        <v>0</v>
      </c>
      <c r="F1241" s="56">
        <v>0</v>
      </c>
      <c r="G1241" s="57" t="e">
        <f t="shared" si="77"/>
        <v>#DIV/0!</v>
      </c>
    </row>
    <row r="1242" spans="1:11" x14ac:dyDescent="0.3">
      <c r="A1242" s="35" t="str">
        <f t="shared" si="76"/>
        <v>A</v>
      </c>
      <c r="B1242" s="54" t="s">
        <v>330</v>
      </c>
      <c r="C1242" s="55" t="s">
        <v>14</v>
      </c>
      <c r="D1242" s="56">
        <v>700</v>
      </c>
      <c r="E1242" s="56">
        <v>827</v>
      </c>
      <c r="F1242" s="56">
        <v>825.32396000000006</v>
      </c>
      <c r="G1242" s="57">
        <f t="shared" si="77"/>
        <v>0.99797334945586469</v>
      </c>
    </row>
    <row r="1243" spans="1:11" x14ac:dyDescent="0.3">
      <c r="A1243" s="35" t="str">
        <f t="shared" si="76"/>
        <v>A</v>
      </c>
      <c r="B1243" s="54" t="s">
        <v>330</v>
      </c>
      <c r="C1243" s="55" t="s">
        <v>16</v>
      </c>
      <c r="D1243" s="56">
        <v>0</v>
      </c>
      <c r="E1243" s="56">
        <v>73</v>
      </c>
      <c r="F1243" s="56">
        <v>72.39161</v>
      </c>
      <c r="G1243" s="57">
        <f t="shared" si="77"/>
        <v>0.99166589041095887</v>
      </c>
    </row>
    <row r="1244" spans="1:11" ht="33" thickBot="1" x14ac:dyDescent="0.35">
      <c r="A1244" s="35" t="str">
        <f t="shared" si="76"/>
        <v>A</v>
      </c>
      <c r="B1244" s="36" t="s">
        <v>780</v>
      </c>
      <c r="C1244" s="37" t="s">
        <v>781</v>
      </c>
      <c r="D1244" s="48">
        <v>5000</v>
      </c>
      <c r="E1244" s="48">
        <v>1430.15</v>
      </c>
      <c r="F1244" s="48">
        <v>1430.1362799999999</v>
      </c>
      <c r="G1244" s="49">
        <f t="shared" si="77"/>
        <v>0.99999040660070615</v>
      </c>
      <c r="H1244" s="40"/>
      <c r="I1244" s="40"/>
      <c r="J1244" s="41"/>
      <c r="K1244" s="41"/>
    </row>
    <row r="1245" spans="1:11" ht="15" thickTop="1" x14ac:dyDescent="0.3">
      <c r="A1245" s="35" t="str">
        <f t="shared" si="76"/>
        <v>A</v>
      </c>
      <c r="B1245" s="50" t="s">
        <v>330</v>
      </c>
      <c r="C1245" s="51" t="s">
        <v>10</v>
      </c>
      <c r="D1245" s="52">
        <v>5000</v>
      </c>
      <c r="E1245" s="52">
        <v>1430.15</v>
      </c>
      <c r="F1245" s="52">
        <v>1430.1362799999999</v>
      </c>
      <c r="G1245" s="53">
        <f t="shared" si="77"/>
        <v>0.99999040660070615</v>
      </c>
    </row>
    <row r="1246" spans="1:11" x14ac:dyDescent="0.3">
      <c r="A1246" s="35" t="str">
        <f t="shared" si="76"/>
        <v>A</v>
      </c>
      <c r="B1246" s="54" t="s">
        <v>330</v>
      </c>
      <c r="C1246" s="55" t="s">
        <v>16</v>
      </c>
      <c r="D1246" s="56">
        <v>5000</v>
      </c>
      <c r="E1246" s="56">
        <v>1430.15</v>
      </c>
      <c r="F1246" s="56">
        <v>1430.1362799999999</v>
      </c>
      <c r="G1246" s="57">
        <f t="shared" si="77"/>
        <v>0.99999040660070615</v>
      </c>
    </row>
    <row r="1247" spans="1:11" ht="33" thickBot="1" x14ac:dyDescent="0.35">
      <c r="A1247" s="35" t="str">
        <f t="shared" si="76"/>
        <v>A</v>
      </c>
      <c r="B1247" s="36" t="s">
        <v>782</v>
      </c>
      <c r="C1247" s="37" t="s">
        <v>783</v>
      </c>
      <c r="D1247" s="48">
        <v>7000</v>
      </c>
      <c r="E1247" s="48">
        <v>6083.85</v>
      </c>
      <c r="F1247" s="48">
        <v>6083.7464799999998</v>
      </c>
      <c r="G1247" s="49">
        <f t="shared" si="77"/>
        <v>0.99998298445885414</v>
      </c>
      <c r="H1247" s="40"/>
      <c r="I1247" s="40"/>
      <c r="J1247" s="41"/>
      <c r="K1247" s="41"/>
    </row>
    <row r="1248" spans="1:11" ht="15" thickTop="1" x14ac:dyDescent="0.3">
      <c r="A1248" s="35" t="str">
        <f t="shared" si="76"/>
        <v>A</v>
      </c>
      <c r="B1248" s="50" t="s">
        <v>330</v>
      </c>
      <c r="C1248" s="51" t="s">
        <v>10</v>
      </c>
      <c r="D1248" s="52">
        <v>7000</v>
      </c>
      <c r="E1248" s="52">
        <v>6083.85</v>
      </c>
      <c r="F1248" s="52">
        <v>6083.7464799999998</v>
      </c>
      <c r="G1248" s="53">
        <f t="shared" si="77"/>
        <v>0.99998298445885414</v>
      </c>
    </row>
    <row r="1249" spans="1:11" x14ac:dyDescent="0.3">
      <c r="A1249" s="35" t="str">
        <f t="shared" si="76"/>
        <v>A</v>
      </c>
      <c r="B1249" s="54" t="s">
        <v>330</v>
      </c>
      <c r="C1249" s="55" t="s">
        <v>16</v>
      </c>
      <c r="D1249" s="56">
        <v>7000</v>
      </c>
      <c r="E1249" s="56">
        <v>6083.85</v>
      </c>
      <c r="F1249" s="56">
        <v>6083.7464799999998</v>
      </c>
      <c r="G1249" s="57">
        <f t="shared" si="77"/>
        <v>0.99998298445885414</v>
      </c>
    </row>
    <row r="1250" spans="1:11" ht="33" thickBot="1" x14ac:dyDescent="0.35">
      <c r="A1250" s="35" t="str">
        <f t="shared" si="76"/>
        <v>A</v>
      </c>
      <c r="B1250" s="36" t="s">
        <v>784</v>
      </c>
      <c r="C1250" s="37" t="s">
        <v>755</v>
      </c>
      <c r="D1250" s="48">
        <v>1500</v>
      </c>
      <c r="E1250" s="48">
        <v>2466.3000000000002</v>
      </c>
      <c r="F1250" s="48">
        <v>2454.57258</v>
      </c>
      <c r="G1250" s="49">
        <f t="shared" si="77"/>
        <v>0.99524493370636169</v>
      </c>
      <c r="H1250" s="40"/>
      <c r="I1250" s="40"/>
      <c r="J1250" s="41"/>
      <c r="K1250" s="41"/>
    </row>
    <row r="1251" spans="1:11" ht="15" thickTop="1" x14ac:dyDescent="0.3">
      <c r="A1251" s="35" t="str">
        <f t="shared" si="76"/>
        <v>A</v>
      </c>
      <c r="B1251" s="50" t="s">
        <v>330</v>
      </c>
      <c r="C1251" s="51" t="s">
        <v>10</v>
      </c>
      <c r="D1251" s="52">
        <v>1500</v>
      </c>
      <c r="E1251" s="52">
        <v>2466.3000000000002</v>
      </c>
      <c r="F1251" s="52">
        <v>2454.57258</v>
      </c>
      <c r="G1251" s="53">
        <f t="shared" si="77"/>
        <v>0.99524493370636169</v>
      </c>
    </row>
    <row r="1252" spans="1:11" x14ac:dyDescent="0.3">
      <c r="A1252" s="35" t="str">
        <f t="shared" si="76"/>
        <v>A</v>
      </c>
      <c r="B1252" s="54" t="s">
        <v>330</v>
      </c>
      <c r="C1252" s="55" t="s">
        <v>12</v>
      </c>
      <c r="D1252" s="56">
        <v>1500</v>
      </c>
      <c r="E1252" s="56">
        <v>2466.3000000000002</v>
      </c>
      <c r="F1252" s="56">
        <v>2454.57258</v>
      </c>
      <c r="G1252" s="57">
        <f t="shared" si="77"/>
        <v>0.99524493370636169</v>
      </c>
    </row>
    <row r="1253" spans="1:11" ht="16.8" thickBot="1" x14ac:dyDescent="0.35">
      <c r="A1253" s="35" t="str">
        <f t="shared" si="76"/>
        <v>A</v>
      </c>
      <c r="B1253" s="36" t="s">
        <v>785</v>
      </c>
      <c r="C1253" s="37" t="s">
        <v>786</v>
      </c>
      <c r="D1253" s="48">
        <v>4000</v>
      </c>
      <c r="E1253" s="48">
        <v>1000</v>
      </c>
      <c r="F1253" s="48">
        <v>1000</v>
      </c>
      <c r="G1253" s="49">
        <f t="shared" si="77"/>
        <v>1</v>
      </c>
      <c r="H1253" s="40"/>
      <c r="I1253" s="40"/>
      <c r="J1253" s="41"/>
      <c r="K1253" s="41"/>
    </row>
    <row r="1254" spans="1:11" ht="15" thickTop="1" x14ac:dyDescent="0.3">
      <c r="A1254" s="35" t="str">
        <f t="shared" si="76"/>
        <v>A</v>
      </c>
      <c r="B1254" s="50" t="s">
        <v>330</v>
      </c>
      <c r="C1254" s="51" t="s">
        <v>10</v>
      </c>
      <c r="D1254" s="52">
        <v>4000</v>
      </c>
      <c r="E1254" s="52">
        <v>1000</v>
      </c>
      <c r="F1254" s="52">
        <v>1000</v>
      </c>
      <c r="G1254" s="53">
        <f t="shared" si="77"/>
        <v>1</v>
      </c>
    </row>
    <row r="1255" spans="1:11" x14ac:dyDescent="0.3">
      <c r="A1255" s="35" t="str">
        <f t="shared" si="76"/>
        <v>A</v>
      </c>
      <c r="B1255" s="54" t="s">
        <v>330</v>
      </c>
      <c r="C1255" s="55" t="s">
        <v>14</v>
      </c>
      <c r="D1255" s="56">
        <v>1000</v>
      </c>
      <c r="E1255" s="56">
        <v>1000</v>
      </c>
      <c r="F1255" s="56">
        <v>1000</v>
      </c>
      <c r="G1255" s="57">
        <f t="shared" si="77"/>
        <v>1</v>
      </c>
    </row>
    <row r="1256" spans="1:11" x14ac:dyDescent="0.3">
      <c r="A1256" s="35" t="str">
        <f t="shared" si="76"/>
        <v>A</v>
      </c>
      <c r="B1256" s="54" t="s">
        <v>330</v>
      </c>
      <c r="C1256" s="55" t="s">
        <v>16</v>
      </c>
      <c r="D1256" s="56">
        <v>3000</v>
      </c>
      <c r="E1256" s="56">
        <v>0</v>
      </c>
      <c r="F1256" s="56">
        <v>0</v>
      </c>
      <c r="G1256" s="57" t="e">
        <f t="shared" si="77"/>
        <v>#DIV/0!</v>
      </c>
    </row>
    <row r="1257" spans="1:11" ht="16.8" thickBot="1" x14ac:dyDescent="0.35">
      <c r="A1257" s="35" t="str">
        <f t="shared" si="76"/>
        <v>A</v>
      </c>
      <c r="B1257" s="36" t="s">
        <v>787</v>
      </c>
      <c r="C1257" s="37" t="s">
        <v>788</v>
      </c>
      <c r="D1257" s="48">
        <v>500</v>
      </c>
      <c r="E1257" s="48">
        <v>84</v>
      </c>
      <c r="F1257" s="48">
        <v>83.706500000000005</v>
      </c>
      <c r="G1257" s="49">
        <f t="shared" si="77"/>
        <v>0.99650595238095241</v>
      </c>
      <c r="H1257" s="40"/>
      <c r="I1257" s="40"/>
      <c r="J1257" s="41"/>
      <c r="K1257" s="41"/>
    </row>
    <row r="1258" spans="1:11" ht="15" thickTop="1" x14ac:dyDescent="0.3">
      <c r="A1258" s="35" t="str">
        <f t="shared" si="76"/>
        <v>A</v>
      </c>
      <c r="B1258" s="50" t="s">
        <v>330</v>
      </c>
      <c r="C1258" s="51" t="s">
        <v>10</v>
      </c>
      <c r="D1258" s="52">
        <v>500</v>
      </c>
      <c r="E1258" s="52">
        <v>84</v>
      </c>
      <c r="F1258" s="52">
        <v>83.706500000000005</v>
      </c>
      <c r="G1258" s="53">
        <f t="shared" si="77"/>
        <v>0.99650595238095241</v>
      </c>
    </row>
    <row r="1259" spans="1:11" x14ac:dyDescent="0.3">
      <c r="A1259" s="35" t="str">
        <f t="shared" si="76"/>
        <v>A</v>
      </c>
      <c r="B1259" s="54" t="s">
        <v>330</v>
      </c>
      <c r="C1259" s="55" t="s">
        <v>14</v>
      </c>
      <c r="D1259" s="56">
        <v>0</v>
      </c>
      <c r="E1259" s="56">
        <v>84</v>
      </c>
      <c r="F1259" s="56">
        <v>83.706500000000005</v>
      </c>
      <c r="G1259" s="57">
        <f t="shared" si="77"/>
        <v>0.99650595238095241</v>
      </c>
    </row>
    <row r="1260" spans="1:11" x14ac:dyDescent="0.3">
      <c r="A1260" s="35" t="str">
        <f t="shared" si="76"/>
        <v>A</v>
      </c>
      <c r="B1260" s="54" t="s">
        <v>330</v>
      </c>
      <c r="C1260" s="55" t="s">
        <v>16</v>
      </c>
      <c r="D1260" s="56">
        <v>500</v>
      </c>
      <c r="E1260" s="56">
        <v>0</v>
      </c>
      <c r="F1260" s="56">
        <v>0</v>
      </c>
      <c r="G1260" s="57" t="e">
        <f t="shared" si="77"/>
        <v>#DIV/0!</v>
      </c>
    </row>
    <row r="1261" spans="1:11" ht="16.8" thickBot="1" x14ac:dyDescent="0.35">
      <c r="A1261" s="35" t="str">
        <f t="shared" si="76"/>
        <v>A</v>
      </c>
      <c r="B1261" s="36" t="s">
        <v>789</v>
      </c>
      <c r="C1261" s="37" t="s">
        <v>790</v>
      </c>
      <c r="D1261" s="48">
        <v>400</v>
      </c>
      <c r="E1261" s="48">
        <v>162.30000000000001</v>
      </c>
      <c r="F1261" s="48">
        <v>752.64715000000001</v>
      </c>
      <c r="G1261" s="49">
        <f t="shared" si="77"/>
        <v>4.6373823166974733</v>
      </c>
      <c r="H1261" s="40"/>
      <c r="I1261" s="40"/>
      <c r="J1261" s="41"/>
      <c r="K1261" s="41"/>
    </row>
    <row r="1262" spans="1:11" ht="15" thickTop="1" x14ac:dyDescent="0.3">
      <c r="A1262" s="35" t="str">
        <f t="shared" si="76"/>
        <v>A</v>
      </c>
      <c r="B1262" s="50" t="s">
        <v>330</v>
      </c>
      <c r="C1262" s="51" t="s">
        <v>10</v>
      </c>
      <c r="D1262" s="52">
        <v>400</v>
      </c>
      <c r="E1262" s="52">
        <v>162.30000000000001</v>
      </c>
      <c r="F1262" s="52">
        <v>752.64715000000001</v>
      </c>
      <c r="G1262" s="53">
        <f t="shared" si="77"/>
        <v>4.6373823166974733</v>
      </c>
    </row>
    <row r="1263" spans="1:11" x14ac:dyDescent="0.3">
      <c r="A1263" s="35" t="str">
        <f t="shared" si="76"/>
        <v>A</v>
      </c>
      <c r="B1263" s="54" t="s">
        <v>330</v>
      </c>
      <c r="C1263" s="55" t="s">
        <v>16</v>
      </c>
      <c r="D1263" s="56">
        <v>400</v>
      </c>
      <c r="E1263" s="56">
        <v>162.30000000000001</v>
      </c>
      <c r="F1263" s="56">
        <v>752.64715000000001</v>
      </c>
      <c r="G1263" s="57">
        <f t="shared" si="77"/>
        <v>4.6373823166974733</v>
      </c>
    </row>
    <row r="1264" spans="1:11" ht="16.8" thickBot="1" x14ac:dyDescent="0.35">
      <c r="A1264" s="35" t="str">
        <f t="shared" si="76"/>
        <v>A</v>
      </c>
      <c r="B1264" s="36" t="s">
        <v>791</v>
      </c>
      <c r="C1264" s="37" t="s">
        <v>792</v>
      </c>
      <c r="D1264" s="48">
        <v>10000</v>
      </c>
      <c r="E1264" s="48">
        <v>10560.89</v>
      </c>
      <c r="F1264" s="48">
        <v>10312.35657</v>
      </c>
      <c r="G1264" s="49">
        <f t="shared" si="77"/>
        <v>0.97646662071094392</v>
      </c>
      <c r="H1264" s="40"/>
      <c r="I1264" s="40"/>
      <c r="J1264" s="41"/>
      <c r="K1264" s="41"/>
    </row>
    <row r="1265" spans="1:11" ht="15" thickTop="1" x14ac:dyDescent="0.3">
      <c r="A1265" s="35" t="str">
        <f t="shared" si="76"/>
        <v>A</v>
      </c>
      <c r="B1265" s="50" t="s">
        <v>330</v>
      </c>
      <c r="C1265" s="51" t="s">
        <v>10</v>
      </c>
      <c r="D1265" s="52">
        <v>9810</v>
      </c>
      <c r="E1265" s="52">
        <v>10560.89</v>
      </c>
      <c r="F1265" s="52">
        <v>10312.35657</v>
      </c>
      <c r="G1265" s="53">
        <f t="shared" si="77"/>
        <v>0.97646662071094392</v>
      </c>
    </row>
    <row r="1266" spans="1:11" x14ac:dyDescent="0.3">
      <c r="A1266" s="35" t="str">
        <f t="shared" si="76"/>
        <v>A</v>
      </c>
      <c r="B1266" s="54" t="s">
        <v>330</v>
      </c>
      <c r="C1266" s="55" t="s">
        <v>2</v>
      </c>
      <c r="D1266" s="56">
        <v>6550</v>
      </c>
      <c r="E1266" s="56">
        <v>7240.89</v>
      </c>
      <c r="F1266" s="56">
        <v>7236.2446399999999</v>
      </c>
      <c r="G1266" s="57">
        <f t="shared" si="77"/>
        <v>0.99935845455461958</v>
      </c>
    </row>
    <row r="1267" spans="1:11" x14ac:dyDescent="0.3">
      <c r="A1267" s="35" t="str">
        <f t="shared" si="76"/>
        <v>A</v>
      </c>
      <c r="B1267" s="54" t="s">
        <v>330</v>
      </c>
      <c r="C1267" s="55" t="s">
        <v>16</v>
      </c>
      <c r="D1267" s="56">
        <v>3260</v>
      </c>
      <c r="E1267" s="56">
        <v>3320</v>
      </c>
      <c r="F1267" s="56">
        <v>3076.11193</v>
      </c>
      <c r="G1267" s="57">
        <f t="shared" si="77"/>
        <v>0.92653973795180722</v>
      </c>
    </row>
    <row r="1268" spans="1:11" x14ac:dyDescent="0.3">
      <c r="A1268" s="35" t="str">
        <f t="shared" si="76"/>
        <v>A</v>
      </c>
      <c r="B1268" s="50" t="s">
        <v>330</v>
      </c>
      <c r="C1268" s="51" t="s">
        <v>17</v>
      </c>
      <c r="D1268" s="52">
        <v>190</v>
      </c>
      <c r="E1268" s="52">
        <v>0</v>
      </c>
      <c r="F1268" s="52">
        <v>0</v>
      </c>
      <c r="G1268" s="53" t="e">
        <f t="shared" si="77"/>
        <v>#DIV/0!</v>
      </c>
    </row>
    <row r="1269" spans="1:11" ht="33" thickBot="1" x14ac:dyDescent="0.35">
      <c r="A1269" s="35" t="str">
        <f t="shared" si="76"/>
        <v>A</v>
      </c>
      <c r="B1269" s="36" t="s">
        <v>793</v>
      </c>
      <c r="C1269" s="37" t="s">
        <v>794</v>
      </c>
      <c r="D1269" s="48">
        <v>10000</v>
      </c>
      <c r="E1269" s="48">
        <v>10560.89</v>
      </c>
      <c r="F1269" s="48">
        <v>10312.35657</v>
      </c>
      <c r="G1269" s="49">
        <f t="shared" si="77"/>
        <v>0.97646662071094392</v>
      </c>
      <c r="H1269" s="40"/>
      <c r="I1269" s="40"/>
      <c r="J1269" s="41"/>
      <c r="K1269" s="41"/>
    </row>
    <row r="1270" spans="1:11" ht="15" thickTop="1" x14ac:dyDescent="0.3">
      <c r="A1270" s="35" t="str">
        <f t="shared" si="76"/>
        <v>A</v>
      </c>
      <c r="B1270" s="50" t="s">
        <v>330</v>
      </c>
      <c r="C1270" s="51" t="s">
        <v>10</v>
      </c>
      <c r="D1270" s="52">
        <v>9810</v>
      </c>
      <c r="E1270" s="52">
        <v>10560.89</v>
      </c>
      <c r="F1270" s="52">
        <v>10312.35657</v>
      </c>
      <c r="G1270" s="53">
        <f t="shared" si="77"/>
        <v>0.97646662071094392</v>
      </c>
    </row>
    <row r="1271" spans="1:11" x14ac:dyDescent="0.3">
      <c r="A1271" s="35" t="str">
        <f t="shared" si="76"/>
        <v>A</v>
      </c>
      <c r="B1271" s="54" t="s">
        <v>330</v>
      </c>
      <c r="C1271" s="55" t="s">
        <v>2</v>
      </c>
      <c r="D1271" s="56">
        <v>6550</v>
      </c>
      <c r="E1271" s="56">
        <v>7240.89</v>
      </c>
      <c r="F1271" s="56">
        <v>7236.2446399999999</v>
      </c>
      <c r="G1271" s="57">
        <f t="shared" si="77"/>
        <v>0.99935845455461958</v>
      </c>
    </row>
    <row r="1272" spans="1:11" x14ac:dyDescent="0.3">
      <c r="A1272" s="35" t="str">
        <f t="shared" si="76"/>
        <v>A</v>
      </c>
      <c r="B1272" s="54" t="s">
        <v>330</v>
      </c>
      <c r="C1272" s="55" t="s">
        <v>16</v>
      </c>
      <c r="D1272" s="56">
        <v>3260</v>
      </c>
      <c r="E1272" s="56">
        <v>3320</v>
      </c>
      <c r="F1272" s="56">
        <v>3076.11193</v>
      </c>
      <c r="G1272" s="57">
        <f t="shared" si="77"/>
        <v>0.92653973795180722</v>
      </c>
    </row>
    <row r="1273" spans="1:11" x14ac:dyDescent="0.3">
      <c r="A1273" s="35" t="str">
        <f t="shared" si="76"/>
        <v>A</v>
      </c>
      <c r="B1273" s="50" t="s">
        <v>330</v>
      </c>
      <c r="C1273" s="51" t="s">
        <v>17</v>
      </c>
      <c r="D1273" s="52">
        <v>190</v>
      </c>
      <c r="E1273" s="52">
        <v>0</v>
      </c>
      <c r="F1273" s="52">
        <v>0</v>
      </c>
      <c r="G1273" s="53" t="e">
        <f t="shared" si="77"/>
        <v>#DIV/0!</v>
      </c>
    </row>
    <row r="1274" spans="1:11" ht="16.8" thickBot="1" x14ac:dyDescent="0.35">
      <c r="A1274" s="35" t="str">
        <f t="shared" si="76"/>
        <v>A</v>
      </c>
      <c r="B1274" s="36" t="s">
        <v>795</v>
      </c>
      <c r="C1274" s="37" t="s">
        <v>796</v>
      </c>
      <c r="D1274" s="48">
        <v>1000</v>
      </c>
      <c r="E1274" s="48">
        <v>0</v>
      </c>
      <c r="F1274" s="48">
        <v>0</v>
      </c>
      <c r="G1274" s="49" t="e">
        <f t="shared" si="77"/>
        <v>#DIV/0!</v>
      </c>
      <c r="H1274" s="40"/>
      <c r="I1274" s="40"/>
      <c r="J1274" s="41"/>
      <c r="K1274" s="41"/>
    </row>
    <row r="1275" spans="1:11" ht="15" thickTop="1" x14ac:dyDescent="0.3">
      <c r="A1275" s="35" t="str">
        <f t="shared" si="76"/>
        <v>A</v>
      </c>
      <c r="B1275" s="50" t="s">
        <v>330</v>
      </c>
      <c r="C1275" s="51" t="s">
        <v>10</v>
      </c>
      <c r="D1275" s="52">
        <v>1000</v>
      </c>
      <c r="E1275" s="52">
        <v>0</v>
      </c>
      <c r="F1275" s="52">
        <v>0</v>
      </c>
      <c r="G1275" s="53" t="e">
        <f t="shared" si="77"/>
        <v>#DIV/0!</v>
      </c>
    </row>
    <row r="1276" spans="1:11" x14ac:dyDescent="0.3">
      <c r="A1276" s="35" t="str">
        <f t="shared" si="76"/>
        <v>A</v>
      </c>
      <c r="B1276" s="54" t="s">
        <v>330</v>
      </c>
      <c r="C1276" s="55" t="s">
        <v>14</v>
      </c>
      <c r="D1276" s="56">
        <v>20</v>
      </c>
      <c r="E1276" s="56">
        <v>0</v>
      </c>
      <c r="F1276" s="56">
        <v>0</v>
      </c>
      <c r="G1276" s="57" t="e">
        <f t="shared" si="77"/>
        <v>#DIV/0!</v>
      </c>
    </row>
    <row r="1277" spans="1:11" x14ac:dyDescent="0.3">
      <c r="A1277" s="35" t="str">
        <f t="shared" ref="A1277:A1328" si="78">IF(OR(D1277&lt;&gt;0,E1277&lt;&gt;0,F1277&lt;&gt;0,),"A","B")</f>
        <v>A</v>
      </c>
      <c r="B1277" s="54" t="s">
        <v>330</v>
      </c>
      <c r="C1277" s="55" t="s">
        <v>16</v>
      </c>
      <c r="D1277" s="56">
        <v>980</v>
      </c>
      <c r="E1277" s="56">
        <v>0</v>
      </c>
      <c r="F1277" s="56">
        <v>0</v>
      </c>
      <c r="G1277" s="57" t="e">
        <f t="shared" ref="G1277:G1328" si="79">F1277/E1277</f>
        <v>#DIV/0!</v>
      </c>
    </row>
    <row r="1278" spans="1:11" ht="33" thickBot="1" x14ac:dyDescent="0.35">
      <c r="A1278" s="35" t="str">
        <f t="shared" si="78"/>
        <v>A</v>
      </c>
      <c r="B1278" s="36" t="s">
        <v>797</v>
      </c>
      <c r="C1278" s="37" t="s">
        <v>798</v>
      </c>
      <c r="D1278" s="48">
        <v>10000</v>
      </c>
      <c r="E1278" s="48">
        <v>2855.9369999999999</v>
      </c>
      <c r="F1278" s="48">
        <v>2847.1392700000001</v>
      </c>
      <c r="G1278" s="49">
        <f t="shared" si="79"/>
        <v>0.99691949437260008</v>
      </c>
      <c r="H1278" s="40"/>
      <c r="I1278" s="40"/>
      <c r="J1278" s="41"/>
      <c r="K1278" s="41"/>
    </row>
    <row r="1279" spans="1:11" ht="15" thickTop="1" x14ac:dyDescent="0.3">
      <c r="A1279" s="35" t="str">
        <f t="shared" si="78"/>
        <v>A</v>
      </c>
      <c r="B1279" s="50" t="s">
        <v>330</v>
      </c>
      <c r="C1279" s="51" t="s">
        <v>10</v>
      </c>
      <c r="D1279" s="52">
        <v>10000</v>
      </c>
      <c r="E1279" s="52">
        <v>2855.9369999999999</v>
      </c>
      <c r="F1279" s="52">
        <v>2847.1392700000001</v>
      </c>
      <c r="G1279" s="53">
        <f t="shared" si="79"/>
        <v>0.99691949437260008</v>
      </c>
    </row>
    <row r="1280" spans="1:11" x14ac:dyDescent="0.3">
      <c r="A1280" s="35" t="str">
        <f t="shared" si="78"/>
        <v>A</v>
      </c>
      <c r="B1280" s="54" t="s">
        <v>330</v>
      </c>
      <c r="C1280" s="55" t="s">
        <v>16</v>
      </c>
      <c r="D1280" s="56">
        <v>10000</v>
      </c>
      <c r="E1280" s="56">
        <v>2855.9369999999999</v>
      </c>
      <c r="F1280" s="56">
        <v>2847.1392700000001</v>
      </c>
      <c r="G1280" s="57">
        <f t="shared" si="79"/>
        <v>0.99691949437260008</v>
      </c>
    </row>
    <row r="1281" spans="1:11" ht="16.8" thickBot="1" x14ac:dyDescent="0.35">
      <c r="A1281" s="35" t="str">
        <f t="shared" si="78"/>
        <v>A</v>
      </c>
      <c r="B1281" s="36" t="s">
        <v>799</v>
      </c>
      <c r="C1281" s="37" t="s">
        <v>800</v>
      </c>
      <c r="D1281" s="48">
        <v>20000</v>
      </c>
      <c r="E1281" s="48">
        <v>21498</v>
      </c>
      <c r="F1281" s="48">
        <v>21492.237949999999</v>
      </c>
      <c r="G1281" s="49">
        <f t="shared" si="79"/>
        <v>0.99973197274165038</v>
      </c>
      <c r="H1281" s="40"/>
      <c r="I1281" s="40"/>
      <c r="J1281" s="41"/>
      <c r="K1281" s="41"/>
    </row>
    <row r="1282" spans="1:11" ht="15" thickTop="1" x14ac:dyDescent="0.3">
      <c r="A1282" s="35" t="str">
        <f t="shared" si="78"/>
        <v>A</v>
      </c>
      <c r="B1282" s="50" t="s">
        <v>330</v>
      </c>
      <c r="C1282" s="51" t="s">
        <v>10</v>
      </c>
      <c r="D1282" s="52">
        <v>20000</v>
      </c>
      <c r="E1282" s="52">
        <v>21498</v>
      </c>
      <c r="F1282" s="52">
        <v>21492.237949999999</v>
      </c>
      <c r="G1282" s="53">
        <f t="shared" si="79"/>
        <v>0.99973197274165038</v>
      </c>
    </row>
    <row r="1283" spans="1:11" x14ac:dyDescent="0.3">
      <c r="A1283" s="35" t="str">
        <f t="shared" si="78"/>
        <v>A</v>
      </c>
      <c r="B1283" s="54" t="s">
        <v>330</v>
      </c>
      <c r="C1283" s="55" t="s">
        <v>12</v>
      </c>
      <c r="D1283" s="56">
        <v>300</v>
      </c>
      <c r="E1283" s="56">
        <v>574.95000000000005</v>
      </c>
      <c r="F1283" s="56">
        <v>569.54420000000005</v>
      </c>
      <c r="G1283" s="57">
        <f t="shared" si="79"/>
        <v>0.99059779111227064</v>
      </c>
    </row>
    <row r="1284" spans="1:11" x14ac:dyDescent="0.3">
      <c r="A1284" s="35" t="str">
        <f t="shared" si="78"/>
        <v>A</v>
      </c>
      <c r="B1284" s="54" t="s">
        <v>330</v>
      </c>
      <c r="C1284" s="55" t="s">
        <v>16</v>
      </c>
      <c r="D1284" s="56">
        <v>19700</v>
      </c>
      <c r="E1284" s="56">
        <v>20923.05</v>
      </c>
      <c r="F1284" s="56">
        <v>20922.693749999999</v>
      </c>
      <c r="G1284" s="57">
        <f t="shared" si="79"/>
        <v>0.99998297332367891</v>
      </c>
    </row>
    <row r="1285" spans="1:11" ht="33" thickBot="1" x14ac:dyDescent="0.35">
      <c r="A1285" s="35" t="str">
        <f t="shared" si="78"/>
        <v>A</v>
      </c>
      <c r="B1285" s="36" t="s">
        <v>801</v>
      </c>
      <c r="C1285" s="37" t="s">
        <v>802</v>
      </c>
      <c r="D1285" s="48">
        <v>0</v>
      </c>
      <c r="E1285" s="48">
        <v>10000</v>
      </c>
      <c r="F1285" s="48">
        <v>10000</v>
      </c>
      <c r="G1285" s="49">
        <f t="shared" si="79"/>
        <v>1</v>
      </c>
      <c r="H1285" s="40"/>
      <c r="I1285" s="40"/>
      <c r="J1285" s="41"/>
      <c r="K1285" s="41"/>
    </row>
    <row r="1286" spans="1:11" ht="15" thickTop="1" x14ac:dyDescent="0.3">
      <c r="A1286" s="35" t="str">
        <f t="shared" si="78"/>
        <v>A</v>
      </c>
      <c r="B1286" s="50" t="s">
        <v>330</v>
      </c>
      <c r="C1286" s="51" t="s">
        <v>10</v>
      </c>
      <c r="D1286" s="52">
        <v>0</v>
      </c>
      <c r="E1286" s="52">
        <v>10000</v>
      </c>
      <c r="F1286" s="52">
        <v>10000</v>
      </c>
      <c r="G1286" s="53">
        <f t="shared" si="79"/>
        <v>1</v>
      </c>
    </row>
    <row r="1287" spans="1:11" x14ac:dyDescent="0.3">
      <c r="A1287" s="35" t="str">
        <f t="shared" si="78"/>
        <v>A</v>
      </c>
      <c r="B1287" s="54" t="s">
        <v>330</v>
      </c>
      <c r="C1287" s="55" t="s">
        <v>14</v>
      </c>
      <c r="D1287" s="56">
        <v>0</v>
      </c>
      <c r="E1287" s="56">
        <v>10000</v>
      </c>
      <c r="F1287" s="56">
        <v>10000</v>
      </c>
      <c r="G1287" s="57">
        <f t="shared" si="79"/>
        <v>1</v>
      </c>
    </row>
    <row r="1288" spans="1:11" ht="33" thickBot="1" x14ac:dyDescent="0.35">
      <c r="A1288" s="35" t="str">
        <f t="shared" si="78"/>
        <v>A</v>
      </c>
      <c r="B1288" s="36" t="s">
        <v>803</v>
      </c>
      <c r="C1288" s="37" t="s">
        <v>804</v>
      </c>
      <c r="D1288" s="48">
        <v>0</v>
      </c>
      <c r="E1288" s="48">
        <v>4429.3130000000001</v>
      </c>
      <c r="F1288" s="48">
        <v>4428.19481</v>
      </c>
      <c r="G1288" s="49">
        <f t="shared" si="79"/>
        <v>0.99974754775740615</v>
      </c>
      <c r="H1288" s="40"/>
      <c r="I1288" s="40"/>
      <c r="J1288" s="41"/>
      <c r="K1288" s="41"/>
    </row>
    <row r="1289" spans="1:11" ht="15" thickTop="1" x14ac:dyDescent="0.3">
      <c r="A1289" s="35" t="str">
        <f t="shared" si="78"/>
        <v>A</v>
      </c>
      <c r="B1289" s="50" t="s">
        <v>330</v>
      </c>
      <c r="C1289" s="51" t="s">
        <v>10</v>
      </c>
      <c r="D1289" s="52">
        <v>0</v>
      </c>
      <c r="E1289" s="52">
        <v>4429.3130000000001</v>
      </c>
      <c r="F1289" s="52">
        <v>4428.19481</v>
      </c>
      <c r="G1289" s="53">
        <f t="shared" si="79"/>
        <v>0.99974754775740615</v>
      </c>
    </row>
    <row r="1290" spans="1:11" x14ac:dyDescent="0.3">
      <c r="A1290" s="35" t="str">
        <f t="shared" si="78"/>
        <v>A</v>
      </c>
      <c r="B1290" s="54" t="s">
        <v>330</v>
      </c>
      <c r="C1290" s="55" t="s">
        <v>12</v>
      </c>
      <c r="D1290" s="56">
        <v>0</v>
      </c>
      <c r="E1290" s="56">
        <v>201.45</v>
      </c>
      <c r="F1290" s="56">
        <v>200.36801</v>
      </c>
      <c r="G1290" s="57">
        <f t="shared" si="79"/>
        <v>0.99462898982377768</v>
      </c>
    </row>
    <row r="1291" spans="1:11" x14ac:dyDescent="0.3">
      <c r="A1291" s="35" t="str">
        <f t="shared" si="78"/>
        <v>A</v>
      </c>
      <c r="B1291" s="54" t="s">
        <v>330</v>
      </c>
      <c r="C1291" s="55" t="s">
        <v>14</v>
      </c>
      <c r="D1291" s="56">
        <v>0</v>
      </c>
      <c r="E1291" s="56">
        <v>4227.8630000000003</v>
      </c>
      <c r="F1291" s="56">
        <v>4227.8267999999998</v>
      </c>
      <c r="G1291" s="57">
        <f t="shared" si="79"/>
        <v>0.99999143775472377</v>
      </c>
    </row>
    <row r="1292" spans="1:11" ht="33" thickBot="1" x14ac:dyDescent="0.35">
      <c r="A1292" s="35" t="str">
        <f t="shared" si="78"/>
        <v>A</v>
      </c>
      <c r="B1292" s="36" t="s">
        <v>805</v>
      </c>
      <c r="C1292" s="37" t="s">
        <v>806</v>
      </c>
      <c r="D1292" s="48">
        <v>0</v>
      </c>
      <c r="E1292" s="48">
        <v>500</v>
      </c>
      <c r="F1292" s="48">
        <v>152.59280000000001</v>
      </c>
      <c r="G1292" s="49">
        <f t="shared" si="79"/>
        <v>0.3051856</v>
      </c>
      <c r="H1292" s="40"/>
      <c r="I1292" s="40"/>
      <c r="J1292" s="41"/>
      <c r="K1292" s="41"/>
    </row>
    <row r="1293" spans="1:11" ht="15" thickTop="1" x14ac:dyDescent="0.3">
      <c r="A1293" s="35" t="str">
        <f t="shared" si="78"/>
        <v>A</v>
      </c>
      <c r="B1293" s="50" t="s">
        <v>330</v>
      </c>
      <c r="C1293" s="51" t="s">
        <v>10</v>
      </c>
      <c r="D1293" s="52">
        <v>0</v>
      </c>
      <c r="E1293" s="52">
        <v>500</v>
      </c>
      <c r="F1293" s="52">
        <v>152.59280000000001</v>
      </c>
      <c r="G1293" s="53">
        <f t="shared" si="79"/>
        <v>0.3051856</v>
      </c>
    </row>
    <row r="1294" spans="1:11" x14ac:dyDescent="0.3">
      <c r="A1294" s="35" t="str">
        <f t="shared" si="78"/>
        <v>A</v>
      </c>
      <c r="B1294" s="54" t="s">
        <v>330</v>
      </c>
      <c r="C1294" s="55" t="s">
        <v>16</v>
      </c>
      <c r="D1294" s="56">
        <v>0</v>
      </c>
      <c r="E1294" s="56">
        <v>500</v>
      </c>
      <c r="F1294" s="56">
        <v>152.59280000000001</v>
      </c>
      <c r="G1294" s="57">
        <f t="shared" si="79"/>
        <v>0.3051856</v>
      </c>
    </row>
    <row r="1295" spans="1:11" ht="16.8" thickBot="1" x14ac:dyDescent="0.35">
      <c r="A1295" s="35" t="str">
        <f t="shared" si="78"/>
        <v>A</v>
      </c>
      <c r="B1295" s="36" t="s">
        <v>807</v>
      </c>
      <c r="C1295" s="37" t="s">
        <v>808</v>
      </c>
      <c r="D1295" s="48">
        <v>95100</v>
      </c>
      <c r="E1295" s="48">
        <v>106739.11</v>
      </c>
      <c r="F1295" s="48">
        <v>110183.60438</v>
      </c>
      <c r="G1295" s="49">
        <f t="shared" si="79"/>
        <v>1.0322702182920582</v>
      </c>
      <c r="H1295" s="40"/>
      <c r="I1295" s="40"/>
      <c r="J1295" s="41"/>
      <c r="K1295" s="41"/>
    </row>
    <row r="1296" spans="1:11" ht="15" thickTop="1" x14ac:dyDescent="0.3">
      <c r="A1296" s="35" t="str">
        <f t="shared" si="78"/>
        <v>A</v>
      </c>
      <c r="B1296" s="50" t="s">
        <v>330</v>
      </c>
      <c r="C1296" s="51" t="s">
        <v>10</v>
      </c>
      <c r="D1296" s="52">
        <v>94300</v>
      </c>
      <c r="E1296" s="52">
        <v>106279.2</v>
      </c>
      <c r="F1296" s="52">
        <v>109739.12438000001</v>
      </c>
      <c r="G1296" s="53">
        <f t="shared" si="79"/>
        <v>1.0325550472717147</v>
      </c>
    </row>
    <row r="1297" spans="1:11" x14ac:dyDescent="0.3">
      <c r="A1297" s="35" t="str">
        <f t="shared" si="78"/>
        <v>A</v>
      </c>
      <c r="B1297" s="54" t="s">
        <v>330</v>
      </c>
      <c r="C1297" s="55" t="s">
        <v>14</v>
      </c>
      <c r="D1297" s="56">
        <v>25000</v>
      </c>
      <c r="E1297" s="56">
        <v>28500</v>
      </c>
      <c r="F1297" s="56">
        <v>28500</v>
      </c>
      <c r="G1297" s="57">
        <f t="shared" si="79"/>
        <v>1</v>
      </c>
    </row>
    <row r="1298" spans="1:11" x14ac:dyDescent="0.3">
      <c r="A1298" s="35" t="str">
        <f t="shared" si="78"/>
        <v>A</v>
      </c>
      <c r="B1298" s="54" t="s">
        <v>330</v>
      </c>
      <c r="C1298" s="55" t="s">
        <v>16</v>
      </c>
      <c r="D1298" s="56">
        <v>69300</v>
      </c>
      <c r="E1298" s="56">
        <v>77779.199999999997</v>
      </c>
      <c r="F1298" s="56">
        <v>81239.124379999994</v>
      </c>
      <c r="G1298" s="57">
        <f t="shared" si="79"/>
        <v>1.0444839286081626</v>
      </c>
    </row>
    <row r="1299" spans="1:11" x14ac:dyDescent="0.3">
      <c r="A1299" s="35" t="str">
        <f t="shared" si="78"/>
        <v>A</v>
      </c>
      <c r="B1299" s="50" t="s">
        <v>330</v>
      </c>
      <c r="C1299" s="51" t="s">
        <v>17</v>
      </c>
      <c r="D1299" s="52">
        <v>800</v>
      </c>
      <c r="E1299" s="52">
        <v>459.91</v>
      </c>
      <c r="F1299" s="52">
        <v>444.48</v>
      </c>
      <c r="G1299" s="53">
        <f t="shared" si="79"/>
        <v>0.96644995760040009</v>
      </c>
    </row>
    <row r="1300" spans="1:11" ht="33" thickBot="1" x14ac:dyDescent="0.35">
      <c r="A1300" s="35" t="str">
        <f t="shared" si="78"/>
        <v>A</v>
      </c>
      <c r="B1300" s="36" t="s">
        <v>809</v>
      </c>
      <c r="C1300" s="37" t="s">
        <v>810</v>
      </c>
      <c r="D1300" s="48">
        <v>40000</v>
      </c>
      <c r="E1300" s="48">
        <v>48500</v>
      </c>
      <c r="F1300" s="48">
        <v>48500</v>
      </c>
      <c r="G1300" s="49">
        <f t="shared" si="79"/>
        <v>1</v>
      </c>
      <c r="H1300" s="40"/>
      <c r="I1300" s="40"/>
      <c r="J1300" s="41"/>
      <c r="K1300" s="41"/>
    </row>
    <row r="1301" spans="1:11" ht="15" thickTop="1" x14ac:dyDescent="0.3">
      <c r="A1301" s="35" t="str">
        <f t="shared" si="78"/>
        <v>A</v>
      </c>
      <c r="B1301" s="50" t="s">
        <v>330</v>
      </c>
      <c r="C1301" s="51" t="s">
        <v>10</v>
      </c>
      <c r="D1301" s="52">
        <v>40000</v>
      </c>
      <c r="E1301" s="52">
        <v>48500</v>
      </c>
      <c r="F1301" s="52">
        <v>48500</v>
      </c>
      <c r="G1301" s="53">
        <f t="shared" si="79"/>
        <v>1</v>
      </c>
    </row>
    <row r="1302" spans="1:11" x14ac:dyDescent="0.3">
      <c r="A1302" s="35" t="str">
        <f t="shared" si="78"/>
        <v>A</v>
      </c>
      <c r="B1302" s="54" t="s">
        <v>330</v>
      </c>
      <c r="C1302" s="55" t="s">
        <v>16</v>
      </c>
      <c r="D1302" s="56">
        <v>40000</v>
      </c>
      <c r="E1302" s="56">
        <v>48500</v>
      </c>
      <c r="F1302" s="56">
        <v>48500</v>
      </c>
      <c r="G1302" s="57">
        <f t="shared" si="79"/>
        <v>1</v>
      </c>
    </row>
    <row r="1303" spans="1:11" ht="33" thickBot="1" x14ac:dyDescent="0.35">
      <c r="A1303" s="35" t="str">
        <f t="shared" si="78"/>
        <v>A</v>
      </c>
      <c r="B1303" s="36" t="s">
        <v>811</v>
      </c>
      <c r="C1303" s="37" t="s">
        <v>812</v>
      </c>
      <c r="D1303" s="48">
        <v>25000</v>
      </c>
      <c r="E1303" s="48">
        <v>28500</v>
      </c>
      <c r="F1303" s="48">
        <v>28500</v>
      </c>
      <c r="G1303" s="49">
        <f t="shared" si="79"/>
        <v>1</v>
      </c>
      <c r="H1303" s="40"/>
      <c r="I1303" s="40"/>
      <c r="J1303" s="41"/>
      <c r="K1303" s="41"/>
    </row>
    <row r="1304" spans="1:11" ht="15" thickTop="1" x14ac:dyDescent="0.3">
      <c r="A1304" s="35" t="str">
        <f t="shared" si="78"/>
        <v>A</v>
      </c>
      <c r="B1304" s="50" t="s">
        <v>330</v>
      </c>
      <c r="C1304" s="51" t="s">
        <v>10</v>
      </c>
      <c r="D1304" s="52">
        <v>25000</v>
      </c>
      <c r="E1304" s="52">
        <v>28500</v>
      </c>
      <c r="F1304" s="52">
        <v>28500</v>
      </c>
      <c r="G1304" s="53">
        <f t="shared" si="79"/>
        <v>1</v>
      </c>
    </row>
    <row r="1305" spans="1:11" x14ac:dyDescent="0.3">
      <c r="A1305" s="35" t="str">
        <f t="shared" si="78"/>
        <v>A</v>
      </c>
      <c r="B1305" s="54" t="s">
        <v>330</v>
      </c>
      <c r="C1305" s="55" t="s">
        <v>14</v>
      </c>
      <c r="D1305" s="56">
        <v>25000</v>
      </c>
      <c r="E1305" s="56">
        <v>28500</v>
      </c>
      <c r="F1305" s="56">
        <v>28500</v>
      </c>
      <c r="G1305" s="57">
        <f t="shared" si="79"/>
        <v>1</v>
      </c>
    </row>
    <row r="1306" spans="1:11" ht="33" thickBot="1" x14ac:dyDescent="0.35">
      <c r="A1306" s="35" t="str">
        <f t="shared" si="78"/>
        <v>A</v>
      </c>
      <c r="B1306" s="36" t="s">
        <v>813</v>
      </c>
      <c r="C1306" s="37" t="s">
        <v>814</v>
      </c>
      <c r="D1306" s="48">
        <v>30000</v>
      </c>
      <c r="E1306" s="48">
        <v>29139.11</v>
      </c>
      <c r="F1306" s="48">
        <v>32212.77606</v>
      </c>
      <c r="G1306" s="49">
        <f t="shared" si="79"/>
        <v>1.1054824962052718</v>
      </c>
      <c r="H1306" s="40"/>
      <c r="I1306" s="40"/>
      <c r="J1306" s="41"/>
      <c r="K1306" s="41"/>
    </row>
    <row r="1307" spans="1:11" ht="15" thickTop="1" x14ac:dyDescent="0.3">
      <c r="A1307" s="35" t="str">
        <f t="shared" si="78"/>
        <v>A</v>
      </c>
      <c r="B1307" s="50" t="s">
        <v>330</v>
      </c>
      <c r="C1307" s="51" t="s">
        <v>10</v>
      </c>
      <c r="D1307" s="52">
        <v>29200</v>
      </c>
      <c r="E1307" s="52">
        <v>28769.200000000001</v>
      </c>
      <c r="F1307" s="52">
        <v>31842.86606</v>
      </c>
      <c r="G1307" s="53">
        <f t="shared" si="79"/>
        <v>1.1068387741056407</v>
      </c>
    </row>
    <row r="1308" spans="1:11" x14ac:dyDescent="0.3">
      <c r="A1308" s="35" t="str">
        <f t="shared" si="78"/>
        <v>A</v>
      </c>
      <c r="B1308" s="54" t="s">
        <v>330</v>
      </c>
      <c r="C1308" s="55" t="s">
        <v>16</v>
      </c>
      <c r="D1308" s="56">
        <v>29200</v>
      </c>
      <c r="E1308" s="56">
        <v>28769.200000000001</v>
      </c>
      <c r="F1308" s="56">
        <v>31842.86606</v>
      </c>
      <c r="G1308" s="57">
        <f t="shared" si="79"/>
        <v>1.1068387741056407</v>
      </c>
    </row>
    <row r="1309" spans="1:11" x14ac:dyDescent="0.3">
      <c r="A1309" s="35" t="str">
        <f t="shared" si="78"/>
        <v>A</v>
      </c>
      <c r="B1309" s="50" t="s">
        <v>330</v>
      </c>
      <c r="C1309" s="51" t="s">
        <v>17</v>
      </c>
      <c r="D1309" s="52">
        <v>800</v>
      </c>
      <c r="E1309" s="52">
        <v>369.91</v>
      </c>
      <c r="F1309" s="52">
        <v>369.91</v>
      </c>
      <c r="G1309" s="53">
        <f t="shared" si="79"/>
        <v>1</v>
      </c>
    </row>
    <row r="1310" spans="1:11" ht="33" thickBot="1" x14ac:dyDescent="0.35">
      <c r="A1310" s="35" t="str">
        <f t="shared" si="78"/>
        <v>A</v>
      </c>
      <c r="B1310" s="36" t="s">
        <v>815</v>
      </c>
      <c r="C1310" s="37" t="s">
        <v>816</v>
      </c>
      <c r="D1310" s="48">
        <v>100</v>
      </c>
      <c r="E1310" s="48">
        <v>600</v>
      </c>
      <c r="F1310" s="48">
        <v>970.82831999999985</v>
      </c>
      <c r="G1310" s="49">
        <f t="shared" si="79"/>
        <v>1.6180471999999997</v>
      </c>
      <c r="H1310" s="40"/>
      <c r="I1310" s="40"/>
      <c r="J1310" s="41"/>
      <c r="K1310" s="41"/>
    </row>
    <row r="1311" spans="1:11" ht="15" thickTop="1" x14ac:dyDescent="0.3">
      <c r="A1311" s="35" t="str">
        <f t="shared" si="78"/>
        <v>A</v>
      </c>
      <c r="B1311" s="50" t="s">
        <v>330</v>
      </c>
      <c r="C1311" s="51" t="s">
        <v>10</v>
      </c>
      <c r="D1311" s="52">
        <v>100</v>
      </c>
      <c r="E1311" s="52">
        <v>510</v>
      </c>
      <c r="F1311" s="52">
        <v>896.25831999999991</v>
      </c>
      <c r="G1311" s="53">
        <f t="shared" si="79"/>
        <v>1.7573692549019606</v>
      </c>
    </row>
    <row r="1312" spans="1:11" x14ac:dyDescent="0.3">
      <c r="A1312" s="35" t="str">
        <f t="shared" si="78"/>
        <v>A</v>
      </c>
      <c r="B1312" s="54" t="s">
        <v>330</v>
      </c>
      <c r="C1312" s="55" t="s">
        <v>16</v>
      </c>
      <c r="D1312" s="56">
        <v>100</v>
      </c>
      <c r="E1312" s="56">
        <v>510</v>
      </c>
      <c r="F1312" s="56">
        <v>896.25831999999991</v>
      </c>
      <c r="G1312" s="57">
        <f t="shared" si="79"/>
        <v>1.7573692549019606</v>
      </c>
    </row>
    <row r="1313" spans="1:11" x14ac:dyDescent="0.3">
      <c r="A1313" s="35" t="str">
        <f t="shared" si="78"/>
        <v>A</v>
      </c>
      <c r="B1313" s="50" t="s">
        <v>330</v>
      </c>
      <c r="C1313" s="51" t="s">
        <v>17</v>
      </c>
      <c r="D1313" s="52">
        <v>0</v>
      </c>
      <c r="E1313" s="52">
        <v>90</v>
      </c>
      <c r="F1313" s="52">
        <v>74.569999999999993</v>
      </c>
      <c r="G1313" s="53">
        <f t="shared" si="79"/>
        <v>0.82855555555555549</v>
      </c>
    </row>
    <row r="1314" spans="1:11" ht="16.8" thickBot="1" x14ac:dyDescent="0.35">
      <c r="A1314" s="35" t="str">
        <f t="shared" si="78"/>
        <v>A</v>
      </c>
      <c r="B1314" s="36" t="s">
        <v>817</v>
      </c>
      <c r="C1314" s="37" t="s">
        <v>818</v>
      </c>
      <c r="D1314" s="48">
        <v>26000</v>
      </c>
      <c r="E1314" s="48">
        <v>26504.699999999997</v>
      </c>
      <c r="F1314" s="48">
        <v>27061.968420000001</v>
      </c>
      <c r="G1314" s="49">
        <f t="shared" si="79"/>
        <v>1.0210252679713412</v>
      </c>
      <c r="H1314" s="40"/>
      <c r="I1314" s="40"/>
      <c r="J1314" s="41"/>
      <c r="K1314" s="41"/>
    </row>
    <row r="1315" spans="1:11" ht="15" thickTop="1" x14ac:dyDescent="0.3">
      <c r="A1315" s="35" t="str">
        <f t="shared" si="78"/>
        <v>A</v>
      </c>
      <c r="B1315" s="50" t="s">
        <v>330</v>
      </c>
      <c r="C1315" s="51" t="s">
        <v>10</v>
      </c>
      <c r="D1315" s="52">
        <v>22040</v>
      </c>
      <c r="E1315" s="52">
        <v>21216.799999999999</v>
      </c>
      <c r="F1315" s="52">
        <v>20923.08366</v>
      </c>
      <c r="G1315" s="53">
        <f t="shared" si="79"/>
        <v>0.98615642603974218</v>
      </c>
    </row>
    <row r="1316" spans="1:11" x14ac:dyDescent="0.3">
      <c r="A1316" s="35" t="str">
        <f t="shared" si="78"/>
        <v>A</v>
      </c>
      <c r="B1316" s="54" t="s">
        <v>330</v>
      </c>
      <c r="C1316" s="55" t="s">
        <v>11</v>
      </c>
      <c r="D1316" s="56">
        <v>14700</v>
      </c>
      <c r="E1316" s="56">
        <v>13509.3</v>
      </c>
      <c r="F1316" s="56">
        <v>13382.29544</v>
      </c>
      <c r="G1316" s="57">
        <f t="shared" si="79"/>
        <v>0.99059873124440201</v>
      </c>
    </row>
    <row r="1317" spans="1:11" x14ac:dyDescent="0.3">
      <c r="A1317" s="35" t="str">
        <f t="shared" si="78"/>
        <v>A</v>
      </c>
      <c r="B1317" s="54" t="s">
        <v>330</v>
      </c>
      <c r="C1317" s="55" t="s">
        <v>12</v>
      </c>
      <c r="D1317" s="56">
        <v>6500</v>
      </c>
      <c r="E1317" s="56">
        <v>6817.5</v>
      </c>
      <c r="F1317" s="56">
        <v>6657.4009399999995</v>
      </c>
      <c r="G1317" s="57">
        <f t="shared" si="79"/>
        <v>0.97651645617895111</v>
      </c>
    </row>
    <row r="1318" spans="1:11" x14ac:dyDescent="0.3">
      <c r="A1318" s="35" t="str">
        <f t="shared" si="78"/>
        <v>A</v>
      </c>
      <c r="B1318" s="54" t="s">
        <v>330</v>
      </c>
      <c r="C1318" s="55" t="s">
        <v>15</v>
      </c>
      <c r="D1318" s="56">
        <v>190</v>
      </c>
      <c r="E1318" s="56">
        <v>190</v>
      </c>
      <c r="F1318" s="56">
        <v>189.99270999999999</v>
      </c>
      <c r="G1318" s="57">
        <f t="shared" si="79"/>
        <v>0.99996163157894735</v>
      </c>
    </row>
    <row r="1319" spans="1:11" x14ac:dyDescent="0.3">
      <c r="A1319" s="35" t="str">
        <f t="shared" si="78"/>
        <v>A</v>
      </c>
      <c r="B1319" s="54" t="s">
        <v>330</v>
      </c>
      <c r="C1319" s="55" t="s">
        <v>16</v>
      </c>
      <c r="D1319" s="56">
        <v>650</v>
      </c>
      <c r="E1319" s="56">
        <v>700</v>
      </c>
      <c r="F1319" s="56">
        <v>693.39457000000004</v>
      </c>
      <c r="G1319" s="57">
        <f t="shared" si="79"/>
        <v>0.99056367142857149</v>
      </c>
    </row>
    <row r="1320" spans="1:11" x14ac:dyDescent="0.3">
      <c r="A1320" s="35" t="str">
        <f t="shared" si="78"/>
        <v>A</v>
      </c>
      <c r="B1320" s="50" t="s">
        <v>330</v>
      </c>
      <c r="C1320" s="51" t="s">
        <v>17</v>
      </c>
      <c r="D1320" s="52">
        <v>3960</v>
      </c>
      <c r="E1320" s="52">
        <v>5287.9</v>
      </c>
      <c r="F1320" s="52">
        <v>6138.8847599999999</v>
      </c>
      <c r="G1320" s="53">
        <f t="shared" si="79"/>
        <v>1.1609305697914107</v>
      </c>
    </row>
    <row r="1321" spans="1:11" ht="33" thickBot="1" x14ac:dyDescent="0.35">
      <c r="A1321" s="35" t="str">
        <f t="shared" si="78"/>
        <v>A</v>
      </c>
      <c r="B1321" s="36" t="s">
        <v>819</v>
      </c>
      <c r="C1321" s="37" t="s">
        <v>820</v>
      </c>
      <c r="D1321" s="48">
        <v>31450</v>
      </c>
      <c r="E1321" s="48">
        <v>37077.07</v>
      </c>
      <c r="F1321" s="48">
        <v>40296.188670000003</v>
      </c>
      <c r="G1321" s="49">
        <f t="shared" si="79"/>
        <v>1.0868223586707364</v>
      </c>
      <c r="H1321" s="40"/>
      <c r="I1321" s="40"/>
      <c r="J1321" s="41"/>
      <c r="K1321" s="41"/>
    </row>
    <row r="1322" spans="1:11" ht="15" thickTop="1" x14ac:dyDescent="0.3">
      <c r="A1322" s="35" t="str">
        <f t="shared" si="78"/>
        <v>A</v>
      </c>
      <c r="B1322" s="50" t="s">
        <v>330</v>
      </c>
      <c r="C1322" s="51" t="s">
        <v>10</v>
      </c>
      <c r="D1322" s="52">
        <v>13615</v>
      </c>
      <c r="E1322" s="52">
        <v>14710.25</v>
      </c>
      <c r="F1322" s="52">
        <v>16949.675569999999</v>
      </c>
      <c r="G1322" s="53">
        <f t="shared" si="79"/>
        <v>1.1522357247497492</v>
      </c>
    </row>
    <row r="1323" spans="1:11" x14ac:dyDescent="0.3">
      <c r="A1323" s="35" t="str">
        <f t="shared" si="78"/>
        <v>A</v>
      </c>
      <c r="B1323" s="54" t="s">
        <v>330</v>
      </c>
      <c r="C1323" s="55" t="s">
        <v>11</v>
      </c>
      <c r="D1323" s="56">
        <v>7430</v>
      </c>
      <c r="E1323" s="56">
        <v>7350</v>
      </c>
      <c r="F1323" s="56">
        <v>7611.26955</v>
      </c>
      <c r="G1323" s="57">
        <f t="shared" si="79"/>
        <v>1.0355468775510204</v>
      </c>
    </row>
    <row r="1324" spans="1:11" x14ac:dyDescent="0.3">
      <c r="A1324" s="35" t="str">
        <f t="shared" si="78"/>
        <v>A</v>
      </c>
      <c r="B1324" s="54" t="s">
        <v>330</v>
      </c>
      <c r="C1324" s="55" t="s">
        <v>12</v>
      </c>
      <c r="D1324" s="56">
        <v>5660</v>
      </c>
      <c r="E1324" s="56">
        <v>6661.65</v>
      </c>
      <c r="F1324" s="56">
        <v>6586.03701</v>
      </c>
      <c r="G1324" s="57">
        <f t="shared" si="79"/>
        <v>0.98864951025646808</v>
      </c>
    </row>
    <row r="1325" spans="1:11" x14ac:dyDescent="0.3">
      <c r="A1325" s="35" t="str">
        <f t="shared" si="78"/>
        <v>A</v>
      </c>
      <c r="B1325" s="54" t="s">
        <v>330</v>
      </c>
      <c r="C1325" s="55" t="s">
        <v>14</v>
      </c>
      <c r="D1325" s="56">
        <v>0</v>
      </c>
      <c r="E1325" s="56">
        <v>0</v>
      </c>
      <c r="F1325" s="56">
        <v>2025.3296</v>
      </c>
      <c r="G1325" s="57" t="e">
        <f t="shared" si="79"/>
        <v>#DIV/0!</v>
      </c>
    </row>
    <row r="1326" spans="1:11" x14ac:dyDescent="0.3">
      <c r="A1326" s="35" t="str">
        <f t="shared" si="78"/>
        <v>A</v>
      </c>
      <c r="B1326" s="54" t="s">
        <v>330</v>
      </c>
      <c r="C1326" s="55" t="s">
        <v>2</v>
      </c>
      <c r="D1326" s="56">
        <v>525</v>
      </c>
      <c r="E1326" s="56">
        <v>663.6</v>
      </c>
      <c r="F1326" s="56">
        <v>662.44556</v>
      </c>
      <c r="G1326" s="57">
        <f t="shared" si="79"/>
        <v>0.99826033755274257</v>
      </c>
    </row>
    <row r="1327" spans="1:11" x14ac:dyDescent="0.3">
      <c r="A1327" s="35" t="str">
        <f t="shared" si="78"/>
        <v>A</v>
      </c>
      <c r="B1327" s="54" t="s">
        <v>330</v>
      </c>
      <c r="C1327" s="55" t="s">
        <v>16</v>
      </c>
      <c r="D1327" s="56">
        <v>0</v>
      </c>
      <c r="E1327" s="56">
        <v>35</v>
      </c>
      <c r="F1327" s="56">
        <v>64.593850000000003</v>
      </c>
      <c r="G1327" s="57">
        <f t="shared" si="79"/>
        <v>1.8455385714285715</v>
      </c>
    </row>
    <row r="1328" spans="1:11" x14ac:dyDescent="0.3">
      <c r="A1328" s="35" t="str">
        <f t="shared" si="78"/>
        <v>A</v>
      </c>
      <c r="B1328" s="50" t="s">
        <v>330</v>
      </c>
      <c r="C1328" s="51" t="s">
        <v>17</v>
      </c>
      <c r="D1328" s="52">
        <v>17835</v>
      </c>
      <c r="E1328" s="52">
        <v>22366.82</v>
      </c>
      <c r="F1328" s="52">
        <v>23346.5131</v>
      </c>
      <c r="G1328" s="53">
        <f t="shared" si="79"/>
        <v>1.043801179604432</v>
      </c>
    </row>
    <row r="1329" spans="1:11" ht="16.8" thickBot="1" x14ac:dyDescent="0.35">
      <c r="A1329" s="35" t="str">
        <f t="shared" ref="A1329:A1348" si="80">IF(OR(D1329&lt;&gt;0,E1329&lt;&gt;0,F1329&lt;&gt;0,),"A","B")</f>
        <v>A</v>
      </c>
      <c r="B1329" s="36" t="s">
        <v>821</v>
      </c>
      <c r="C1329" s="37" t="s">
        <v>822</v>
      </c>
      <c r="D1329" s="48">
        <v>20950</v>
      </c>
      <c r="E1329" s="48">
        <v>20271.870000000003</v>
      </c>
      <c r="F1329" s="48">
        <v>24924.684610000004</v>
      </c>
      <c r="G1329" s="49">
        <f t="shared" ref="G1329:G1348" si="81">F1329/E1329</f>
        <v>1.2295207403165076</v>
      </c>
      <c r="H1329" s="40"/>
      <c r="I1329" s="40"/>
      <c r="J1329" s="41"/>
      <c r="K1329" s="41"/>
    </row>
    <row r="1330" spans="1:11" ht="15" thickTop="1" x14ac:dyDescent="0.3">
      <c r="A1330" s="35" t="str">
        <f t="shared" si="80"/>
        <v>A</v>
      </c>
      <c r="B1330" s="50" t="s">
        <v>330</v>
      </c>
      <c r="C1330" s="51" t="s">
        <v>10</v>
      </c>
      <c r="D1330" s="52">
        <v>11550</v>
      </c>
      <c r="E1330" s="52">
        <v>11437.970000000001</v>
      </c>
      <c r="F1330" s="52">
        <v>12493.221119999998</v>
      </c>
      <c r="G1330" s="53">
        <f t="shared" si="81"/>
        <v>1.0922586018323179</v>
      </c>
    </row>
    <row r="1331" spans="1:11" x14ac:dyDescent="0.3">
      <c r="A1331" s="35" t="str">
        <f t="shared" si="80"/>
        <v>A</v>
      </c>
      <c r="B1331" s="54" t="s">
        <v>330</v>
      </c>
      <c r="C1331" s="55" t="s">
        <v>11</v>
      </c>
      <c r="D1331" s="56">
        <v>4200</v>
      </c>
      <c r="E1331" s="56">
        <v>4200</v>
      </c>
      <c r="F1331" s="56">
        <v>4199.9888600000004</v>
      </c>
      <c r="G1331" s="57">
        <f t="shared" si="81"/>
        <v>0.99999734761904768</v>
      </c>
    </row>
    <row r="1332" spans="1:11" x14ac:dyDescent="0.3">
      <c r="A1332" s="35" t="str">
        <f t="shared" si="80"/>
        <v>A</v>
      </c>
      <c r="B1332" s="54" t="s">
        <v>330</v>
      </c>
      <c r="C1332" s="55" t="s">
        <v>12</v>
      </c>
      <c r="D1332" s="56">
        <v>7050</v>
      </c>
      <c r="E1332" s="56">
        <v>6937.97</v>
      </c>
      <c r="F1332" s="56">
        <v>7911.6257299999997</v>
      </c>
      <c r="G1332" s="57">
        <f t="shared" si="81"/>
        <v>1.1403372643583065</v>
      </c>
    </row>
    <row r="1333" spans="1:11" x14ac:dyDescent="0.3">
      <c r="A1333" s="35" t="str">
        <f t="shared" si="80"/>
        <v>A</v>
      </c>
      <c r="B1333" s="54" t="s">
        <v>330</v>
      </c>
      <c r="C1333" s="55" t="s">
        <v>2</v>
      </c>
      <c r="D1333" s="56">
        <v>0</v>
      </c>
      <c r="E1333" s="56">
        <v>0</v>
      </c>
      <c r="F1333" s="56">
        <v>0.49386000000000002</v>
      </c>
      <c r="G1333" s="57" t="e">
        <f t="shared" si="81"/>
        <v>#DIV/0!</v>
      </c>
    </row>
    <row r="1334" spans="1:11" x14ac:dyDescent="0.3">
      <c r="A1334" s="35" t="str">
        <f t="shared" si="80"/>
        <v>A</v>
      </c>
      <c r="B1334" s="54" t="s">
        <v>330</v>
      </c>
      <c r="C1334" s="55" t="s">
        <v>15</v>
      </c>
      <c r="D1334" s="56">
        <v>100</v>
      </c>
      <c r="E1334" s="56">
        <v>100</v>
      </c>
      <c r="F1334" s="56">
        <v>99.98827</v>
      </c>
      <c r="G1334" s="57">
        <f t="shared" si="81"/>
        <v>0.99988270000000001</v>
      </c>
    </row>
    <row r="1335" spans="1:11" x14ac:dyDescent="0.3">
      <c r="A1335" s="35" t="str">
        <f t="shared" si="80"/>
        <v>A</v>
      </c>
      <c r="B1335" s="54" t="s">
        <v>330</v>
      </c>
      <c r="C1335" s="55" t="s">
        <v>16</v>
      </c>
      <c r="D1335" s="56">
        <v>200</v>
      </c>
      <c r="E1335" s="56">
        <v>200</v>
      </c>
      <c r="F1335" s="56">
        <v>281.12439999999998</v>
      </c>
      <c r="G1335" s="57">
        <f t="shared" si="81"/>
        <v>1.4056219999999999</v>
      </c>
    </row>
    <row r="1336" spans="1:11" x14ac:dyDescent="0.3">
      <c r="A1336" s="35" t="str">
        <f t="shared" si="80"/>
        <v>A</v>
      </c>
      <c r="B1336" s="50" t="s">
        <v>330</v>
      </c>
      <c r="C1336" s="51" t="s">
        <v>17</v>
      </c>
      <c r="D1336" s="52">
        <v>9400</v>
      </c>
      <c r="E1336" s="52">
        <v>8833.9</v>
      </c>
      <c r="F1336" s="52">
        <v>12431.463489999998</v>
      </c>
      <c r="G1336" s="53">
        <f t="shared" si="81"/>
        <v>1.4072452133259374</v>
      </c>
    </row>
    <row r="1337" spans="1:11" ht="33" thickBot="1" x14ac:dyDescent="0.35">
      <c r="A1337" s="35" t="str">
        <f t="shared" si="80"/>
        <v>A</v>
      </c>
      <c r="B1337" s="36" t="s">
        <v>823</v>
      </c>
      <c r="C1337" s="37" t="s">
        <v>824</v>
      </c>
      <c r="D1337" s="48">
        <v>1200</v>
      </c>
      <c r="E1337" s="48">
        <v>1374.4</v>
      </c>
      <c r="F1337" s="48">
        <v>1350.37904</v>
      </c>
      <c r="G1337" s="49">
        <f t="shared" si="81"/>
        <v>0.98252258440046558</v>
      </c>
      <c r="H1337" s="40"/>
      <c r="I1337" s="40"/>
      <c r="J1337" s="41"/>
      <c r="K1337" s="41"/>
    </row>
    <row r="1338" spans="1:11" ht="15" thickTop="1" x14ac:dyDescent="0.3">
      <c r="A1338" s="35" t="str">
        <f t="shared" si="80"/>
        <v>A</v>
      </c>
      <c r="B1338" s="50" t="s">
        <v>330</v>
      </c>
      <c r="C1338" s="51" t="s">
        <v>10</v>
      </c>
      <c r="D1338" s="52">
        <v>1200</v>
      </c>
      <c r="E1338" s="52">
        <v>1374.4</v>
      </c>
      <c r="F1338" s="52">
        <v>1350.37904</v>
      </c>
      <c r="G1338" s="53">
        <f t="shared" si="81"/>
        <v>0.98252258440046558</v>
      </c>
    </row>
    <row r="1339" spans="1:11" x14ac:dyDescent="0.3">
      <c r="A1339" s="35" t="str">
        <f t="shared" si="80"/>
        <v>A</v>
      </c>
      <c r="B1339" s="54" t="s">
        <v>330</v>
      </c>
      <c r="C1339" s="55" t="s">
        <v>11</v>
      </c>
      <c r="D1339" s="56">
        <v>451</v>
      </c>
      <c r="E1339" s="56">
        <v>468</v>
      </c>
      <c r="F1339" s="56">
        <v>467.49022000000002</v>
      </c>
      <c r="G1339" s="57">
        <f t="shared" si="81"/>
        <v>0.99891072649572654</v>
      </c>
    </row>
    <row r="1340" spans="1:11" x14ac:dyDescent="0.3">
      <c r="A1340" s="35" t="str">
        <f t="shared" si="80"/>
        <v>A</v>
      </c>
      <c r="B1340" s="54" t="s">
        <v>330</v>
      </c>
      <c r="C1340" s="55" t="s">
        <v>12</v>
      </c>
      <c r="D1340" s="56">
        <v>749</v>
      </c>
      <c r="E1340" s="56">
        <v>906.4</v>
      </c>
      <c r="F1340" s="56">
        <v>882.88882000000012</v>
      </c>
      <c r="G1340" s="57">
        <f t="shared" si="81"/>
        <v>0.97406092233009722</v>
      </c>
    </row>
    <row r="1341" spans="1:11" ht="65.400000000000006" thickBot="1" x14ac:dyDescent="0.35">
      <c r="A1341" s="35" t="str">
        <f t="shared" si="80"/>
        <v>A</v>
      </c>
      <c r="B1341" s="36" t="s">
        <v>825</v>
      </c>
      <c r="C1341" s="37" t="s">
        <v>826</v>
      </c>
      <c r="D1341" s="48">
        <v>1790</v>
      </c>
      <c r="E1341" s="48">
        <v>1632.9199999999998</v>
      </c>
      <c r="F1341" s="48">
        <v>3959.2161900000001</v>
      </c>
      <c r="G1341" s="49">
        <f t="shared" si="81"/>
        <v>2.4246234904343145</v>
      </c>
      <c r="H1341" s="40"/>
      <c r="I1341" s="40"/>
      <c r="J1341" s="41"/>
      <c r="K1341" s="41"/>
    </row>
    <row r="1342" spans="1:11" ht="15" thickTop="1" x14ac:dyDescent="0.3">
      <c r="A1342" s="35" t="str">
        <f t="shared" si="80"/>
        <v>A</v>
      </c>
      <c r="B1342" s="50" t="s">
        <v>330</v>
      </c>
      <c r="C1342" s="51" t="s">
        <v>10</v>
      </c>
      <c r="D1342" s="52">
        <v>1760</v>
      </c>
      <c r="E1342" s="52">
        <v>1612.6399999999999</v>
      </c>
      <c r="F1342" s="52">
        <v>3913.9758099999999</v>
      </c>
      <c r="G1342" s="53">
        <f t="shared" si="81"/>
        <v>2.4270610985712868</v>
      </c>
    </row>
    <row r="1343" spans="1:11" x14ac:dyDescent="0.3">
      <c r="A1343" s="35" t="str">
        <f t="shared" si="80"/>
        <v>A</v>
      </c>
      <c r="B1343" s="54" t="s">
        <v>330</v>
      </c>
      <c r="C1343" s="55" t="s">
        <v>11</v>
      </c>
      <c r="D1343" s="56">
        <v>461</v>
      </c>
      <c r="E1343" s="56">
        <v>444.2</v>
      </c>
      <c r="F1343" s="56">
        <v>558.72469999999998</v>
      </c>
      <c r="G1343" s="57">
        <f t="shared" si="81"/>
        <v>1.2578223773075192</v>
      </c>
    </row>
    <row r="1344" spans="1:11" x14ac:dyDescent="0.3">
      <c r="A1344" s="35" t="str">
        <f t="shared" si="80"/>
        <v>A</v>
      </c>
      <c r="B1344" s="54" t="s">
        <v>330</v>
      </c>
      <c r="C1344" s="55" t="s">
        <v>12</v>
      </c>
      <c r="D1344" s="56">
        <v>1282</v>
      </c>
      <c r="E1344" s="56">
        <v>1159.4839999999999</v>
      </c>
      <c r="F1344" s="56">
        <v>3049.56693</v>
      </c>
      <c r="G1344" s="57">
        <f t="shared" si="81"/>
        <v>2.6301069527479468</v>
      </c>
    </row>
    <row r="1345" spans="1:11" x14ac:dyDescent="0.3">
      <c r="A1345" s="35" t="str">
        <f t="shared" si="80"/>
        <v>A</v>
      </c>
      <c r="B1345" s="54" t="s">
        <v>330</v>
      </c>
      <c r="C1345" s="55" t="s">
        <v>2</v>
      </c>
      <c r="D1345" s="56">
        <v>0</v>
      </c>
      <c r="E1345" s="56">
        <v>0</v>
      </c>
      <c r="F1345" s="56">
        <v>229.86198999999999</v>
      </c>
      <c r="G1345" s="57" t="e">
        <f t="shared" si="81"/>
        <v>#DIV/0!</v>
      </c>
    </row>
    <row r="1346" spans="1:11" x14ac:dyDescent="0.3">
      <c r="A1346" s="35" t="str">
        <f t="shared" si="80"/>
        <v>A</v>
      </c>
      <c r="B1346" s="54" t="s">
        <v>330</v>
      </c>
      <c r="C1346" s="55" t="s">
        <v>15</v>
      </c>
      <c r="D1346" s="56">
        <v>15</v>
      </c>
      <c r="E1346" s="56">
        <v>5</v>
      </c>
      <c r="F1346" s="56">
        <v>2.8668</v>
      </c>
      <c r="G1346" s="57">
        <f t="shared" si="81"/>
        <v>0.57335999999999998</v>
      </c>
    </row>
    <row r="1347" spans="1:11" x14ac:dyDescent="0.3">
      <c r="A1347" s="35" t="str">
        <f t="shared" si="80"/>
        <v>A</v>
      </c>
      <c r="B1347" s="54" t="s">
        <v>330</v>
      </c>
      <c r="C1347" s="55" t="s">
        <v>16</v>
      </c>
      <c r="D1347" s="56">
        <v>2</v>
      </c>
      <c r="E1347" s="56">
        <v>3.956</v>
      </c>
      <c r="F1347" s="56">
        <v>72.955389999999994</v>
      </c>
      <c r="G1347" s="57">
        <f t="shared" si="81"/>
        <v>18.441706268958544</v>
      </c>
    </row>
    <row r="1348" spans="1:11" x14ac:dyDescent="0.3">
      <c r="A1348" s="35" t="str">
        <f t="shared" si="80"/>
        <v>A</v>
      </c>
      <c r="B1348" s="50" t="s">
        <v>330</v>
      </c>
      <c r="C1348" s="51" t="s">
        <v>17</v>
      </c>
      <c r="D1348" s="52">
        <v>30</v>
      </c>
      <c r="E1348" s="52">
        <v>20.28</v>
      </c>
      <c r="F1348" s="52">
        <v>45.240380000000002</v>
      </c>
      <c r="G1348" s="53">
        <f t="shared" si="81"/>
        <v>2.2307879684418146</v>
      </c>
    </row>
    <row r="1349" spans="1:11" ht="16.8" thickBot="1" x14ac:dyDescent="0.35">
      <c r="A1349" s="35" t="str">
        <f t="shared" ref="A1349:A1392" si="82">IF(OR(D1349&lt;&gt;0,E1349&lt;&gt;0,F1349&lt;&gt;0,),"A","B")</f>
        <v>A</v>
      </c>
      <c r="B1349" s="36" t="s">
        <v>827</v>
      </c>
      <c r="C1349" s="37" t="s">
        <v>828</v>
      </c>
      <c r="D1349" s="48">
        <v>1375</v>
      </c>
      <c r="E1349" s="48">
        <v>1932.99</v>
      </c>
      <c r="F1349" s="48">
        <v>1894.7635399999999</v>
      </c>
      <c r="G1349" s="49">
        <f t="shared" ref="G1349:G1392" si="83">F1349/E1349</f>
        <v>0.98022418119079768</v>
      </c>
      <c r="H1349" s="40"/>
      <c r="I1349" s="40"/>
      <c r="J1349" s="41"/>
      <c r="K1349" s="41"/>
    </row>
    <row r="1350" spans="1:11" ht="15" thickTop="1" x14ac:dyDescent="0.3">
      <c r="A1350" s="35" t="str">
        <f t="shared" si="82"/>
        <v>A</v>
      </c>
      <c r="B1350" s="50" t="s">
        <v>330</v>
      </c>
      <c r="C1350" s="51" t="s">
        <v>10</v>
      </c>
      <c r="D1350" s="52">
        <v>1375</v>
      </c>
      <c r="E1350" s="52">
        <v>1433.4</v>
      </c>
      <c r="F1350" s="52">
        <v>1408.4916499999999</v>
      </c>
      <c r="G1350" s="53">
        <f t="shared" si="83"/>
        <v>0.98262288963304023</v>
      </c>
    </row>
    <row r="1351" spans="1:11" x14ac:dyDescent="0.3">
      <c r="A1351" s="35" t="str">
        <f t="shared" si="82"/>
        <v>A</v>
      </c>
      <c r="B1351" s="54" t="s">
        <v>330</v>
      </c>
      <c r="C1351" s="55" t="s">
        <v>11</v>
      </c>
      <c r="D1351" s="56">
        <v>771</v>
      </c>
      <c r="E1351" s="56">
        <v>676</v>
      </c>
      <c r="F1351" s="56">
        <v>672.85469999999998</v>
      </c>
      <c r="G1351" s="57">
        <f t="shared" si="83"/>
        <v>0.99534718934911237</v>
      </c>
    </row>
    <row r="1352" spans="1:11" x14ac:dyDescent="0.3">
      <c r="A1352" s="35" t="str">
        <f t="shared" si="82"/>
        <v>A</v>
      </c>
      <c r="B1352" s="54" t="s">
        <v>330</v>
      </c>
      <c r="C1352" s="55" t="s">
        <v>12</v>
      </c>
      <c r="D1352" s="56">
        <v>583</v>
      </c>
      <c r="E1352" s="56">
        <v>742.4</v>
      </c>
      <c r="F1352" s="56">
        <v>721.65544999999997</v>
      </c>
      <c r="G1352" s="57">
        <f t="shared" si="83"/>
        <v>0.97205744881465517</v>
      </c>
    </row>
    <row r="1353" spans="1:11" x14ac:dyDescent="0.3">
      <c r="A1353" s="35" t="str">
        <f t="shared" si="82"/>
        <v>A</v>
      </c>
      <c r="B1353" s="54" t="s">
        <v>330</v>
      </c>
      <c r="C1353" s="55" t="s">
        <v>15</v>
      </c>
      <c r="D1353" s="56">
        <v>9</v>
      </c>
      <c r="E1353" s="56">
        <v>3</v>
      </c>
      <c r="F1353" s="56">
        <v>2.1743000000000001</v>
      </c>
      <c r="G1353" s="57">
        <f t="shared" si="83"/>
        <v>0.72476666666666667</v>
      </c>
    </row>
    <row r="1354" spans="1:11" x14ac:dyDescent="0.3">
      <c r="A1354" s="35" t="str">
        <f t="shared" si="82"/>
        <v>A</v>
      </c>
      <c r="B1354" s="54" t="s">
        <v>330</v>
      </c>
      <c r="C1354" s="55" t="s">
        <v>16</v>
      </c>
      <c r="D1354" s="56">
        <v>12</v>
      </c>
      <c r="E1354" s="56">
        <v>12</v>
      </c>
      <c r="F1354" s="56">
        <v>11.8072</v>
      </c>
      <c r="G1354" s="57">
        <f t="shared" si="83"/>
        <v>0.98393333333333333</v>
      </c>
    </row>
    <row r="1355" spans="1:11" x14ac:dyDescent="0.3">
      <c r="A1355" s="35" t="str">
        <f t="shared" si="82"/>
        <v>A</v>
      </c>
      <c r="B1355" s="50" t="s">
        <v>330</v>
      </c>
      <c r="C1355" s="51" t="s">
        <v>17</v>
      </c>
      <c r="D1355" s="52">
        <v>0</v>
      </c>
      <c r="E1355" s="52">
        <v>499.59</v>
      </c>
      <c r="F1355" s="52">
        <v>486.27188999999998</v>
      </c>
      <c r="G1355" s="53">
        <f t="shared" si="83"/>
        <v>0.97334192037470724</v>
      </c>
    </row>
    <row r="1356" spans="1:11" ht="33" thickBot="1" x14ac:dyDescent="0.35">
      <c r="A1356" s="35" t="str">
        <f t="shared" si="82"/>
        <v>A</v>
      </c>
      <c r="B1356" s="36" t="s">
        <v>829</v>
      </c>
      <c r="C1356" s="37" t="s">
        <v>830</v>
      </c>
      <c r="D1356" s="48">
        <v>8000</v>
      </c>
      <c r="E1356" s="48">
        <v>10386</v>
      </c>
      <c r="F1356" s="48">
        <v>12610.975780000001</v>
      </c>
      <c r="G1356" s="49">
        <f t="shared" si="83"/>
        <v>1.2142283631812056</v>
      </c>
      <c r="H1356" s="40"/>
      <c r="I1356" s="40"/>
      <c r="J1356" s="41"/>
      <c r="K1356" s="41"/>
    </row>
    <row r="1357" spans="1:11" ht="15" thickTop="1" x14ac:dyDescent="0.3">
      <c r="A1357" s="35" t="str">
        <f t="shared" si="82"/>
        <v>A</v>
      </c>
      <c r="B1357" s="50" t="s">
        <v>330</v>
      </c>
      <c r="C1357" s="51" t="s">
        <v>10</v>
      </c>
      <c r="D1357" s="52">
        <v>1800</v>
      </c>
      <c r="E1357" s="52">
        <v>5093.01</v>
      </c>
      <c r="F1357" s="52">
        <v>7094.0069500000009</v>
      </c>
      <c r="G1357" s="53">
        <f t="shared" si="83"/>
        <v>1.3928908346930402</v>
      </c>
    </row>
    <row r="1358" spans="1:11" x14ac:dyDescent="0.3">
      <c r="A1358" s="35" t="str">
        <f t="shared" si="82"/>
        <v>A</v>
      </c>
      <c r="B1358" s="54" t="s">
        <v>330</v>
      </c>
      <c r="C1358" s="55" t="s">
        <v>11</v>
      </c>
      <c r="D1358" s="56">
        <v>0</v>
      </c>
      <c r="E1358" s="56">
        <v>0</v>
      </c>
      <c r="F1358" s="56">
        <v>1185.1642999999999</v>
      </c>
      <c r="G1358" s="57" t="e">
        <f t="shared" si="83"/>
        <v>#DIV/0!</v>
      </c>
    </row>
    <row r="1359" spans="1:11" x14ac:dyDescent="0.3">
      <c r="A1359" s="35" t="str">
        <f t="shared" si="82"/>
        <v>A</v>
      </c>
      <c r="B1359" s="54" t="s">
        <v>330</v>
      </c>
      <c r="C1359" s="55" t="s">
        <v>12</v>
      </c>
      <c r="D1359" s="56">
        <v>1700</v>
      </c>
      <c r="E1359" s="56">
        <v>5004.71</v>
      </c>
      <c r="F1359" s="56">
        <v>5703.9395199999999</v>
      </c>
      <c r="G1359" s="57">
        <f t="shared" si="83"/>
        <v>1.1397142931358659</v>
      </c>
    </row>
    <row r="1360" spans="1:11" x14ac:dyDescent="0.3">
      <c r="A1360" s="35" t="str">
        <f t="shared" si="82"/>
        <v>A</v>
      </c>
      <c r="B1360" s="54" t="s">
        <v>330</v>
      </c>
      <c r="C1360" s="55" t="s">
        <v>2</v>
      </c>
      <c r="D1360" s="56">
        <v>58</v>
      </c>
      <c r="E1360" s="56">
        <v>45.3</v>
      </c>
      <c r="F1360" s="56">
        <v>186.62564</v>
      </c>
      <c r="G1360" s="57">
        <f t="shared" si="83"/>
        <v>4.1197713024282567</v>
      </c>
    </row>
    <row r="1361" spans="1:11" x14ac:dyDescent="0.3">
      <c r="A1361" s="35" t="str">
        <f t="shared" si="82"/>
        <v>A</v>
      </c>
      <c r="B1361" s="54" t="s">
        <v>330</v>
      </c>
      <c r="C1361" s="55" t="s">
        <v>16</v>
      </c>
      <c r="D1361" s="56">
        <v>42</v>
      </c>
      <c r="E1361" s="56">
        <v>43</v>
      </c>
      <c r="F1361" s="56">
        <v>18.27749</v>
      </c>
      <c r="G1361" s="57">
        <f t="shared" si="83"/>
        <v>0.42505790697674417</v>
      </c>
    </row>
    <row r="1362" spans="1:11" x14ac:dyDescent="0.3">
      <c r="A1362" s="35" t="str">
        <f t="shared" si="82"/>
        <v>A</v>
      </c>
      <c r="B1362" s="50" t="s">
        <v>330</v>
      </c>
      <c r="C1362" s="51" t="s">
        <v>17</v>
      </c>
      <c r="D1362" s="52">
        <v>6200</v>
      </c>
      <c r="E1362" s="52">
        <v>5292.99</v>
      </c>
      <c r="F1362" s="52">
        <v>5516.9688299999998</v>
      </c>
      <c r="G1362" s="53">
        <f t="shared" si="83"/>
        <v>1.0423161256681006</v>
      </c>
    </row>
    <row r="1363" spans="1:11" ht="33" thickBot="1" x14ac:dyDescent="0.35">
      <c r="A1363" s="35" t="str">
        <f t="shared" si="82"/>
        <v>A</v>
      </c>
      <c r="B1363" s="36" t="s">
        <v>831</v>
      </c>
      <c r="C1363" s="37" t="s">
        <v>832</v>
      </c>
      <c r="D1363" s="48">
        <v>5000</v>
      </c>
      <c r="E1363" s="48">
        <v>5563.68</v>
      </c>
      <c r="F1363" s="48">
        <v>8017.5462000000007</v>
      </c>
      <c r="G1363" s="49">
        <f t="shared" si="83"/>
        <v>1.4410509231300148</v>
      </c>
      <c r="H1363" s="40"/>
      <c r="I1363" s="40"/>
      <c r="J1363" s="41"/>
      <c r="K1363" s="41"/>
    </row>
    <row r="1364" spans="1:11" ht="15" thickTop="1" x14ac:dyDescent="0.3">
      <c r="A1364" s="35" t="str">
        <f t="shared" si="82"/>
        <v>A</v>
      </c>
      <c r="B1364" s="50" t="s">
        <v>330</v>
      </c>
      <c r="C1364" s="51" t="s">
        <v>10</v>
      </c>
      <c r="D1364" s="52">
        <v>4700</v>
      </c>
      <c r="E1364" s="52">
        <v>5113.68</v>
      </c>
      <c r="F1364" s="52">
        <v>7594.6389500000005</v>
      </c>
      <c r="G1364" s="53">
        <f t="shared" si="83"/>
        <v>1.4851611657358301</v>
      </c>
    </row>
    <row r="1365" spans="1:11" x14ac:dyDescent="0.3">
      <c r="A1365" s="35" t="str">
        <f t="shared" si="82"/>
        <v>A</v>
      </c>
      <c r="B1365" s="54" t="s">
        <v>330</v>
      </c>
      <c r="C1365" s="55" t="s">
        <v>11</v>
      </c>
      <c r="D1365" s="56">
        <v>2230</v>
      </c>
      <c r="E1365" s="56">
        <v>2242</v>
      </c>
      <c r="F1365" s="56">
        <v>2239.5618100000002</v>
      </c>
      <c r="G1365" s="57">
        <f t="shared" si="83"/>
        <v>0.99891249330954512</v>
      </c>
    </row>
    <row r="1366" spans="1:11" x14ac:dyDescent="0.3">
      <c r="A1366" s="35" t="str">
        <f t="shared" si="82"/>
        <v>A</v>
      </c>
      <c r="B1366" s="54" t="s">
        <v>330</v>
      </c>
      <c r="C1366" s="55" t="s">
        <v>12</v>
      </c>
      <c r="D1366" s="56">
        <v>2430</v>
      </c>
      <c r="E1366" s="56">
        <v>2817.38</v>
      </c>
      <c r="F1366" s="56">
        <v>4121.4563199999993</v>
      </c>
      <c r="G1366" s="57">
        <f t="shared" si="83"/>
        <v>1.4628684522499624</v>
      </c>
    </row>
    <row r="1367" spans="1:11" x14ac:dyDescent="0.3">
      <c r="A1367" s="35" t="str">
        <f t="shared" si="82"/>
        <v>A</v>
      </c>
      <c r="B1367" s="54" t="s">
        <v>330</v>
      </c>
      <c r="C1367" s="55" t="s">
        <v>2</v>
      </c>
      <c r="D1367" s="56">
        <v>0</v>
      </c>
      <c r="E1367" s="56">
        <v>0</v>
      </c>
      <c r="F1367" s="56">
        <v>652.5095</v>
      </c>
      <c r="G1367" s="57" t="e">
        <f t="shared" si="83"/>
        <v>#DIV/0!</v>
      </c>
    </row>
    <row r="1368" spans="1:11" x14ac:dyDescent="0.3">
      <c r="A1368" s="35" t="str">
        <f t="shared" si="82"/>
        <v>A</v>
      </c>
      <c r="B1368" s="54" t="s">
        <v>330</v>
      </c>
      <c r="C1368" s="55" t="s">
        <v>15</v>
      </c>
      <c r="D1368" s="56">
        <v>30</v>
      </c>
      <c r="E1368" s="56">
        <v>40</v>
      </c>
      <c r="F1368" s="56">
        <v>39.980060000000002</v>
      </c>
      <c r="G1368" s="57">
        <f t="shared" si="83"/>
        <v>0.99950150000000004</v>
      </c>
    </row>
    <row r="1369" spans="1:11" x14ac:dyDescent="0.3">
      <c r="A1369" s="35" t="str">
        <f t="shared" si="82"/>
        <v>A</v>
      </c>
      <c r="B1369" s="54" t="s">
        <v>330</v>
      </c>
      <c r="C1369" s="55" t="s">
        <v>16</v>
      </c>
      <c r="D1369" s="56">
        <v>10</v>
      </c>
      <c r="E1369" s="56">
        <v>14.3</v>
      </c>
      <c r="F1369" s="56">
        <v>541.13126</v>
      </c>
      <c r="G1369" s="57">
        <f t="shared" si="83"/>
        <v>37.841346853146852</v>
      </c>
    </row>
    <row r="1370" spans="1:11" x14ac:dyDescent="0.3">
      <c r="A1370" s="35" t="str">
        <f t="shared" si="82"/>
        <v>A</v>
      </c>
      <c r="B1370" s="50" t="s">
        <v>330</v>
      </c>
      <c r="C1370" s="51" t="s">
        <v>17</v>
      </c>
      <c r="D1370" s="52">
        <v>300</v>
      </c>
      <c r="E1370" s="52">
        <v>450</v>
      </c>
      <c r="F1370" s="52">
        <v>422.90724999999998</v>
      </c>
      <c r="G1370" s="53">
        <f t="shared" si="83"/>
        <v>0.93979388888888882</v>
      </c>
    </row>
    <row r="1371" spans="1:11" ht="33" thickBot="1" x14ac:dyDescent="0.35">
      <c r="A1371" s="35" t="str">
        <f t="shared" si="82"/>
        <v>A</v>
      </c>
      <c r="B1371" s="36" t="s">
        <v>833</v>
      </c>
      <c r="C1371" s="37" t="s">
        <v>834</v>
      </c>
      <c r="D1371" s="48">
        <v>4400</v>
      </c>
      <c r="E1371" s="48">
        <v>4106.7</v>
      </c>
      <c r="F1371" s="48">
        <v>4040.8125899999995</v>
      </c>
      <c r="G1371" s="49">
        <f t="shared" si="83"/>
        <v>0.98395611805098981</v>
      </c>
      <c r="H1371" s="40"/>
      <c r="I1371" s="40"/>
      <c r="J1371" s="41"/>
      <c r="K1371" s="41"/>
    </row>
    <row r="1372" spans="1:11" ht="15" thickTop="1" x14ac:dyDescent="0.3">
      <c r="A1372" s="35" t="str">
        <f t="shared" si="82"/>
        <v>A</v>
      </c>
      <c r="B1372" s="50" t="s">
        <v>330</v>
      </c>
      <c r="C1372" s="51" t="s">
        <v>10</v>
      </c>
      <c r="D1372" s="52">
        <v>4380</v>
      </c>
      <c r="E1372" s="52">
        <v>4106.7</v>
      </c>
      <c r="F1372" s="52">
        <v>4040.8125899999995</v>
      </c>
      <c r="G1372" s="53">
        <f t="shared" si="83"/>
        <v>0.98395611805098981</v>
      </c>
    </row>
    <row r="1373" spans="1:11" x14ac:dyDescent="0.3">
      <c r="A1373" s="35" t="str">
        <f t="shared" si="82"/>
        <v>A</v>
      </c>
      <c r="B1373" s="54" t="s">
        <v>330</v>
      </c>
      <c r="C1373" s="55" t="s">
        <v>11</v>
      </c>
      <c r="D1373" s="56">
        <v>2122</v>
      </c>
      <c r="E1373" s="56">
        <v>1752</v>
      </c>
      <c r="F1373" s="56">
        <v>1722.32098</v>
      </c>
      <c r="G1373" s="57">
        <f t="shared" si="83"/>
        <v>0.98305992009132415</v>
      </c>
    </row>
    <row r="1374" spans="1:11" x14ac:dyDescent="0.3">
      <c r="A1374" s="35" t="str">
        <f t="shared" si="82"/>
        <v>A</v>
      </c>
      <c r="B1374" s="54" t="s">
        <v>330</v>
      </c>
      <c r="C1374" s="55" t="s">
        <v>12</v>
      </c>
      <c r="D1374" s="56">
        <v>2219</v>
      </c>
      <c r="E1374" s="56">
        <v>2280.6999999999998</v>
      </c>
      <c r="F1374" s="56">
        <v>2244.7177299999998</v>
      </c>
      <c r="G1374" s="57">
        <f t="shared" si="83"/>
        <v>0.98422314640242037</v>
      </c>
    </row>
    <row r="1375" spans="1:11" x14ac:dyDescent="0.3">
      <c r="A1375" s="35" t="str">
        <f t="shared" si="82"/>
        <v>A</v>
      </c>
      <c r="B1375" s="54" t="s">
        <v>330</v>
      </c>
      <c r="C1375" s="55" t="s">
        <v>15</v>
      </c>
      <c r="D1375" s="56">
        <v>30</v>
      </c>
      <c r="E1375" s="56">
        <v>65</v>
      </c>
      <c r="F1375" s="56">
        <v>64.951260000000005</v>
      </c>
      <c r="G1375" s="57">
        <f t="shared" si="83"/>
        <v>0.9992501538461539</v>
      </c>
    </row>
    <row r="1376" spans="1:11" x14ac:dyDescent="0.3">
      <c r="A1376" s="35" t="str">
        <f t="shared" si="82"/>
        <v>A</v>
      </c>
      <c r="B1376" s="54" t="s">
        <v>330</v>
      </c>
      <c r="C1376" s="55" t="s">
        <v>16</v>
      </c>
      <c r="D1376" s="56">
        <v>9</v>
      </c>
      <c r="E1376" s="56">
        <v>9</v>
      </c>
      <c r="F1376" s="56">
        <v>8.8226200000000006</v>
      </c>
      <c r="G1376" s="57">
        <f t="shared" si="83"/>
        <v>0.98029111111111122</v>
      </c>
    </row>
    <row r="1377" spans="1:11" x14ac:dyDescent="0.3">
      <c r="A1377" s="35" t="str">
        <f t="shared" si="82"/>
        <v>A</v>
      </c>
      <c r="B1377" s="50" t="s">
        <v>330</v>
      </c>
      <c r="C1377" s="51" t="s">
        <v>17</v>
      </c>
      <c r="D1377" s="52">
        <v>20</v>
      </c>
      <c r="E1377" s="52">
        <v>0</v>
      </c>
      <c r="F1377" s="52">
        <v>0</v>
      </c>
      <c r="G1377" s="53" t="e">
        <f t="shared" si="83"/>
        <v>#DIV/0!</v>
      </c>
    </row>
    <row r="1378" spans="1:11" ht="33" thickBot="1" x14ac:dyDescent="0.35">
      <c r="A1378" s="35" t="str">
        <f t="shared" si="82"/>
        <v>A</v>
      </c>
      <c r="B1378" s="36" t="s">
        <v>835</v>
      </c>
      <c r="C1378" s="37" t="s">
        <v>836</v>
      </c>
      <c r="D1378" s="48">
        <v>2077780.7</v>
      </c>
      <c r="E1378" s="48">
        <v>2078780.7000000002</v>
      </c>
      <c r="F1378" s="48">
        <v>2081244.1553300002</v>
      </c>
      <c r="G1378" s="49">
        <f t="shared" si="83"/>
        <v>1.0011850482015732</v>
      </c>
      <c r="H1378" s="40"/>
      <c r="I1378" s="40"/>
      <c r="J1378" s="41"/>
      <c r="K1378" s="41"/>
    </row>
    <row r="1379" spans="1:11" ht="15" thickTop="1" x14ac:dyDescent="0.3">
      <c r="A1379" s="35" t="str">
        <f t="shared" si="82"/>
        <v>A</v>
      </c>
      <c r="B1379" s="50" t="s">
        <v>330</v>
      </c>
      <c r="C1379" s="51" t="s">
        <v>10</v>
      </c>
      <c r="D1379" s="52">
        <v>1780272.7379999999</v>
      </c>
      <c r="E1379" s="52">
        <v>1802652.2910000002</v>
      </c>
      <c r="F1379" s="52">
        <v>1813040.6317600003</v>
      </c>
      <c r="G1379" s="53">
        <f t="shared" si="83"/>
        <v>1.0057628089520454</v>
      </c>
    </row>
    <row r="1380" spans="1:11" x14ac:dyDescent="0.3">
      <c r="A1380" s="35" t="str">
        <f t="shared" si="82"/>
        <v>A</v>
      </c>
      <c r="B1380" s="54" t="s">
        <v>330</v>
      </c>
      <c r="C1380" s="55" t="s">
        <v>11</v>
      </c>
      <c r="D1380" s="56">
        <v>32011.893999999997</v>
      </c>
      <c r="E1380" s="56">
        <v>30368.784</v>
      </c>
      <c r="F1380" s="56">
        <v>30433.52808</v>
      </c>
      <c r="G1380" s="57">
        <f t="shared" si="83"/>
        <v>1.0021319286277646</v>
      </c>
    </row>
    <row r="1381" spans="1:11" x14ac:dyDescent="0.3">
      <c r="A1381" s="35" t="str">
        <f t="shared" si="82"/>
        <v>A</v>
      </c>
      <c r="B1381" s="54" t="s">
        <v>330</v>
      </c>
      <c r="C1381" s="55" t="s">
        <v>12</v>
      </c>
      <c r="D1381" s="56">
        <v>213691.62</v>
      </c>
      <c r="E1381" s="56">
        <v>197857.46088000003</v>
      </c>
      <c r="F1381" s="56">
        <v>196672.02029000001</v>
      </c>
      <c r="G1381" s="57">
        <f t="shared" si="83"/>
        <v>0.99400861314641564</v>
      </c>
    </row>
    <row r="1382" spans="1:11" x14ac:dyDescent="0.3">
      <c r="A1382" s="35" t="str">
        <f t="shared" si="82"/>
        <v>A</v>
      </c>
      <c r="B1382" s="54" t="s">
        <v>330</v>
      </c>
      <c r="C1382" s="55" t="s">
        <v>14</v>
      </c>
      <c r="D1382" s="56">
        <v>89644.388000000006</v>
      </c>
      <c r="E1382" s="56">
        <v>89654.372999999992</v>
      </c>
      <c r="F1382" s="56">
        <v>96633.498780000009</v>
      </c>
      <c r="G1382" s="57">
        <f t="shared" si="83"/>
        <v>1.07784478934452</v>
      </c>
    </row>
    <row r="1383" spans="1:11" x14ac:dyDescent="0.3">
      <c r="A1383" s="35" t="str">
        <f t="shared" si="82"/>
        <v>A</v>
      </c>
      <c r="B1383" s="54" t="s">
        <v>330</v>
      </c>
      <c r="C1383" s="55" t="s">
        <v>2</v>
      </c>
      <c r="D1383" s="56">
        <v>76397.92300000001</v>
      </c>
      <c r="E1383" s="56">
        <v>87154.601120000007</v>
      </c>
      <c r="F1383" s="56">
        <v>88514.752349999995</v>
      </c>
      <c r="G1383" s="57">
        <f t="shared" si="83"/>
        <v>1.0156061896046915</v>
      </c>
    </row>
    <row r="1384" spans="1:11" x14ac:dyDescent="0.3">
      <c r="A1384" s="35" t="str">
        <f t="shared" si="82"/>
        <v>A</v>
      </c>
      <c r="B1384" s="54" t="s">
        <v>330</v>
      </c>
      <c r="C1384" s="55" t="s">
        <v>15</v>
      </c>
      <c r="D1384" s="56">
        <v>5133</v>
      </c>
      <c r="E1384" s="56">
        <v>5937.8740000000016</v>
      </c>
      <c r="F1384" s="56">
        <v>5940.0141000000012</v>
      </c>
      <c r="G1384" s="57">
        <f t="shared" si="83"/>
        <v>1.0003604151923735</v>
      </c>
    </row>
    <row r="1385" spans="1:11" x14ac:dyDescent="0.3">
      <c r="A1385" s="35" t="str">
        <f t="shared" si="82"/>
        <v>A</v>
      </c>
      <c r="B1385" s="54" t="s">
        <v>330</v>
      </c>
      <c r="C1385" s="55" t="s">
        <v>16</v>
      </c>
      <c r="D1385" s="56">
        <v>1363393.9129999999</v>
      </c>
      <c r="E1385" s="56">
        <v>1391679.1980000001</v>
      </c>
      <c r="F1385" s="56">
        <v>1394846.81816</v>
      </c>
      <c r="G1385" s="57">
        <f t="shared" si="83"/>
        <v>1.0022761137513243</v>
      </c>
    </row>
    <row r="1386" spans="1:11" x14ac:dyDescent="0.3">
      <c r="A1386" s="35" t="str">
        <f t="shared" si="82"/>
        <v>A</v>
      </c>
      <c r="B1386" s="50" t="s">
        <v>330</v>
      </c>
      <c r="C1386" s="51" t="s">
        <v>17</v>
      </c>
      <c r="D1386" s="52">
        <v>297507.962</v>
      </c>
      <c r="E1386" s="52">
        <v>276128.40900000004</v>
      </c>
      <c r="F1386" s="52">
        <v>268203.52357000002</v>
      </c>
      <c r="G1386" s="53">
        <f t="shared" si="83"/>
        <v>0.97129999966790803</v>
      </c>
    </row>
    <row r="1387" spans="1:11" ht="49.2" thickBot="1" x14ac:dyDescent="0.35">
      <c r="A1387" s="35" t="str">
        <f t="shared" si="82"/>
        <v>A</v>
      </c>
      <c r="B1387" s="36" t="s">
        <v>837</v>
      </c>
      <c r="C1387" s="37" t="s">
        <v>838</v>
      </c>
      <c r="D1387" s="48">
        <v>53773.9</v>
      </c>
      <c r="E1387" s="48">
        <v>56836.860999999997</v>
      </c>
      <c r="F1387" s="48">
        <v>57751.418600000005</v>
      </c>
      <c r="G1387" s="49">
        <f t="shared" si="83"/>
        <v>1.01609092381087</v>
      </c>
      <c r="H1387" s="40"/>
      <c r="I1387" s="40"/>
      <c r="J1387" s="41"/>
      <c r="K1387" s="41"/>
    </row>
    <row r="1388" spans="1:11" ht="15" thickTop="1" x14ac:dyDescent="0.3">
      <c r="A1388" s="35" t="str">
        <f t="shared" si="82"/>
        <v>A</v>
      </c>
      <c r="B1388" s="50" t="s">
        <v>330</v>
      </c>
      <c r="C1388" s="51" t="s">
        <v>10</v>
      </c>
      <c r="D1388" s="52">
        <v>42994.9</v>
      </c>
      <c r="E1388" s="52">
        <v>45750.522999999994</v>
      </c>
      <c r="F1388" s="52">
        <v>46641.19137</v>
      </c>
      <c r="G1388" s="53">
        <f t="shared" si="83"/>
        <v>1.0194679385413803</v>
      </c>
    </row>
    <row r="1389" spans="1:11" x14ac:dyDescent="0.3">
      <c r="A1389" s="35" t="str">
        <f t="shared" si="82"/>
        <v>A</v>
      </c>
      <c r="B1389" s="54" t="s">
        <v>330</v>
      </c>
      <c r="C1389" s="55" t="s">
        <v>11</v>
      </c>
      <c r="D1389" s="56">
        <v>14904.093999999997</v>
      </c>
      <c r="E1389" s="56">
        <v>14149.706999999999</v>
      </c>
      <c r="F1389" s="56">
        <v>14147.78449</v>
      </c>
      <c r="G1389" s="57">
        <f t="shared" si="83"/>
        <v>0.99986413075549918</v>
      </c>
    </row>
    <row r="1390" spans="1:11" x14ac:dyDescent="0.3">
      <c r="A1390" s="35" t="str">
        <f t="shared" si="82"/>
        <v>A</v>
      </c>
      <c r="B1390" s="54" t="s">
        <v>330</v>
      </c>
      <c r="C1390" s="55" t="s">
        <v>12</v>
      </c>
      <c r="D1390" s="56">
        <v>21532.900000000005</v>
      </c>
      <c r="E1390" s="56">
        <v>25450.842999999997</v>
      </c>
      <c r="F1390" s="56">
        <v>26343.933439999993</v>
      </c>
      <c r="G1390" s="57">
        <f t="shared" si="83"/>
        <v>1.0350907999393182</v>
      </c>
    </row>
    <row r="1391" spans="1:11" x14ac:dyDescent="0.3">
      <c r="A1391" s="35" t="str">
        <f t="shared" si="82"/>
        <v>A</v>
      </c>
      <c r="B1391" s="54" t="s">
        <v>330</v>
      </c>
      <c r="C1391" s="55" t="s">
        <v>14</v>
      </c>
      <c r="D1391" s="56">
        <v>537</v>
      </c>
      <c r="E1391" s="56">
        <v>0</v>
      </c>
      <c r="F1391" s="56">
        <v>0</v>
      </c>
      <c r="G1391" s="57" t="e">
        <f t="shared" si="83"/>
        <v>#DIV/0!</v>
      </c>
    </row>
    <row r="1392" spans="1:11" x14ac:dyDescent="0.3">
      <c r="A1392" s="35" t="str">
        <f t="shared" si="82"/>
        <v>A</v>
      </c>
      <c r="B1392" s="54" t="s">
        <v>330</v>
      </c>
      <c r="C1392" s="55" t="s">
        <v>2</v>
      </c>
      <c r="D1392" s="56">
        <v>5719</v>
      </c>
      <c r="E1392" s="56">
        <v>5504.1770000000006</v>
      </c>
      <c r="F1392" s="56">
        <v>5504.1501500000004</v>
      </c>
      <c r="G1392" s="57">
        <f t="shared" si="83"/>
        <v>0.99999512188652362</v>
      </c>
    </row>
    <row r="1393" spans="1:11" x14ac:dyDescent="0.3">
      <c r="A1393" s="35" t="str">
        <f t="shared" ref="A1393:A1395" si="84">IF(OR(D1393&lt;&gt;0,E1393&lt;&gt;0,F1393&lt;&gt;0,),"A","B")</f>
        <v>A</v>
      </c>
      <c r="B1393" s="54" t="s">
        <v>330</v>
      </c>
      <c r="C1393" s="55" t="s">
        <v>15</v>
      </c>
      <c r="D1393" s="56">
        <v>222</v>
      </c>
      <c r="E1393" s="56">
        <v>416.66699999999997</v>
      </c>
      <c r="F1393" s="56">
        <v>416.62975999999998</v>
      </c>
      <c r="G1393" s="57">
        <f t="shared" ref="G1393:G1395" si="85">F1393/E1393</f>
        <v>0.99991062407150078</v>
      </c>
    </row>
    <row r="1394" spans="1:11" x14ac:dyDescent="0.3">
      <c r="A1394" s="35" t="str">
        <f t="shared" si="84"/>
        <v>A</v>
      </c>
      <c r="B1394" s="54" t="s">
        <v>330</v>
      </c>
      <c r="C1394" s="55" t="s">
        <v>16</v>
      </c>
      <c r="D1394" s="56">
        <v>79.906000000000006</v>
      </c>
      <c r="E1394" s="56">
        <v>229.12900000000002</v>
      </c>
      <c r="F1394" s="56">
        <v>228.69352999999998</v>
      </c>
      <c r="G1394" s="57">
        <f t="shared" si="85"/>
        <v>0.99809945489222207</v>
      </c>
    </row>
    <row r="1395" spans="1:11" x14ac:dyDescent="0.3">
      <c r="A1395" s="35" t="str">
        <f t="shared" si="84"/>
        <v>A</v>
      </c>
      <c r="B1395" s="50" t="s">
        <v>330</v>
      </c>
      <c r="C1395" s="51" t="s">
        <v>17</v>
      </c>
      <c r="D1395" s="52">
        <v>10779</v>
      </c>
      <c r="E1395" s="52">
        <v>11086.338</v>
      </c>
      <c r="F1395" s="52">
        <v>11110.22723</v>
      </c>
      <c r="G1395" s="53">
        <f t="shared" si="85"/>
        <v>1.0021548350771914</v>
      </c>
    </row>
    <row r="1396" spans="1:11" ht="16.8" thickBot="1" x14ac:dyDescent="0.35">
      <c r="A1396" s="35" t="str">
        <f t="shared" ref="A1396:A1415" si="86">IF(OR(D1396&lt;&gt;0,E1396&lt;&gt;0,F1396&lt;&gt;0,),"A","B")</f>
        <v>A</v>
      </c>
      <c r="B1396" s="36" t="s">
        <v>839</v>
      </c>
      <c r="C1396" s="37" t="s">
        <v>840</v>
      </c>
      <c r="D1396" s="48">
        <v>1360537.25</v>
      </c>
      <c r="E1396" s="48">
        <v>1361912.8640000001</v>
      </c>
      <c r="F1396" s="48">
        <v>1362662.5121600002</v>
      </c>
      <c r="G1396" s="49">
        <f t="shared" ref="G1396:G1415" si="87">F1396/E1396</f>
        <v>1.0005504376820396</v>
      </c>
      <c r="H1396" s="40"/>
      <c r="I1396" s="40"/>
      <c r="J1396" s="41"/>
      <c r="K1396" s="41"/>
    </row>
    <row r="1397" spans="1:11" ht="15" thickTop="1" x14ac:dyDescent="0.3">
      <c r="A1397" s="35" t="str">
        <f t="shared" si="86"/>
        <v>A</v>
      </c>
      <c r="B1397" s="50" t="s">
        <v>330</v>
      </c>
      <c r="C1397" s="51" t="s">
        <v>10</v>
      </c>
      <c r="D1397" s="52">
        <v>1326770.25</v>
      </c>
      <c r="E1397" s="52">
        <v>1344946.6</v>
      </c>
      <c r="F1397" s="52">
        <v>1345683.9521700004</v>
      </c>
      <c r="G1397" s="53">
        <f t="shared" si="87"/>
        <v>1.0005482389932807</v>
      </c>
    </row>
    <row r="1398" spans="1:11" x14ac:dyDescent="0.3">
      <c r="A1398" s="35" t="str">
        <f t="shared" si="86"/>
        <v>A</v>
      </c>
      <c r="B1398" s="54" t="s">
        <v>330</v>
      </c>
      <c r="C1398" s="55" t="s">
        <v>11</v>
      </c>
      <c r="D1398" s="56">
        <v>2620</v>
      </c>
      <c r="E1398" s="56">
        <v>2468.2710000000002</v>
      </c>
      <c r="F1398" s="56">
        <v>2467.8476500000002</v>
      </c>
      <c r="G1398" s="57">
        <f t="shared" si="87"/>
        <v>0.99982848317709039</v>
      </c>
    </row>
    <row r="1399" spans="1:11" x14ac:dyDescent="0.3">
      <c r="A1399" s="35" t="str">
        <f t="shared" si="86"/>
        <v>A</v>
      </c>
      <c r="B1399" s="54" t="s">
        <v>330</v>
      </c>
      <c r="C1399" s="55" t="s">
        <v>12</v>
      </c>
      <c r="D1399" s="56">
        <v>118295</v>
      </c>
      <c r="E1399" s="56">
        <v>109094.14387999999</v>
      </c>
      <c r="F1399" s="56">
        <v>109724.66030999999</v>
      </c>
      <c r="G1399" s="57">
        <f t="shared" si="87"/>
        <v>1.005779562564729</v>
      </c>
    </row>
    <row r="1400" spans="1:11" x14ac:dyDescent="0.3">
      <c r="A1400" s="35" t="str">
        <f t="shared" si="86"/>
        <v>A</v>
      </c>
      <c r="B1400" s="54" t="s">
        <v>330</v>
      </c>
      <c r="C1400" s="55" t="s">
        <v>14</v>
      </c>
      <c r="D1400" s="56">
        <v>31780</v>
      </c>
      <c r="E1400" s="56">
        <v>33358.596999999994</v>
      </c>
      <c r="F1400" s="56">
        <v>33358.563770000001</v>
      </c>
      <c r="G1400" s="57">
        <f t="shared" si="87"/>
        <v>0.99999900385498841</v>
      </c>
    </row>
    <row r="1401" spans="1:11" x14ac:dyDescent="0.3">
      <c r="A1401" s="35" t="str">
        <f t="shared" si="86"/>
        <v>A</v>
      </c>
      <c r="B1401" s="54" t="s">
        <v>330</v>
      </c>
      <c r="C1401" s="55" t="s">
        <v>2</v>
      </c>
      <c r="D1401" s="56">
        <v>33055.243000000002</v>
      </c>
      <c r="E1401" s="56">
        <v>37908.824120000005</v>
      </c>
      <c r="F1401" s="56">
        <v>38005.546699999992</v>
      </c>
      <c r="G1401" s="57">
        <f t="shared" si="87"/>
        <v>1.0025514529201385</v>
      </c>
    </row>
    <row r="1402" spans="1:11" x14ac:dyDescent="0.3">
      <c r="A1402" s="35" t="str">
        <f t="shared" si="86"/>
        <v>A</v>
      </c>
      <c r="B1402" s="54" t="s">
        <v>330</v>
      </c>
      <c r="C1402" s="55" t="s">
        <v>15</v>
      </c>
      <c r="D1402" s="56">
        <v>4815</v>
      </c>
      <c r="E1402" s="56">
        <v>5277.9449999999997</v>
      </c>
      <c r="F1402" s="56">
        <v>5277.7260500000002</v>
      </c>
      <c r="G1402" s="57">
        <f t="shared" si="87"/>
        <v>0.99995851605122832</v>
      </c>
    </row>
    <row r="1403" spans="1:11" x14ac:dyDescent="0.3">
      <c r="A1403" s="35" t="str">
        <f t="shared" si="86"/>
        <v>A</v>
      </c>
      <c r="B1403" s="54" t="s">
        <v>330</v>
      </c>
      <c r="C1403" s="55" t="s">
        <v>16</v>
      </c>
      <c r="D1403" s="56">
        <v>1136205.007</v>
      </c>
      <c r="E1403" s="56">
        <v>1156838.8190000001</v>
      </c>
      <c r="F1403" s="56">
        <v>1156849.60769</v>
      </c>
      <c r="G1403" s="57">
        <f t="shared" si="87"/>
        <v>1.000009326009659</v>
      </c>
    </row>
    <row r="1404" spans="1:11" x14ac:dyDescent="0.3">
      <c r="A1404" s="35" t="str">
        <f t="shared" si="86"/>
        <v>A</v>
      </c>
      <c r="B1404" s="50" t="s">
        <v>330</v>
      </c>
      <c r="C1404" s="51" t="s">
        <v>17</v>
      </c>
      <c r="D1404" s="52">
        <v>33767</v>
      </c>
      <c r="E1404" s="52">
        <v>16966.263999999999</v>
      </c>
      <c r="F1404" s="52">
        <v>16978.559989999994</v>
      </c>
      <c r="G1404" s="53">
        <f t="shared" si="87"/>
        <v>1.0007247317382304</v>
      </c>
    </row>
    <row r="1405" spans="1:11" ht="16.8" thickBot="1" x14ac:dyDescent="0.35">
      <c r="A1405" s="35" t="str">
        <f t="shared" si="86"/>
        <v>A</v>
      </c>
      <c r="B1405" s="36" t="s">
        <v>841</v>
      </c>
      <c r="C1405" s="37" t="s">
        <v>842</v>
      </c>
      <c r="D1405" s="48">
        <v>1121226.007</v>
      </c>
      <c r="E1405" s="48">
        <v>1136325.557</v>
      </c>
      <c r="F1405" s="48">
        <v>1136320.16735</v>
      </c>
      <c r="G1405" s="49">
        <f t="shared" si="87"/>
        <v>0.99999525694906111</v>
      </c>
      <c r="H1405" s="40"/>
      <c r="I1405" s="40"/>
      <c r="J1405" s="41"/>
      <c r="K1405" s="41"/>
    </row>
    <row r="1406" spans="1:11" ht="15" thickTop="1" x14ac:dyDescent="0.3">
      <c r="A1406" s="35" t="str">
        <f t="shared" si="86"/>
        <v>A</v>
      </c>
      <c r="B1406" s="50" t="s">
        <v>330</v>
      </c>
      <c r="C1406" s="51" t="s">
        <v>10</v>
      </c>
      <c r="D1406" s="52">
        <v>1121226.007</v>
      </c>
      <c r="E1406" s="52">
        <v>1136325.557</v>
      </c>
      <c r="F1406" s="52">
        <v>1136320.16735</v>
      </c>
      <c r="G1406" s="53">
        <f t="shared" si="87"/>
        <v>0.99999525694906111</v>
      </c>
    </row>
    <row r="1407" spans="1:11" x14ac:dyDescent="0.3">
      <c r="A1407" s="35" t="str">
        <f t="shared" si="86"/>
        <v>A</v>
      </c>
      <c r="B1407" s="54" t="s">
        <v>330</v>
      </c>
      <c r="C1407" s="55" t="s">
        <v>14</v>
      </c>
      <c r="D1407" s="56">
        <v>30000</v>
      </c>
      <c r="E1407" s="56">
        <v>30615.8</v>
      </c>
      <c r="F1407" s="56">
        <v>30615.8</v>
      </c>
      <c r="G1407" s="57">
        <f t="shared" si="87"/>
        <v>1</v>
      </c>
    </row>
    <row r="1408" spans="1:11" x14ac:dyDescent="0.3">
      <c r="A1408" s="35" t="str">
        <f t="shared" si="86"/>
        <v>A</v>
      </c>
      <c r="B1408" s="54" t="s">
        <v>330</v>
      </c>
      <c r="C1408" s="55" t="s">
        <v>16</v>
      </c>
      <c r="D1408" s="56">
        <v>1091226.007</v>
      </c>
      <c r="E1408" s="56">
        <v>1105709.757</v>
      </c>
      <c r="F1408" s="56">
        <v>1105704.36735</v>
      </c>
      <c r="G1408" s="57">
        <f t="shared" si="87"/>
        <v>0.99999512561957071</v>
      </c>
    </row>
    <row r="1409" spans="1:11" ht="33" thickBot="1" x14ac:dyDescent="0.35">
      <c r="A1409" s="35" t="str">
        <f t="shared" si="86"/>
        <v>A</v>
      </c>
      <c r="B1409" s="36" t="s">
        <v>843</v>
      </c>
      <c r="C1409" s="37" t="s">
        <v>844</v>
      </c>
      <c r="D1409" s="48">
        <v>11660</v>
      </c>
      <c r="E1409" s="48">
        <v>11766.987000000001</v>
      </c>
      <c r="F1409" s="48">
        <v>12419.59174</v>
      </c>
      <c r="G1409" s="49">
        <f t="shared" si="87"/>
        <v>1.0554606493573928</v>
      </c>
      <c r="H1409" s="40"/>
      <c r="I1409" s="40"/>
      <c r="J1409" s="41"/>
      <c r="K1409" s="41"/>
    </row>
    <row r="1410" spans="1:11" ht="15" thickTop="1" x14ac:dyDescent="0.3">
      <c r="A1410" s="35" t="str">
        <f t="shared" si="86"/>
        <v>A</v>
      </c>
      <c r="B1410" s="50" t="s">
        <v>330</v>
      </c>
      <c r="C1410" s="51" t="s">
        <v>10</v>
      </c>
      <c r="D1410" s="52">
        <v>11597</v>
      </c>
      <c r="E1410" s="52">
        <v>11701.217000000001</v>
      </c>
      <c r="F1410" s="52">
        <v>12341.517740000001</v>
      </c>
      <c r="G1410" s="53">
        <f t="shared" si="87"/>
        <v>1.0547208670687844</v>
      </c>
    </row>
    <row r="1411" spans="1:11" x14ac:dyDescent="0.3">
      <c r="A1411" s="35" t="str">
        <f t="shared" si="86"/>
        <v>A</v>
      </c>
      <c r="B1411" s="54" t="s">
        <v>330</v>
      </c>
      <c r="C1411" s="55" t="s">
        <v>11</v>
      </c>
      <c r="D1411" s="56">
        <v>780</v>
      </c>
      <c r="E1411" s="56">
        <v>652.63</v>
      </c>
      <c r="F1411" s="56">
        <v>652.24958000000004</v>
      </c>
      <c r="G1411" s="57">
        <f t="shared" si="87"/>
        <v>0.99941709697684755</v>
      </c>
    </row>
    <row r="1412" spans="1:11" x14ac:dyDescent="0.3">
      <c r="A1412" s="35" t="str">
        <f t="shared" si="86"/>
        <v>A</v>
      </c>
      <c r="B1412" s="54" t="s">
        <v>330</v>
      </c>
      <c r="C1412" s="55" t="s">
        <v>12</v>
      </c>
      <c r="D1412" s="56">
        <v>10785</v>
      </c>
      <c r="E1412" s="56">
        <v>10990.835000000001</v>
      </c>
      <c r="F1412" s="56">
        <v>11469.17808</v>
      </c>
      <c r="G1412" s="57">
        <f t="shared" si="87"/>
        <v>1.043521996281447</v>
      </c>
    </row>
    <row r="1413" spans="1:11" x14ac:dyDescent="0.3">
      <c r="A1413" s="35" t="str">
        <f t="shared" si="86"/>
        <v>A</v>
      </c>
      <c r="B1413" s="54" t="s">
        <v>330</v>
      </c>
      <c r="C1413" s="55" t="s">
        <v>2</v>
      </c>
      <c r="D1413" s="56">
        <v>0</v>
      </c>
      <c r="E1413" s="56">
        <v>0</v>
      </c>
      <c r="F1413" s="56">
        <v>144.52264</v>
      </c>
      <c r="G1413" s="57" t="e">
        <f t="shared" si="87"/>
        <v>#DIV/0!</v>
      </c>
    </row>
    <row r="1414" spans="1:11" x14ac:dyDescent="0.3">
      <c r="A1414" s="35" t="str">
        <f t="shared" si="86"/>
        <v>A</v>
      </c>
      <c r="B1414" s="54" t="s">
        <v>330</v>
      </c>
      <c r="C1414" s="55" t="s">
        <v>15</v>
      </c>
      <c r="D1414" s="56">
        <v>0</v>
      </c>
      <c r="E1414" s="56">
        <v>35.222999999999999</v>
      </c>
      <c r="F1414" s="56">
        <v>35.218670000000003</v>
      </c>
      <c r="G1414" s="57">
        <f t="shared" si="87"/>
        <v>0.99987706896062245</v>
      </c>
    </row>
    <row r="1415" spans="1:11" x14ac:dyDescent="0.3">
      <c r="A1415" s="35" t="str">
        <f t="shared" si="86"/>
        <v>A</v>
      </c>
      <c r="B1415" s="54" t="s">
        <v>330</v>
      </c>
      <c r="C1415" s="55" t="s">
        <v>16</v>
      </c>
      <c r="D1415" s="56">
        <v>32</v>
      </c>
      <c r="E1415" s="56">
        <v>22.529</v>
      </c>
      <c r="F1415" s="56">
        <v>40.348770000000002</v>
      </c>
      <c r="G1415" s="57">
        <f t="shared" si="87"/>
        <v>1.7909703049402992</v>
      </c>
    </row>
    <row r="1416" spans="1:11" x14ac:dyDescent="0.3">
      <c r="A1416" s="35" t="str">
        <f t="shared" ref="A1416:A1446" si="88">IF(OR(D1416&lt;&gt;0,E1416&lt;&gt;0,F1416&lt;&gt;0,),"A","B")</f>
        <v>A</v>
      </c>
      <c r="B1416" s="50" t="s">
        <v>330</v>
      </c>
      <c r="C1416" s="51" t="s">
        <v>17</v>
      </c>
      <c r="D1416" s="52">
        <v>63</v>
      </c>
      <c r="E1416" s="52">
        <v>65.77000000000001</v>
      </c>
      <c r="F1416" s="52">
        <v>78.074000000000012</v>
      </c>
      <c r="G1416" s="53">
        <f t="shared" ref="G1416:G1446" si="89">F1416/E1416</f>
        <v>1.1870761745476661</v>
      </c>
    </row>
    <row r="1417" spans="1:11" ht="33" thickBot="1" x14ac:dyDescent="0.35">
      <c r="A1417" s="35" t="str">
        <f t="shared" si="88"/>
        <v>A</v>
      </c>
      <c r="B1417" s="36" t="s">
        <v>845</v>
      </c>
      <c r="C1417" s="37" t="s">
        <v>846</v>
      </c>
      <c r="D1417" s="48">
        <v>30278</v>
      </c>
      <c r="E1417" s="48">
        <v>29418.114000000001</v>
      </c>
      <c r="F1417" s="48">
        <v>29502.675319999998</v>
      </c>
      <c r="G1417" s="49">
        <f t="shared" si="89"/>
        <v>1.0028744643521335</v>
      </c>
      <c r="H1417" s="40"/>
      <c r="I1417" s="40"/>
      <c r="J1417" s="41"/>
      <c r="K1417" s="41"/>
    </row>
    <row r="1418" spans="1:11" ht="15" thickTop="1" x14ac:dyDescent="0.3">
      <c r="A1418" s="35" t="str">
        <f t="shared" si="88"/>
        <v>A</v>
      </c>
      <c r="B1418" s="50" t="s">
        <v>330</v>
      </c>
      <c r="C1418" s="51" t="s">
        <v>10</v>
      </c>
      <c r="D1418" s="52">
        <v>29994</v>
      </c>
      <c r="E1418" s="52">
        <v>29127.947000000004</v>
      </c>
      <c r="F1418" s="52">
        <v>29212.515469999998</v>
      </c>
      <c r="G1418" s="53">
        <f t="shared" si="89"/>
        <v>1.0029033446813123</v>
      </c>
    </row>
    <row r="1419" spans="1:11" x14ac:dyDescent="0.3">
      <c r="A1419" s="35" t="str">
        <f t="shared" si="88"/>
        <v>A</v>
      </c>
      <c r="B1419" s="54" t="s">
        <v>330</v>
      </c>
      <c r="C1419" s="55" t="s">
        <v>11</v>
      </c>
      <c r="D1419" s="56">
        <v>1840</v>
      </c>
      <c r="E1419" s="56">
        <v>1815.6410000000001</v>
      </c>
      <c r="F1419" s="56">
        <v>1815.59807</v>
      </c>
      <c r="G1419" s="57">
        <f t="shared" si="89"/>
        <v>0.99997635545793462</v>
      </c>
    </row>
    <row r="1420" spans="1:11" x14ac:dyDescent="0.3">
      <c r="A1420" s="35" t="str">
        <f t="shared" si="88"/>
        <v>A</v>
      </c>
      <c r="B1420" s="54" t="s">
        <v>330</v>
      </c>
      <c r="C1420" s="55" t="s">
        <v>12</v>
      </c>
      <c r="D1420" s="56">
        <v>27000</v>
      </c>
      <c r="E1420" s="56">
        <v>25629.049000000003</v>
      </c>
      <c r="F1420" s="56">
        <v>25715.431099999998</v>
      </c>
      <c r="G1420" s="57">
        <f t="shared" si="89"/>
        <v>1.0033704762123634</v>
      </c>
    </row>
    <row r="1421" spans="1:11" x14ac:dyDescent="0.3">
      <c r="A1421" s="35" t="str">
        <f t="shared" si="88"/>
        <v>A</v>
      </c>
      <c r="B1421" s="54" t="s">
        <v>330</v>
      </c>
      <c r="C1421" s="55" t="s">
        <v>15</v>
      </c>
      <c r="D1421" s="56">
        <v>320</v>
      </c>
      <c r="E1421" s="56">
        <v>818.05700000000002</v>
      </c>
      <c r="F1421" s="56">
        <v>817.84528999999998</v>
      </c>
      <c r="G1421" s="57">
        <f t="shared" si="89"/>
        <v>0.99974120385254328</v>
      </c>
    </row>
    <row r="1422" spans="1:11" x14ac:dyDescent="0.3">
      <c r="A1422" s="35" t="str">
        <f t="shared" si="88"/>
        <v>A</v>
      </c>
      <c r="B1422" s="54" t="s">
        <v>330</v>
      </c>
      <c r="C1422" s="55" t="s">
        <v>16</v>
      </c>
      <c r="D1422" s="56">
        <v>834</v>
      </c>
      <c r="E1422" s="56">
        <v>865.2</v>
      </c>
      <c r="F1422" s="56">
        <v>863.64101000000005</v>
      </c>
      <c r="G1422" s="57">
        <f t="shared" si="89"/>
        <v>0.9981981160425335</v>
      </c>
    </row>
    <row r="1423" spans="1:11" x14ac:dyDescent="0.3">
      <c r="A1423" s="35" t="str">
        <f t="shared" si="88"/>
        <v>A</v>
      </c>
      <c r="B1423" s="50" t="s">
        <v>330</v>
      </c>
      <c r="C1423" s="51" t="s">
        <v>17</v>
      </c>
      <c r="D1423" s="52">
        <v>284</v>
      </c>
      <c r="E1423" s="52">
        <v>290.16700000000003</v>
      </c>
      <c r="F1423" s="52">
        <v>290.15985000000001</v>
      </c>
      <c r="G1423" s="53">
        <f t="shared" si="89"/>
        <v>0.99997535901739332</v>
      </c>
    </row>
    <row r="1424" spans="1:11" ht="33" thickBot="1" x14ac:dyDescent="0.35">
      <c r="A1424" s="35" t="str">
        <f t="shared" si="88"/>
        <v>A</v>
      </c>
      <c r="B1424" s="36" t="s">
        <v>847</v>
      </c>
      <c r="C1424" s="37" t="s">
        <v>848</v>
      </c>
      <c r="D1424" s="48">
        <v>3000</v>
      </c>
      <c r="E1424" s="48">
        <v>2945.4920000000002</v>
      </c>
      <c r="F1424" s="48">
        <v>2942.3597699999996</v>
      </c>
      <c r="G1424" s="49">
        <f t="shared" si="89"/>
        <v>0.99893660210246693</v>
      </c>
      <c r="H1424" s="40"/>
      <c r="I1424" s="40"/>
      <c r="J1424" s="41"/>
      <c r="K1424" s="41"/>
    </row>
    <row r="1425" spans="1:11" ht="15" thickTop="1" x14ac:dyDescent="0.3">
      <c r="A1425" s="35" t="str">
        <f t="shared" si="88"/>
        <v>A</v>
      </c>
      <c r="B1425" s="50" t="s">
        <v>330</v>
      </c>
      <c r="C1425" s="51" t="s">
        <v>10</v>
      </c>
      <c r="D1425" s="52">
        <v>2866</v>
      </c>
      <c r="E1425" s="52">
        <v>2803.2550000000001</v>
      </c>
      <c r="F1425" s="52">
        <v>2800.1249199999997</v>
      </c>
      <c r="G1425" s="53">
        <f t="shared" si="89"/>
        <v>0.99888341231889344</v>
      </c>
    </row>
    <row r="1426" spans="1:11" x14ac:dyDescent="0.3">
      <c r="A1426" s="35" t="str">
        <f t="shared" si="88"/>
        <v>A</v>
      </c>
      <c r="B1426" s="54" t="s">
        <v>330</v>
      </c>
      <c r="C1426" s="55" t="s">
        <v>11</v>
      </c>
      <c r="D1426" s="56">
        <v>1840</v>
      </c>
      <c r="E1426" s="56">
        <v>1815.6410000000001</v>
      </c>
      <c r="F1426" s="56">
        <v>1815.59807</v>
      </c>
      <c r="G1426" s="57">
        <f t="shared" si="89"/>
        <v>0.99997635545793462</v>
      </c>
    </row>
    <row r="1427" spans="1:11" x14ac:dyDescent="0.3">
      <c r="A1427" s="35" t="str">
        <f t="shared" si="88"/>
        <v>A</v>
      </c>
      <c r="B1427" s="54" t="s">
        <v>330</v>
      </c>
      <c r="C1427" s="55" t="s">
        <v>12</v>
      </c>
      <c r="D1427" s="56">
        <v>1000</v>
      </c>
      <c r="E1427" s="56">
        <v>966.79399999999998</v>
      </c>
      <c r="F1427" s="56">
        <v>964.19201999999996</v>
      </c>
      <c r="G1427" s="57">
        <f t="shared" si="89"/>
        <v>0.99730865106734212</v>
      </c>
    </row>
    <row r="1428" spans="1:11" x14ac:dyDescent="0.3">
      <c r="A1428" s="35" t="str">
        <f t="shared" si="88"/>
        <v>A</v>
      </c>
      <c r="B1428" s="54" t="s">
        <v>330</v>
      </c>
      <c r="C1428" s="55" t="s">
        <v>15</v>
      </c>
      <c r="D1428" s="56">
        <v>20</v>
      </c>
      <c r="E1428" s="56">
        <v>17.5</v>
      </c>
      <c r="F1428" s="56">
        <v>17.433039999999998</v>
      </c>
      <c r="G1428" s="57">
        <f t="shared" si="89"/>
        <v>0.99617371428571422</v>
      </c>
    </row>
    <row r="1429" spans="1:11" x14ac:dyDescent="0.3">
      <c r="A1429" s="35" t="str">
        <f t="shared" si="88"/>
        <v>A</v>
      </c>
      <c r="B1429" s="54" t="s">
        <v>330</v>
      </c>
      <c r="C1429" s="55" t="s">
        <v>16</v>
      </c>
      <c r="D1429" s="56">
        <v>6</v>
      </c>
      <c r="E1429" s="56">
        <v>3.32</v>
      </c>
      <c r="F1429" s="56">
        <v>2.9017900000000001</v>
      </c>
      <c r="G1429" s="57">
        <f t="shared" si="89"/>
        <v>0.8740331325301206</v>
      </c>
    </row>
    <row r="1430" spans="1:11" x14ac:dyDescent="0.3">
      <c r="A1430" s="35" t="str">
        <f t="shared" si="88"/>
        <v>A</v>
      </c>
      <c r="B1430" s="50" t="s">
        <v>330</v>
      </c>
      <c r="C1430" s="51" t="s">
        <v>17</v>
      </c>
      <c r="D1430" s="52">
        <v>134</v>
      </c>
      <c r="E1430" s="52">
        <v>142.23699999999999</v>
      </c>
      <c r="F1430" s="52">
        <v>142.23484999999999</v>
      </c>
      <c r="G1430" s="53">
        <f t="shared" si="89"/>
        <v>0.99998488438310706</v>
      </c>
    </row>
    <row r="1431" spans="1:11" ht="33" thickBot="1" x14ac:dyDescent="0.35">
      <c r="A1431" s="35" t="str">
        <f t="shared" si="88"/>
        <v>A</v>
      </c>
      <c r="B1431" s="36" t="s">
        <v>849</v>
      </c>
      <c r="C1431" s="37" t="s">
        <v>846</v>
      </c>
      <c r="D1431" s="48">
        <v>27278</v>
      </c>
      <c r="E1431" s="48">
        <v>26472.622000000003</v>
      </c>
      <c r="F1431" s="48">
        <v>26560.315549999999</v>
      </c>
      <c r="G1431" s="49">
        <f t="shared" si="89"/>
        <v>1.0033126129327119</v>
      </c>
      <c r="H1431" s="40"/>
      <c r="I1431" s="40"/>
      <c r="J1431" s="41"/>
      <c r="K1431" s="41"/>
    </row>
    <row r="1432" spans="1:11" ht="15" thickTop="1" x14ac:dyDescent="0.3">
      <c r="A1432" s="35" t="str">
        <f t="shared" si="88"/>
        <v>A</v>
      </c>
      <c r="B1432" s="50" t="s">
        <v>330</v>
      </c>
      <c r="C1432" s="51" t="s">
        <v>10</v>
      </c>
      <c r="D1432" s="52">
        <v>27128</v>
      </c>
      <c r="E1432" s="52">
        <v>26324.692000000003</v>
      </c>
      <c r="F1432" s="52">
        <v>26412.39055</v>
      </c>
      <c r="G1432" s="53">
        <f t="shared" si="89"/>
        <v>1.0033314178946517</v>
      </c>
    </row>
    <row r="1433" spans="1:11" x14ac:dyDescent="0.3">
      <c r="A1433" s="35" t="str">
        <f t="shared" si="88"/>
        <v>A</v>
      </c>
      <c r="B1433" s="54" t="s">
        <v>330</v>
      </c>
      <c r="C1433" s="55" t="s">
        <v>12</v>
      </c>
      <c r="D1433" s="56">
        <v>26000</v>
      </c>
      <c r="E1433" s="56">
        <v>24662.255000000001</v>
      </c>
      <c r="F1433" s="56">
        <v>24751.239079999999</v>
      </c>
      <c r="G1433" s="57">
        <f t="shared" si="89"/>
        <v>1.0036081080176975</v>
      </c>
    </row>
    <row r="1434" spans="1:11" x14ac:dyDescent="0.3">
      <c r="A1434" s="35" t="str">
        <f t="shared" si="88"/>
        <v>A</v>
      </c>
      <c r="B1434" s="54" t="s">
        <v>330</v>
      </c>
      <c r="C1434" s="55" t="s">
        <v>15</v>
      </c>
      <c r="D1434" s="56">
        <v>300</v>
      </c>
      <c r="E1434" s="56">
        <v>800.55700000000002</v>
      </c>
      <c r="F1434" s="56">
        <v>800.41224999999997</v>
      </c>
      <c r="G1434" s="57">
        <f t="shared" si="89"/>
        <v>0.99981918839008332</v>
      </c>
    </row>
    <row r="1435" spans="1:11" x14ac:dyDescent="0.3">
      <c r="A1435" s="35" t="str">
        <f t="shared" si="88"/>
        <v>A</v>
      </c>
      <c r="B1435" s="54" t="s">
        <v>330</v>
      </c>
      <c r="C1435" s="55" t="s">
        <v>16</v>
      </c>
      <c r="D1435" s="56">
        <v>828</v>
      </c>
      <c r="E1435" s="56">
        <v>861.88</v>
      </c>
      <c r="F1435" s="56">
        <v>860.73922000000005</v>
      </c>
      <c r="G1435" s="57">
        <f t="shared" si="89"/>
        <v>0.99867640506799094</v>
      </c>
    </row>
    <row r="1436" spans="1:11" x14ac:dyDescent="0.3">
      <c r="A1436" s="35" t="str">
        <f t="shared" si="88"/>
        <v>A</v>
      </c>
      <c r="B1436" s="50" t="s">
        <v>330</v>
      </c>
      <c r="C1436" s="51" t="s">
        <v>17</v>
      </c>
      <c r="D1436" s="52">
        <v>150</v>
      </c>
      <c r="E1436" s="52">
        <v>147.93</v>
      </c>
      <c r="F1436" s="52">
        <v>147.92500000000001</v>
      </c>
      <c r="G1436" s="53">
        <f t="shared" si="89"/>
        <v>0.99996620022983851</v>
      </c>
    </row>
    <row r="1437" spans="1:11" ht="16.8" thickBot="1" x14ac:dyDescent="0.35">
      <c r="A1437" s="35" t="str">
        <f t="shared" si="88"/>
        <v>A</v>
      </c>
      <c r="B1437" s="36" t="s">
        <v>850</v>
      </c>
      <c r="C1437" s="37" t="s">
        <v>851</v>
      </c>
      <c r="D1437" s="48">
        <v>1280</v>
      </c>
      <c r="E1437" s="48">
        <v>1774.8780000000002</v>
      </c>
      <c r="F1437" s="48">
        <v>1774.7324800000001</v>
      </c>
      <c r="G1437" s="49">
        <f t="shared" si="89"/>
        <v>0.99991801126612645</v>
      </c>
      <c r="H1437" s="40"/>
      <c r="I1437" s="40"/>
      <c r="J1437" s="41"/>
      <c r="K1437" s="41"/>
    </row>
    <row r="1438" spans="1:11" ht="15" thickTop="1" x14ac:dyDescent="0.3">
      <c r="A1438" s="35" t="str">
        <f t="shared" si="88"/>
        <v>A</v>
      </c>
      <c r="B1438" s="50" t="s">
        <v>330</v>
      </c>
      <c r="C1438" s="51" t="s">
        <v>10</v>
      </c>
      <c r="D1438" s="52">
        <v>1280</v>
      </c>
      <c r="E1438" s="52">
        <v>1774.8780000000002</v>
      </c>
      <c r="F1438" s="52">
        <v>1774.7324800000001</v>
      </c>
      <c r="G1438" s="53">
        <f t="shared" si="89"/>
        <v>0.99991801126612645</v>
      </c>
    </row>
    <row r="1439" spans="1:11" x14ac:dyDescent="0.3">
      <c r="A1439" s="35" t="str">
        <f t="shared" si="88"/>
        <v>A</v>
      </c>
      <c r="B1439" s="54" t="s">
        <v>330</v>
      </c>
      <c r="C1439" s="55" t="s">
        <v>12</v>
      </c>
      <c r="D1439" s="56">
        <v>833</v>
      </c>
      <c r="E1439" s="56">
        <v>774.899</v>
      </c>
      <c r="F1439" s="56">
        <v>774.80511000000001</v>
      </c>
      <c r="G1439" s="57">
        <f t="shared" si="89"/>
        <v>0.99987883582247494</v>
      </c>
    </row>
    <row r="1440" spans="1:11" x14ac:dyDescent="0.3">
      <c r="A1440" s="35" t="str">
        <f t="shared" si="88"/>
        <v>A</v>
      </c>
      <c r="B1440" s="54" t="s">
        <v>330</v>
      </c>
      <c r="C1440" s="55" t="s">
        <v>14</v>
      </c>
      <c r="D1440" s="56">
        <v>200</v>
      </c>
      <c r="E1440" s="56">
        <v>606.77800000000002</v>
      </c>
      <c r="F1440" s="56">
        <v>606.77711999999997</v>
      </c>
      <c r="G1440" s="57">
        <f t="shared" si="89"/>
        <v>0.99999854971670021</v>
      </c>
    </row>
    <row r="1441" spans="1:11" x14ac:dyDescent="0.3">
      <c r="A1441" s="35" t="str">
        <f t="shared" si="88"/>
        <v>A</v>
      </c>
      <c r="B1441" s="54" t="s">
        <v>330</v>
      </c>
      <c r="C1441" s="55" t="s">
        <v>2</v>
      </c>
      <c r="D1441" s="56">
        <v>2</v>
      </c>
      <c r="E1441" s="56">
        <v>120.09699999999999</v>
      </c>
      <c r="F1441" s="56">
        <v>120.09569</v>
      </c>
      <c r="G1441" s="57">
        <f t="shared" si="89"/>
        <v>0.99998909215051179</v>
      </c>
    </row>
    <row r="1442" spans="1:11" x14ac:dyDescent="0.3">
      <c r="A1442" s="35" t="str">
        <f t="shared" si="88"/>
        <v>A</v>
      </c>
      <c r="B1442" s="54" t="s">
        <v>330</v>
      </c>
      <c r="C1442" s="55" t="s">
        <v>16</v>
      </c>
      <c r="D1442" s="56">
        <v>245</v>
      </c>
      <c r="E1442" s="56">
        <v>273.10400000000004</v>
      </c>
      <c r="F1442" s="56">
        <v>273.05456000000004</v>
      </c>
      <c r="G1442" s="57">
        <f t="shared" si="89"/>
        <v>0.99981897006268672</v>
      </c>
    </row>
    <row r="1443" spans="1:11" ht="49.2" thickBot="1" x14ac:dyDescent="0.35">
      <c r="A1443" s="35" t="str">
        <f t="shared" si="88"/>
        <v>A</v>
      </c>
      <c r="B1443" s="36" t="s">
        <v>852</v>
      </c>
      <c r="C1443" s="37" t="s">
        <v>853</v>
      </c>
      <c r="D1443" s="48">
        <v>250</v>
      </c>
      <c r="E1443" s="48">
        <v>250</v>
      </c>
      <c r="F1443" s="48">
        <v>249.95844000000002</v>
      </c>
      <c r="G1443" s="49">
        <f t="shared" si="89"/>
        <v>0.99983376000000013</v>
      </c>
      <c r="H1443" s="40"/>
      <c r="I1443" s="40"/>
      <c r="J1443" s="41"/>
      <c r="K1443" s="41"/>
    </row>
    <row r="1444" spans="1:11" ht="15" thickTop="1" x14ac:dyDescent="0.3">
      <c r="A1444" s="35" t="str">
        <f t="shared" si="88"/>
        <v>A</v>
      </c>
      <c r="B1444" s="50" t="s">
        <v>330</v>
      </c>
      <c r="C1444" s="51" t="s">
        <v>10</v>
      </c>
      <c r="D1444" s="52">
        <v>250</v>
      </c>
      <c r="E1444" s="52">
        <v>250</v>
      </c>
      <c r="F1444" s="52">
        <v>249.95844000000002</v>
      </c>
      <c r="G1444" s="53">
        <f t="shared" si="89"/>
        <v>0.99983376000000013</v>
      </c>
    </row>
    <row r="1445" spans="1:11" x14ac:dyDescent="0.3">
      <c r="A1445" s="35" t="str">
        <f t="shared" si="88"/>
        <v>A</v>
      </c>
      <c r="B1445" s="54" t="s">
        <v>330</v>
      </c>
      <c r="C1445" s="55" t="s">
        <v>12</v>
      </c>
      <c r="D1445" s="56">
        <v>0</v>
      </c>
      <c r="E1445" s="56">
        <v>7.2</v>
      </c>
      <c r="F1445" s="56">
        <v>7.1584399999999997</v>
      </c>
      <c r="G1445" s="57">
        <f t="shared" si="89"/>
        <v>0.99422777777777771</v>
      </c>
    </row>
    <row r="1446" spans="1:11" x14ac:dyDescent="0.3">
      <c r="A1446" s="35" t="str">
        <f t="shared" si="88"/>
        <v>A</v>
      </c>
      <c r="B1446" s="54" t="s">
        <v>330</v>
      </c>
      <c r="C1446" s="55" t="s">
        <v>14</v>
      </c>
      <c r="D1446" s="56">
        <v>250</v>
      </c>
      <c r="E1446" s="56">
        <v>242.8</v>
      </c>
      <c r="F1446" s="56">
        <v>242.8</v>
      </c>
      <c r="G1446" s="57">
        <f t="shared" si="89"/>
        <v>1</v>
      </c>
    </row>
    <row r="1447" spans="1:11" ht="33" thickBot="1" x14ac:dyDescent="0.35">
      <c r="A1447" s="35" t="str">
        <f t="shared" ref="A1447:A1477" si="90">IF(OR(D1447&lt;&gt;0,E1447&lt;&gt;0,F1447&lt;&gt;0,),"A","B")</f>
        <v>A</v>
      </c>
      <c r="B1447" s="36" t="s">
        <v>854</v>
      </c>
      <c r="C1447" s="37" t="s">
        <v>855</v>
      </c>
      <c r="D1447" s="48">
        <v>37200</v>
      </c>
      <c r="E1447" s="48">
        <v>38581.11</v>
      </c>
      <c r="F1447" s="48">
        <v>38580.394330000003</v>
      </c>
      <c r="G1447" s="49">
        <f t="shared" ref="G1447:G1477" si="91">F1447/E1447</f>
        <v>0.99998145024858021</v>
      </c>
      <c r="H1447" s="40"/>
      <c r="I1447" s="40"/>
      <c r="J1447" s="41"/>
      <c r="K1447" s="41"/>
    </row>
    <row r="1448" spans="1:11" ht="15" thickTop="1" x14ac:dyDescent="0.3">
      <c r="A1448" s="35" t="str">
        <f t="shared" si="90"/>
        <v>A</v>
      </c>
      <c r="B1448" s="50" t="s">
        <v>330</v>
      </c>
      <c r="C1448" s="51" t="s">
        <v>10</v>
      </c>
      <c r="D1448" s="52">
        <v>37200</v>
      </c>
      <c r="E1448" s="52">
        <v>38581.11</v>
      </c>
      <c r="F1448" s="52">
        <v>38580.394330000003</v>
      </c>
      <c r="G1448" s="53">
        <f t="shared" si="91"/>
        <v>0.99998145024858021</v>
      </c>
    </row>
    <row r="1449" spans="1:11" x14ac:dyDescent="0.3">
      <c r="A1449" s="35" t="str">
        <f t="shared" si="90"/>
        <v>A</v>
      </c>
      <c r="B1449" s="54" t="s">
        <v>330</v>
      </c>
      <c r="C1449" s="55" t="s">
        <v>12</v>
      </c>
      <c r="D1449" s="56">
        <v>37200</v>
      </c>
      <c r="E1449" s="56">
        <v>38581.11</v>
      </c>
      <c r="F1449" s="56">
        <v>38580.394330000003</v>
      </c>
      <c r="G1449" s="57">
        <f t="shared" si="91"/>
        <v>0.99998145024858021</v>
      </c>
    </row>
    <row r="1450" spans="1:11" ht="49.2" thickBot="1" x14ac:dyDescent="0.35">
      <c r="A1450" s="35" t="str">
        <f t="shared" si="90"/>
        <v>A</v>
      </c>
      <c r="B1450" s="36" t="s">
        <v>856</v>
      </c>
      <c r="C1450" s="37" t="s">
        <v>857</v>
      </c>
      <c r="D1450" s="48">
        <v>4495</v>
      </c>
      <c r="E1450" s="48">
        <v>4416.0050000000001</v>
      </c>
      <c r="F1450" s="48">
        <v>4416.0029999999997</v>
      </c>
      <c r="G1450" s="49">
        <f t="shared" si="91"/>
        <v>0.99999954710196193</v>
      </c>
      <c r="H1450" s="40"/>
      <c r="I1450" s="40"/>
      <c r="J1450" s="41"/>
      <c r="K1450" s="41"/>
    </row>
    <row r="1451" spans="1:11" ht="15" thickTop="1" x14ac:dyDescent="0.3">
      <c r="A1451" s="35" t="str">
        <f t="shared" si="90"/>
        <v>A</v>
      </c>
      <c r="B1451" s="50" t="s">
        <v>330</v>
      </c>
      <c r="C1451" s="51" t="s">
        <v>10</v>
      </c>
      <c r="D1451" s="52">
        <v>4495</v>
      </c>
      <c r="E1451" s="52">
        <v>4416.0050000000001</v>
      </c>
      <c r="F1451" s="52">
        <v>4416.0029999999997</v>
      </c>
      <c r="G1451" s="53">
        <f t="shared" si="91"/>
        <v>0.99999954710196193</v>
      </c>
    </row>
    <row r="1452" spans="1:11" x14ac:dyDescent="0.3">
      <c r="A1452" s="35" t="str">
        <f t="shared" si="90"/>
        <v>A</v>
      </c>
      <c r="B1452" s="54" t="s">
        <v>330</v>
      </c>
      <c r="C1452" s="55" t="s">
        <v>15</v>
      </c>
      <c r="D1452" s="56">
        <v>4495</v>
      </c>
      <c r="E1452" s="56">
        <v>4416.0050000000001</v>
      </c>
      <c r="F1452" s="56">
        <v>4416.0029999999997</v>
      </c>
      <c r="G1452" s="57">
        <f t="shared" si="91"/>
        <v>0.99999954710196193</v>
      </c>
    </row>
    <row r="1453" spans="1:11" ht="33" thickBot="1" x14ac:dyDescent="0.35">
      <c r="A1453" s="35" t="str">
        <f t="shared" si="90"/>
        <v>A</v>
      </c>
      <c r="B1453" s="36" t="s">
        <v>858</v>
      </c>
      <c r="C1453" s="37" t="s">
        <v>859</v>
      </c>
      <c r="D1453" s="48">
        <v>350</v>
      </c>
      <c r="E1453" s="48">
        <v>294.20000000000005</v>
      </c>
      <c r="F1453" s="48">
        <v>294.09631999999999</v>
      </c>
      <c r="G1453" s="49">
        <f t="shared" si="91"/>
        <v>0.99964758667573062</v>
      </c>
      <c r="H1453" s="40"/>
      <c r="I1453" s="40"/>
      <c r="J1453" s="41"/>
      <c r="K1453" s="41"/>
    </row>
    <row r="1454" spans="1:11" ht="15" thickTop="1" x14ac:dyDescent="0.3">
      <c r="A1454" s="35" t="str">
        <f t="shared" si="90"/>
        <v>A</v>
      </c>
      <c r="B1454" s="50" t="s">
        <v>330</v>
      </c>
      <c r="C1454" s="51" t="s">
        <v>10</v>
      </c>
      <c r="D1454" s="52">
        <v>350</v>
      </c>
      <c r="E1454" s="52">
        <v>294.20000000000005</v>
      </c>
      <c r="F1454" s="52">
        <v>294.09631999999999</v>
      </c>
      <c r="G1454" s="53">
        <f t="shared" si="91"/>
        <v>0.99964758667573062</v>
      </c>
    </row>
    <row r="1455" spans="1:11" x14ac:dyDescent="0.3">
      <c r="A1455" s="35" t="str">
        <f t="shared" si="90"/>
        <v>A</v>
      </c>
      <c r="B1455" s="54" t="s">
        <v>330</v>
      </c>
      <c r="C1455" s="55" t="s">
        <v>12</v>
      </c>
      <c r="D1455" s="56">
        <v>140</v>
      </c>
      <c r="E1455" s="56">
        <v>120.018</v>
      </c>
      <c r="F1455" s="56">
        <v>120</v>
      </c>
      <c r="G1455" s="57">
        <f t="shared" si="91"/>
        <v>0.99985002249662547</v>
      </c>
    </row>
    <row r="1456" spans="1:11" x14ac:dyDescent="0.3">
      <c r="A1456" s="35" t="str">
        <f t="shared" si="90"/>
        <v>A</v>
      </c>
      <c r="B1456" s="54" t="s">
        <v>330</v>
      </c>
      <c r="C1456" s="55" t="s">
        <v>14</v>
      </c>
      <c r="D1456" s="56">
        <v>210</v>
      </c>
      <c r="E1456" s="56">
        <v>38.966000000000001</v>
      </c>
      <c r="F1456" s="56">
        <v>38.943069999999999</v>
      </c>
      <c r="G1456" s="57">
        <f t="shared" si="91"/>
        <v>0.99941153826412765</v>
      </c>
    </row>
    <row r="1457" spans="1:11" x14ac:dyDescent="0.3">
      <c r="A1457" s="35" t="str">
        <f t="shared" si="90"/>
        <v>A</v>
      </c>
      <c r="B1457" s="54" t="s">
        <v>330</v>
      </c>
      <c r="C1457" s="55" t="s">
        <v>2</v>
      </c>
      <c r="D1457" s="56">
        <v>0</v>
      </c>
      <c r="E1457" s="56">
        <v>135.21600000000001</v>
      </c>
      <c r="F1457" s="56">
        <v>135.15325000000001</v>
      </c>
      <c r="G1457" s="57">
        <f t="shared" si="91"/>
        <v>0.99953592770086386</v>
      </c>
    </row>
    <row r="1458" spans="1:11" ht="33" thickBot="1" x14ac:dyDescent="0.35">
      <c r="A1458" s="35" t="str">
        <f t="shared" si="90"/>
        <v>A</v>
      </c>
      <c r="B1458" s="36" t="s">
        <v>860</v>
      </c>
      <c r="C1458" s="37" t="s">
        <v>861</v>
      </c>
      <c r="D1458" s="48">
        <v>500</v>
      </c>
      <c r="E1458" s="48">
        <v>259.8</v>
      </c>
      <c r="F1458" s="48">
        <v>259.76904999999999</v>
      </c>
      <c r="G1458" s="49">
        <f t="shared" si="91"/>
        <v>0.99988086989992297</v>
      </c>
      <c r="H1458" s="40"/>
      <c r="I1458" s="40"/>
      <c r="J1458" s="41"/>
      <c r="K1458" s="41"/>
    </row>
    <row r="1459" spans="1:11" ht="15" thickTop="1" x14ac:dyDescent="0.3">
      <c r="A1459" s="35" t="str">
        <f t="shared" si="90"/>
        <v>A</v>
      </c>
      <c r="B1459" s="50" t="s">
        <v>330</v>
      </c>
      <c r="C1459" s="51" t="s">
        <v>10</v>
      </c>
      <c r="D1459" s="52">
        <v>500</v>
      </c>
      <c r="E1459" s="52">
        <v>259.8</v>
      </c>
      <c r="F1459" s="52">
        <v>259.76904999999999</v>
      </c>
      <c r="G1459" s="53">
        <f t="shared" si="91"/>
        <v>0.99988086989992297</v>
      </c>
    </row>
    <row r="1460" spans="1:11" x14ac:dyDescent="0.3">
      <c r="A1460" s="35" t="str">
        <f t="shared" si="90"/>
        <v>A</v>
      </c>
      <c r="B1460" s="54" t="s">
        <v>330</v>
      </c>
      <c r="C1460" s="55" t="s">
        <v>12</v>
      </c>
      <c r="D1460" s="56">
        <v>500</v>
      </c>
      <c r="E1460" s="56">
        <v>259.8</v>
      </c>
      <c r="F1460" s="56">
        <v>259.76904999999999</v>
      </c>
      <c r="G1460" s="57">
        <f t="shared" si="91"/>
        <v>0.99988086989992297</v>
      </c>
    </row>
    <row r="1461" spans="1:11" ht="33" thickBot="1" x14ac:dyDescent="0.35">
      <c r="A1461" s="35" t="str">
        <f t="shared" si="90"/>
        <v>A</v>
      </c>
      <c r="B1461" s="36" t="s">
        <v>862</v>
      </c>
      <c r="C1461" s="37" t="s">
        <v>863</v>
      </c>
      <c r="D1461" s="48">
        <v>50453.243000000002</v>
      </c>
      <c r="E1461" s="48">
        <v>51657.753999999994</v>
      </c>
      <c r="F1461" s="48">
        <v>51605.431699999994</v>
      </c>
      <c r="G1461" s="49">
        <f t="shared" si="91"/>
        <v>0.99898713560020436</v>
      </c>
      <c r="H1461" s="40"/>
      <c r="I1461" s="40"/>
      <c r="J1461" s="41"/>
      <c r="K1461" s="41"/>
    </row>
    <row r="1462" spans="1:11" ht="15" thickTop="1" x14ac:dyDescent="0.3">
      <c r="A1462" s="35" t="str">
        <f t="shared" si="90"/>
        <v>A</v>
      </c>
      <c r="B1462" s="50" t="s">
        <v>330</v>
      </c>
      <c r="C1462" s="51" t="s">
        <v>10</v>
      </c>
      <c r="D1462" s="52">
        <v>50453.243000000002</v>
      </c>
      <c r="E1462" s="52">
        <v>51657.753999999994</v>
      </c>
      <c r="F1462" s="52">
        <v>51605.431699999994</v>
      </c>
      <c r="G1462" s="53">
        <f t="shared" si="91"/>
        <v>0.99898713560020436</v>
      </c>
    </row>
    <row r="1463" spans="1:11" x14ac:dyDescent="0.3">
      <c r="A1463" s="35" t="str">
        <f t="shared" si="90"/>
        <v>A</v>
      </c>
      <c r="B1463" s="54" t="s">
        <v>330</v>
      </c>
      <c r="C1463" s="55" t="s">
        <v>12</v>
      </c>
      <c r="D1463" s="56">
        <v>17400</v>
      </c>
      <c r="E1463" s="56">
        <v>13869.561879999999</v>
      </c>
      <c r="F1463" s="56">
        <v>13867.731</v>
      </c>
      <c r="G1463" s="57">
        <f t="shared" si="91"/>
        <v>0.99986799294629203</v>
      </c>
    </row>
    <row r="1464" spans="1:11" x14ac:dyDescent="0.3">
      <c r="A1464" s="35" t="str">
        <f t="shared" si="90"/>
        <v>A</v>
      </c>
      <c r="B1464" s="54" t="s">
        <v>330</v>
      </c>
      <c r="C1464" s="55" t="s">
        <v>14</v>
      </c>
      <c r="D1464" s="56">
        <v>0</v>
      </c>
      <c r="E1464" s="56">
        <v>380.92500000000001</v>
      </c>
      <c r="F1464" s="56">
        <v>380.92399999999998</v>
      </c>
      <c r="G1464" s="57">
        <f t="shared" si="91"/>
        <v>0.99999737481131445</v>
      </c>
    </row>
    <row r="1465" spans="1:11" x14ac:dyDescent="0.3">
      <c r="A1465" s="35" t="str">
        <f t="shared" si="90"/>
        <v>A</v>
      </c>
      <c r="B1465" s="54" t="s">
        <v>330</v>
      </c>
      <c r="C1465" s="55" t="s">
        <v>2</v>
      </c>
      <c r="D1465" s="56">
        <v>33053.243000000002</v>
      </c>
      <c r="E1465" s="56">
        <v>37407.267119999997</v>
      </c>
      <c r="F1465" s="56">
        <v>37356.776699999995</v>
      </c>
      <c r="G1465" s="57">
        <f t="shared" si="91"/>
        <v>0.99865025103710381</v>
      </c>
    </row>
    <row r="1466" spans="1:11" ht="16.8" thickBot="1" x14ac:dyDescent="0.35">
      <c r="A1466" s="35" t="str">
        <f t="shared" si="90"/>
        <v>A</v>
      </c>
      <c r="B1466" s="36" t="s">
        <v>864</v>
      </c>
      <c r="C1466" s="37" t="s">
        <v>865</v>
      </c>
      <c r="D1466" s="48">
        <v>43550</v>
      </c>
      <c r="E1466" s="48">
        <v>49459.6</v>
      </c>
      <c r="F1466" s="48">
        <v>49459.6</v>
      </c>
      <c r="G1466" s="49">
        <f t="shared" si="91"/>
        <v>1</v>
      </c>
      <c r="H1466" s="40"/>
      <c r="I1466" s="40"/>
      <c r="J1466" s="41"/>
      <c r="K1466" s="41"/>
    </row>
    <row r="1467" spans="1:11" ht="15" thickTop="1" x14ac:dyDescent="0.3">
      <c r="A1467" s="35" t="str">
        <f t="shared" si="90"/>
        <v>A</v>
      </c>
      <c r="B1467" s="50" t="s">
        <v>330</v>
      </c>
      <c r="C1467" s="51" t="s">
        <v>10</v>
      </c>
      <c r="D1467" s="52">
        <v>43550</v>
      </c>
      <c r="E1467" s="52">
        <v>49459.6</v>
      </c>
      <c r="F1467" s="52">
        <v>49459.6</v>
      </c>
      <c r="G1467" s="53">
        <f t="shared" si="91"/>
        <v>1</v>
      </c>
    </row>
    <row r="1468" spans="1:11" x14ac:dyDescent="0.3">
      <c r="A1468" s="35" t="str">
        <f t="shared" si="90"/>
        <v>A</v>
      </c>
      <c r="B1468" s="54" t="s">
        <v>330</v>
      </c>
      <c r="C1468" s="55" t="s">
        <v>16</v>
      </c>
      <c r="D1468" s="56">
        <v>43550</v>
      </c>
      <c r="E1468" s="56">
        <v>49459.6</v>
      </c>
      <c r="F1468" s="56">
        <v>49459.6</v>
      </c>
      <c r="G1468" s="57">
        <f t="shared" si="91"/>
        <v>1</v>
      </c>
    </row>
    <row r="1469" spans="1:11" ht="16.8" thickBot="1" x14ac:dyDescent="0.35">
      <c r="A1469" s="35" t="str">
        <f t="shared" si="90"/>
        <v>A</v>
      </c>
      <c r="B1469" s="36" t="s">
        <v>866</v>
      </c>
      <c r="C1469" s="37" t="s">
        <v>867</v>
      </c>
      <c r="D1469" s="48">
        <v>5000</v>
      </c>
      <c r="E1469" s="48">
        <v>2973.5740000000001</v>
      </c>
      <c r="F1469" s="48">
        <v>2973.3603000000003</v>
      </c>
      <c r="G1469" s="49">
        <f t="shared" si="91"/>
        <v>0.99992813361967792</v>
      </c>
      <c r="H1469" s="40"/>
      <c r="I1469" s="40"/>
      <c r="J1469" s="41"/>
      <c r="K1469" s="41"/>
    </row>
    <row r="1470" spans="1:11" ht="15" thickTop="1" x14ac:dyDescent="0.3">
      <c r="A1470" s="35" t="str">
        <f t="shared" si="90"/>
        <v>A</v>
      </c>
      <c r="B1470" s="50" t="s">
        <v>330</v>
      </c>
      <c r="C1470" s="51" t="s">
        <v>10</v>
      </c>
      <c r="D1470" s="52">
        <v>5000</v>
      </c>
      <c r="E1470" s="52">
        <v>2973.5740000000001</v>
      </c>
      <c r="F1470" s="52">
        <v>2973.3603000000003</v>
      </c>
      <c r="G1470" s="53">
        <f t="shared" si="91"/>
        <v>0.99992813361967792</v>
      </c>
    </row>
    <row r="1471" spans="1:11" x14ac:dyDescent="0.3">
      <c r="A1471" s="35" t="str">
        <f t="shared" si="90"/>
        <v>A</v>
      </c>
      <c r="B1471" s="54" t="s">
        <v>330</v>
      </c>
      <c r="C1471" s="55" t="s">
        <v>12</v>
      </c>
      <c r="D1471" s="56">
        <v>3562</v>
      </c>
      <c r="E1471" s="56">
        <v>763.423</v>
      </c>
      <c r="F1471" s="56">
        <v>763.25200000000007</v>
      </c>
      <c r="G1471" s="57">
        <f t="shared" si="91"/>
        <v>0.99977600884437601</v>
      </c>
    </row>
    <row r="1472" spans="1:11" x14ac:dyDescent="0.3">
      <c r="A1472" s="35" t="str">
        <f t="shared" si="90"/>
        <v>A</v>
      </c>
      <c r="B1472" s="54" t="s">
        <v>330</v>
      </c>
      <c r="C1472" s="55" t="s">
        <v>14</v>
      </c>
      <c r="D1472" s="56">
        <v>1120</v>
      </c>
      <c r="E1472" s="56">
        <v>1473.328</v>
      </c>
      <c r="F1472" s="56">
        <v>1473.3195800000001</v>
      </c>
      <c r="G1472" s="57">
        <f t="shared" si="91"/>
        <v>0.99999428504718579</v>
      </c>
    </row>
    <row r="1473" spans="1:11" x14ac:dyDescent="0.3">
      <c r="A1473" s="35" t="str">
        <f t="shared" si="90"/>
        <v>A</v>
      </c>
      <c r="B1473" s="54" t="s">
        <v>330</v>
      </c>
      <c r="C1473" s="55" t="s">
        <v>2</v>
      </c>
      <c r="D1473" s="56">
        <v>0</v>
      </c>
      <c r="E1473" s="56">
        <v>228.19399999999999</v>
      </c>
      <c r="F1473" s="56">
        <v>228.19272000000001</v>
      </c>
      <c r="G1473" s="57">
        <f t="shared" si="91"/>
        <v>0.99999439073770569</v>
      </c>
    </row>
    <row r="1474" spans="1:11" x14ac:dyDescent="0.3">
      <c r="A1474" s="35" t="str">
        <f t="shared" si="90"/>
        <v>A</v>
      </c>
      <c r="B1474" s="54" t="s">
        <v>330</v>
      </c>
      <c r="C1474" s="55" t="s">
        <v>16</v>
      </c>
      <c r="D1474" s="56">
        <v>318</v>
      </c>
      <c r="E1474" s="56">
        <v>508.62900000000002</v>
      </c>
      <c r="F1474" s="56">
        <v>508.596</v>
      </c>
      <c r="G1474" s="57">
        <f t="shared" si="91"/>
        <v>0.99993511970414584</v>
      </c>
    </row>
    <row r="1475" spans="1:11" ht="16.8" thickBot="1" x14ac:dyDescent="0.35">
      <c r="A1475" s="35" t="str">
        <f t="shared" si="90"/>
        <v>A</v>
      </c>
      <c r="B1475" s="36" t="s">
        <v>868</v>
      </c>
      <c r="C1475" s="37" t="s">
        <v>869</v>
      </c>
      <c r="D1475" s="48">
        <v>54295</v>
      </c>
      <c r="E1475" s="48">
        <v>34735.284999999996</v>
      </c>
      <c r="F1475" s="48">
        <v>34806.732129999997</v>
      </c>
      <c r="G1475" s="49">
        <f t="shared" si="91"/>
        <v>1.0020569035204403</v>
      </c>
      <c r="H1475" s="40"/>
      <c r="I1475" s="40"/>
      <c r="J1475" s="41"/>
      <c r="K1475" s="41"/>
    </row>
    <row r="1476" spans="1:11" ht="15" thickTop="1" x14ac:dyDescent="0.3">
      <c r="A1476" s="35" t="str">
        <f t="shared" si="90"/>
        <v>A</v>
      </c>
      <c r="B1476" s="50" t="s">
        <v>330</v>
      </c>
      <c r="C1476" s="51" t="s">
        <v>10</v>
      </c>
      <c r="D1476" s="52">
        <v>20875</v>
      </c>
      <c r="E1476" s="52">
        <v>18124.957999999999</v>
      </c>
      <c r="F1476" s="52">
        <v>18196.405989999999</v>
      </c>
      <c r="G1476" s="53">
        <f t="shared" si="91"/>
        <v>1.0039419672034551</v>
      </c>
    </row>
    <row r="1477" spans="1:11" x14ac:dyDescent="0.3">
      <c r="A1477" s="35" t="str">
        <f t="shared" si="90"/>
        <v>A</v>
      </c>
      <c r="B1477" s="54" t="s">
        <v>330</v>
      </c>
      <c r="C1477" s="55" t="s">
        <v>12</v>
      </c>
      <c r="D1477" s="56">
        <v>20875</v>
      </c>
      <c r="E1477" s="56">
        <v>18098.248</v>
      </c>
      <c r="F1477" s="56">
        <v>18166.941200000001</v>
      </c>
      <c r="G1477" s="57">
        <f t="shared" si="91"/>
        <v>1.0037955718144653</v>
      </c>
    </row>
    <row r="1478" spans="1:11" x14ac:dyDescent="0.3">
      <c r="A1478" s="35" t="str">
        <f t="shared" ref="A1478:A1497" si="92">IF(OR(D1478&lt;&gt;0,E1478&lt;&gt;0,F1478&lt;&gt;0,),"A","B")</f>
        <v>A</v>
      </c>
      <c r="B1478" s="54" t="s">
        <v>330</v>
      </c>
      <c r="C1478" s="55" t="s">
        <v>2</v>
      </c>
      <c r="D1478" s="56">
        <v>0</v>
      </c>
      <c r="E1478" s="56">
        <v>18.05</v>
      </c>
      <c r="F1478" s="56">
        <v>20.805700000000002</v>
      </c>
      <c r="G1478" s="57">
        <f t="shared" ref="G1478:G1497" si="93">F1478/E1478</f>
        <v>1.1526703601108033</v>
      </c>
    </row>
    <row r="1479" spans="1:11" x14ac:dyDescent="0.3">
      <c r="A1479" s="35" t="str">
        <f t="shared" si="92"/>
        <v>A</v>
      </c>
      <c r="B1479" s="54" t="s">
        <v>330</v>
      </c>
      <c r="C1479" s="55" t="s">
        <v>15</v>
      </c>
      <c r="D1479" s="56">
        <v>0</v>
      </c>
      <c r="E1479" s="56">
        <v>8.66</v>
      </c>
      <c r="F1479" s="56">
        <v>8.6590900000000008</v>
      </c>
      <c r="G1479" s="57">
        <f t="shared" si="93"/>
        <v>0.9998949191685913</v>
      </c>
    </row>
    <row r="1480" spans="1:11" x14ac:dyDescent="0.3">
      <c r="A1480" s="35" t="str">
        <f t="shared" si="92"/>
        <v>A</v>
      </c>
      <c r="B1480" s="50" t="s">
        <v>330</v>
      </c>
      <c r="C1480" s="51" t="s">
        <v>17</v>
      </c>
      <c r="D1480" s="52">
        <v>33420</v>
      </c>
      <c r="E1480" s="52">
        <v>16610.326999999997</v>
      </c>
      <c r="F1480" s="52">
        <v>16610.326139999997</v>
      </c>
      <c r="G1480" s="53">
        <f t="shared" si="93"/>
        <v>0.99999994822498073</v>
      </c>
    </row>
    <row r="1481" spans="1:11" ht="16.8" thickBot="1" x14ac:dyDescent="0.35">
      <c r="A1481" s="35" t="str">
        <f t="shared" si="92"/>
        <v>A</v>
      </c>
      <c r="B1481" s="36" t="s">
        <v>870</v>
      </c>
      <c r="C1481" s="37" t="s">
        <v>871</v>
      </c>
      <c r="D1481" s="48">
        <v>87425</v>
      </c>
      <c r="E1481" s="48">
        <v>101652.94300000001</v>
      </c>
      <c r="F1481" s="48">
        <v>103308.87576</v>
      </c>
      <c r="G1481" s="49">
        <f t="shared" si="93"/>
        <v>1.0162900621578657</v>
      </c>
      <c r="H1481" s="40"/>
      <c r="I1481" s="40"/>
      <c r="J1481" s="41"/>
      <c r="K1481" s="41"/>
    </row>
    <row r="1482" spans="1:11" ht="15" thickTop="1" x14ac:dyDescent="0.3">
      <c r="A1482" s="35" t="str">
        <f t="shared" si="92"/>
        <v>A</v>
      </c>
      <c r="B1482" s="50" t="s">
        <v>330</v>
      </c>
      <c r="C1482" s="51" t="s">
        <v>10</v>
      </c>
      <c r="D1482" s="52">
        <v>86739.388000000006</v>
      </c>
      <c r="E1482" s="52">
        <v>101272.31699999995</v>
      </c>
      <c r="F1482" s="52">
        <v>102675.27320999997</v>
      </c>
      <c r="G1482" s="53">
        <f t="shared" si="93"/>
        <v>1.0138533041561597</v>
      </c>
    </row>
    <row r="1483" spans="1:11" x14ac:dyDescent="0.3">
      <c r="A1483" s="35" t="str">
        <f t="shared" si="92"/>
        <v>A</v>
      </c>
      <c r="B1483" s="54" t="s">
        <v>330</v>
      </c>
      <c r="C1483" s="55" t="s">
        <v>11</v>
      </c>
      <c r="D1483" s="56">
        <v>2155</v>
      </c>
      <c r="E1483" s="56">
        <v>1616.2159999999999</v>
      </c>
      <c r="F1483" s="56">
        <v>1683.3621900000001</v>
      </c>
      <c r="G1483" s="57">
        <f t="shared" si="93"/>
        <v>1.0415453070629175</v>
      </c>
    </row>
    <row r="1484" spans="1:11" x14ac:dyDescent="0.3">
      <c r="A1484" s="35" t="str">
        <f t="shared" si="92"/>
        <v>A</v>
      </c>
      <c r="B1484" s="54" t="s">
        <v>330</v>
      </c>
      <c r="C1484" s="55" t="s">
        <v>12</v>
      </c>
      <c r="D1484" s="56">
        <v>5736.17</v>
      </c>
      <c r="E1484" s="56">
        <v>6262.7489999999998</v>
      </c>
      <c r="F1484" s="56">
        <v>7423.5772499999994</v>
      </c>
      <c r="G1484" s="57">
        <f t="shared" si="93"/>
        <v>1.1853544266263905</v>
      </c>
    </row>
    <row r="1485" spans="1:11" x14ac:dyDescent="0.3">
      <c r="A1485" s="35" t="str">
        <f t="shared" si="92"/>
        <v>A</v>
      </c>
      <c r="B1485" s="54" t="s">
        <v>330</v>
      </c>
      <c r="C1485" s="55" t="s">
        <v>14</v>
      </c>
      <c r="D1485" s="56">
        <v>23401.387999999999</v>
      </c>
      <c r="E1485" s="56">
        <v>20450.120999999999</v>
      </c>
      <c r="F1485" s="56">
        <v>20444.255480000003</v>
      </c>
      <c r="G1485" s="57">
        <f t="shared" si="93"/>
        <v>0.99971317920319414</v>
      </c>
    </row>
    <row r="1486" spans="1:11" x14ac:dyDescent="0.3">
      <c r="A1486" s="35" t="str">
        <f t="shared" si="92"/>
        <v>A</v>
      </c>
      <c r="B1486" s="54" t="s">
        <v>330</v>
      </c>
      <c r="C1486" s="55" t="s">
        <v>2</v>
      </c>
      <c r="D1486" s="56">
        <v>5210.83</v>
      </c>
      <c r="E1486" s="56">
        <v>9057.7489999999998</v>
      </c>
      <c r="F1486" s="56">
        <v>9184.35311</v>
      </c>
      <c r="G1486" s="57">
        <f t="shared" si="93"/>
        <v>1.0139774363365557</v>
      </c>
    </row>
    <row r="1487" spans="1:11" x14ac:dyDescent="0.3">
      <c r="A1487" s="35" t="str">
        <f t="shared" si="92"/>
        <v>A</v>
      </c>
      <c r="B1487" s="54" t="s">
        <v>330</v>
      </c>
      <c r="C1487" s="55" t="s">
        <v>15</v>
      </c>
      <c r="D1487" s="56">
        <v>28</v>
      </c>
      <c r="E1487" s="56">
        <v>111.92599999999999</v>
      </c>
      <c r="F1487" s="56">
        <v>111.91157000000001</v>
      </c>
      <c r="G1487" s="57">
        <f t="shared" si="93"/>
        <v>0.99987107553204813</v>
      </c>
    </row>
    <row r="1488" spans="1:11" x14ac:dyDescent="0.3">
      <c r="A1488" s="35" t="str">
        <f t="shared" si="92"/>
        <v>A</v>
      </c>
      <c r="B1488" s="54" t="s">
        <v>330</v>
      </c>
      <c r="C1488" s="55" t="s">
        <v>16</v>
      </c>
      <c r="D1488" s="56">
        <v>50208</v>
      </c>
      <c r="E1488" s="56">
        <v>63773.556000000019</v>
      </c>
      <c r="F1488" s="56">
        <v>63827.813610000012</v>
      </c>
      <c r="G1488" s="57">
        <f t="shared" si="93"/>
        <v>1.0008507853944979</v>
      </c>
    </row>
    <row r="1489" spans="1:11" x14ac:dyDescent="0.3">
      <c r="A1489" s="35" t="str">
        <f t="shared" si="92"/>
        <v>A</v>
      </c>
      <c r="B1489" s="50" t="s">
        <v>330</v>
      </c>
      <c r="C1489" s="51" t="s">
        <v>17</v>
      </c>
      <c r="D1489" s="52">
        <v>685.61200000000008</v>
      </c>
      <c r="E1489" s="52">
        <v>380.62599999999998</v>
      </c>
      <c r="F1489" s="52">
        <v>633.60254999999995</v>
      </c>
      <c r="G1489" s="53">
        <f t="shared" si="93"/>
        <v>1.6646328679596243</v>
      </c>
    </row>
    <row r="1490" spans="1:11" ht="33" thickBot="1" x14ac:dyDescent="0.35">
      <c r="A1490" s="35" t="str">
        <f t="shared" si="92"/>
        <v>A</v>
      </c>
      <c r="B1490" s="36" t="s">
        <v>872</v>
      </c>
      <c r="C1490" s="37" t="s">
        <v>873</v>
      </c>
      <c r="D1490" s="48">
        <v>71505</v>
      </c>
      <c r="E1490" s="48">
        <v>85377.529000000024</v>
      </c>
      <c r="F1490" s="48">
        <v>85961.35070000001</v>
      </c>
      <c r="G1490" s="49">
        <f t="shared" si="93"/>
        <v>1.0068381189621918</v>
      </c>
      <c r="H1490" s="40"/>
      <c r="I1490" s="40"/>
      <c r="J1490" s="41"/>
      <c r="K1490" s="41"/>
    </row>
    <row r="1491" spans="1:11" ht="15" thickTop="1" x14ac:dyDescent="0.3">
      <c r="A1491" s="35" t="str">
        <f t="shared" si="92"/>
        <v>A</v>
      </c>
      <c r="B1491" s="50" t="s">
        <v>330</v>
      </c>
      <c r="C1491" s="51" t="s">
        <v>10</v>
      </c>
      <c r="D1491" s="52">
        <v>71101.388000000006</v>
      </c>
      <c r="E1491" s="52">
        <v>85208.463999999949</v>
      </c>
      <c r="F1491" s="52">
        <v>85725.908469999966</v>
      </c>
      <c r="G1491" s="53">
        <f t="shared" si="93"/>
        <v>1.0060726886239848</v>
      </c>
    </row>
    <row r="1492" spans="1:11" x14ac:dyDescent="0.3">
      <c r="A1492" s="35" t="str">
        <f t="shared" si="92"/>
        <v>A</v>
      </c>
      <c r="B1492" s="54" t="s">
        <v>330</v>
      </c>
      <c r="C1492" s="55" t="s">
        <v>11</v>
      </c>
      <c r="D1492" s="56">
        <v>0</v>
      </c>
      <c r="E1492" s="56">
        <v>0</v>
      </c>
      <c r="F1492" s="56">
        <v>67.177210000000002</v>
      </c>
      <c r="G1492" s="57" t="e">
        <f t="shared" si="93"/>
        <v>#DIV/0!</v>
      </c>
    </row>
    <row r="1493" spans="1:11" x14ac:dyDescent="0.3">
      <c r="A1493" s="35" t="str">
        <f t="shared" si="92"/>
        <v>A</v>
      </c>
      <c r="B1493" s="54" t="s">
        <v>330</v>
      </c>
      <c r="C1493" s="55" t="s">
        <v>12</v>
      </c>
      <c r="D1493" s="56">
        <v>0</v>
      </c>
      <c r="E1493" s="56">
        <v>0</v>
      </c>
      <c r="F1493" s="56">
        <v>401.74154999999996</v>
      </c>
      <c r="G1493" s="57" t="e">
        <f t="shared" si="93"/>
        <v>#DIV/0!</v>
      </c>
    </row>
    <row r="1494" spans="1:11" x14ac:dyDescent="0.3">
      <c r="A1494" s="35" t="str">
        <f t="shared" si="92"/>
        <v>A</v>
      </c>
      <c r="B1494" s="54" t="s">
        <v>330</v>
      </c>
      <c r="C1494" s="55" t="s">
        <v>14</v>
      </c>
      <c r="D1494" s="56">
        <v>21001.387999999999</v>
      </c>
      <c r="E1494" s="56">
        <v>19718.12</v>
      </c>
      <c r="F1494" s="56">
        <v>19712.386270000003</v>
      </c>
      <c r="G1494" s="57">
        <f t="shared" si="93"/>
        <v>0.99970921517872924</v>
      </c>
    </row>
    <row r="1495" spans="1:11" x14ac:dyDescent="0.3">
      <c r="A1495" s="35" t="str">
        <f t="shared" si="92"/>
        <v>A</v>
      </c>
      <c r="B1495" s="54" t="s">
        <v>330</v>
      </c>
      <c r="C1495" s="55" t="s">
        <v>2</v>
      </c>
      <c r="D1495" s="56">
        <v>0</v>
      </c>
      <c r="E1495" s="56">
        <v>1858.5809999999999</v>
      </c>
      <c r="F1495" s="56">
        <v>1858.5809999999999</v>
      </c>
      <c r="G1495" s="57">
        <f t="shared" si="93"/>
        <v>1</v>
      </c>
    </row>
    <row r="1496" spans="1:11" x14ac:dyDescent="0.3">
      <c r="A1496" s="35" t="str">
        <f t="shared" si="92"/>
        <v>A</v>
      </c>
      <c r="B1496" s="54" t="s">
        <v>330</v>
      </c>
      <c r="C1496" s="55" t="s">
        <v>16</v>
      </c>
      <c r="D1496" s="56">
        <v>50100</v>
      </c>
      <c r="E1496" s="56">
        <v>63631.763000000014</v>
      </c>
      <c r="F1496" s="56">
        <v>63686.022440000015</v>
      </c>
      <c r="G1496" s="57">
        <f t="shared" si="93"/>
        <v>1.000852709990135</v>
      </c>
    </row>
    <row r="1497" spans="1:11" x14ac:dyDescent="0.3">
      <c r="A1497" s="35" t="str">
        <f t="shared" si="92"/>
        <v>A</v>
      </c>
      <c r="B1497" s="50" t="s">
        <v>330</v>
      </c>
      <c r="C1497" s="51" t="s">
        <v>17</v>
      </c>
      <c r="D1497" s="52">
        <v>403.61200000000002</v>
      </c>
      <c r="E1497" s="52">
        <v>169.065</v>
      </c>
      <c r="F1497" s="52">
        <v>235.44223</v>
      </c>
      <c r="G1497" s="53">
        <f t="shared" si="93"/>
        <v>1.3926136692987905</v>
      </c>
    </row>
    <row r="1498" spans="1:11" ht="16.8" thickBot="1" x14ac:dyDescent="0.35">
      <c r="A1498" s="35" t="str">
        <f t="shared" ref="A1498:A1506" si="94">IF(OR(D1498&lt;&gt;0,E1498&lt;&gt;0,F1498&lt;&gt;0,),"A","B")</f>
        <v>A</v>
      </c>
      <c r="B1498" s="36" t="s">
        <v>874</v>
      </c>
      <c r="C1498" s="37" t="s">
        <v>875</v>
      </c>
      <c r="D1498" s="48">
        <v>12000</v>
      </c>
      <c r="E1498" s="48">
        <v>11970.445999999998</v>
      </c>
      <c r="F1498" s="48">
        <v>13050.98978</v>
      </c>
      <c r="G1498" s="49">
        <f t="shared" ref="G1498:G1506" si="95">F1498/E1498</f>
        <v>1.0902676291259326</v>
      </c>
      <c r="H1498" s="40"/>
      <c r="I1498" s="40"/>
      <c r="J1498" s="41"/>
      <c r="K1498" s="41"/>
    </row>
    <row r="1499" spans="1:11" ht="15" thickTop="1" x14ac:dyDescent="0.3">
      <c r="A1499" s="35" t="str">
        <f t="shared" si="94"/>
        <v>A</v>
      </c>
      <c r="B1499" s="50" t="s">
        <v>330</v>
      </c>
      <c r="C1499" s="51" t="s">
        <v>10</v>
      </c>
      <c r="D1499" s="52">
        <v>11790</v>
      </c>
      <c r="E1499" s="52">
        <v>11830.483999999999</v>
      </c>
      <c r="F1499" s="52">
        <v>12724.428459999999</v>
      </c>
      <c r="G1499" s="53">
        <f t="shared" si="95"/>
        <v>1.0755627969236086</v>
      </c>
    </row>
    <row r="1500" spans="1:11" x14ac:dyDescent="0.3">
      <c r="A1500" s="35" t="str">
        <f t="shared" si="94"/>
        <v>A</v>
      </c>
      <c r="B1500" s="54" t="s">
        <v>330</v>
      </c>
      <c r="C1500" s="55" t="s">
        <v>11</v>
      </c>
      <c r="D1500" s="56">
        <v>1825</v>
      </c>
      <c r="E1500" s="56">
        <v>1359.9159999999999</v>
      </c>
      <c r="F1500" s="56">
        <v>1359.9037599999999</v>
      </c>
      <c r="G1500" s="57">
        <f t="shared" si="95"/>
        <v>0.99999099944408332</v>
      </c>
    </row>
    <row r="1501" spans="1:11" x14ac:dyDescent="0.3">
      <c r="A1501" s="35" t="str">
        <f t="shared" si="94"/>
        <v>A</v>
      </c>
      <c r="B1501" s="54" t="s">
        <v>330</v>
      </c>
      <c r="C1501" s="55" t="s">
        <v>12</v>
      </c>
      <c r="D1501" s="56">
        <v>2239.17</v>
      </c>
      <c r="E1501" s="56">
        <v>2363.1889999999999</v>
      </c>
      <c r="F1501" s="56">
        <v>3130.6753600000002</v>
      </c>
      <c r="G1501" s="57">
        <f t="shared" si="95"/>
        <v>1.3247672361372707</v>
      </c>
    </row>
    <row r="1502" spans="1:11" x14ac:dyDescent="0.3">
      <c r="A1502" s="35" t="str">
        <f t="shared" si="94"/>
        <v>A</v>
      </c>
      <c r="B1502" s="54" t="s">
        <v>330</v>
      </c>
      <c r="C1502" s="55" t="s">
        <v>14</v>
      </c>
      <c r="D1502" s="56">
        <v>2400</v>
      </c>
      <c r="E1502" s="56">
        <v>732.00099999999998</v>
      </c>
      <c r="F1502" s="56">
        <v>731.86920999999995</v>
      </c>
      <c r="G1502" s="57">
        <f t="shared" si="95"/>
        <v>0.99981995926235068</v>
      </c>
    </row>
    <row r="1503" spans="1:11" x14ac:dyDescent="0.3">
      <c r="A1503" s="35" t="str">
        <f t="shared" si="94"/>
        <v>A</v>
      </c>
      <c r="B1503" s="54" t="s">
        <v>330</v>
      </c>
      <c r="C1503" s="55" t="s">
        <v>2</v>
      </c>
      <c r="D1503" s="56">
        <v>5210.83</v>
      </c>
      <c r="E1503" s="56">
        <v>7199.1680000000006</v>
      </c>
      <c r="F1503" s="56">
        <v>7325.7721099999999</v>
      </c>
      <c r="G1503" s="57">
        <f t="shared" si="95"/>
        <v>1.0175859363193078</v>
      </c>
    </row>
    <row r="1504" spans="1:11" x14ac:dyDescent="0.3">
      <c r="A1504" s="35" t="str">
        <f t="shared" si="94"/>
        <v>A</v>
      </c>
      <c r="B1504" s="54" t="s">
        <v>330</v>
      </c>
      <c r="C1504" s="55" t="s">
        <v>15</v>
      </c>
      <c r="D1504" s="56">
        <v>10</v>
      </c>
      <c r="E1504" s="56">
        <v>36.625999999999998</v>
      </c>
      <c r="F1504" s="56">
        <v>36.624850000000002</v>
      </c>
      <c r="G1504" s="57">
        <f t="shared" si="95"/>
        <v>0.99996860153988987</v>
      </c>
    </row>
    <row r="1505" spans="1:11" x14ac:dyDescent="0.3">
      <c r="A1505" s="35" t="str">
        <f t="shared" si="94"/>
        <v>A</v>
      </c>
      <c r="B1505" s="54" t="s">
        <v>330</v>
      </c>
      <c r="C1505" s="55" t="s">
        <v>16</v>
      </c>
      <c r="D1505" s="56">
        <v>105</v>
      </c>
      <c r="E1505" s="56">
        <v>139.584</v>
      </c>
      <c r="F1505" s="56">
        <v>139.58317000000002</v>
      </c>
      <c r="G1505" s="57">
        <f t="shared" si="95"/>
        <v>0.99999405375974337</v>
      </c>
    </row>
    <row r="1506" spans="1:11" x14ac:dyDescent="0.3">
      <c r="A1506" s="35" t="str">
        <f t="shared" si="94"/>
        <v>A</v>
      </c>
      <c r="B1506" s="50" t="s">
        <v>330</v>
      </c>
      <c r="C1506" s="51" t="s">
        <v>17</v>
      </c>
      <c r="D1506" s="52">
        <v>210</v>
      </c>
      <c r="E1506" s="52">
        <v>139.96199999999999</v>
      </c>
      <c r="F1506" s="52">
        <v>326.56132000000002</v>
      </c>
      <c r="G1506" s="53">
        <f t="shared" si="95"/>
        <v>2.3332141581286354</v>
      </c>
    </row>
    <row r="1507" spans="1:11" ht="33" thickBot="1" x14ac:dyDescent="0.35">
      <c r="A1507" s="35" t="str">
        <f t="shared" ref="A1507:A1537" si="96">IF(OR(D1507&lt;&gt;0,E1507&lt;&gt;0,F1507&lt;&gt;0,),"A","B")</f>
        <v>A</v>
      </c>
      <c r="B1507" s="36" t="s">
        <v>876</v>
      </c>
      <c r="C1507" s="37" t="s">
        <v>877</v>
      </c>
      <c r="D1507" s="48">
        <v>3920</v>
      </c>
      <c r="E1507" s="48">
        <v>4304.9679999999998</v>
      </c>
      <c r="F1507" s="48">
        <v>4296.5352800000001</v>
      </c>
      <c r="G1507" s="49">
        <f t="shared" ref="G1507:G1537" si="97">F1507/E1507</f>
        <v>0.99804116546278632</v>
      </c>
      <c r="H1507" s="40"/>
      <c r="I1507" s="40"/>
      <c r="J1507" s="41"/>
      <c r="K1507" s="41"/>
    </row>
    <row r="1508" spans="1:11" ht="15" thickTop="1" x14ac:dyDescent="0.3">
      <c r="A1508" s="35" t="str">
        <f t="shared" si="96"/>
        <v>A</v>
      </c>
      <c r="B1508" s="50" t="s">
        <v>330</v>
      </c>
      <c r="C1508" s="51" t="s">
        <v>10</v>
      </c>
      <c r="D1508" s="52">
        <v>3848</v>
      </c>
      <c r="E1508" s="52">
        <v>4233.3689999999997</v>
      </c>
      <c r="F1508" s="52">
        <v>4224.9362799999999</v>
      </c>
      <c r="G1508" s="53">
        <f t="shared" si="97"/>
        <v>0.99800803568032936</v>
      </c>
    </row>
    <row r="1509" spans="1:11" x14ac:dyDescent="0.3">
      <c r="A1509" s="35" t="str">
        <f t="shared" si="96"/>
        <v>A</v>
      </c>
      <c r="B1509" s="54" t="s">
        <v>330</v>
      </c>
      <c r="C1509" s="55" t="s">
        <v>11</v>
      </c>
      <c r="D1509" s="56">
        <v>330</v>
      </c>
      <c r="E1509" s="56">
        <v>256.3</v>
      </c>
      <c r="F1509" s="56">
        <v>256.28122000000002</v>
      </c>
      <c r="G1509" s="57">
        <f t="shared" si="97"/>
        <v>0.99992672649239178</v>
      </c>
    </row>
    <row r="1510" spans="1:11" x14ac:dyDescent="0.3">
      <c r="A1510" s="35" t="str">
        <f t="shared" si="96"/>
        <v>A</v>
      </c>
      <c r="B1510" s="54" t="s">
        <v>330</v>
      </c>
      <c r="C1510" s="55" t="s">
        <v>12</v>
      </c>
      <c r="D1510" s="56">
        <v>3497</v>
      </c>
      <c r="E1510" s="56">
        <v>3899.56</v>
      </c>
      <c r="F1510" s="56">
        <v>3891.1603399999999</v>
      </c>
      <c r="G1510" s="57">
        <f t="shared" si="97"/>
        <v>0.99784599801003193</v>
      </c>
    </row>
    <row r="1511" spans="1:11" x14ac:dyDescent="0.3">
      <c r="A1511" s="35" t="str">
        <f t="shared" si="96"/>
        <v>A</v>
      </c>
      <c r="B1511" s="54" t="s">
        <v>330</v>
      </c>
      <c r="C1511" s="55" t="s">
        <v>15</v>
      </c>
      <c r="D1511" s="56">
        <v>18</v>
      </c>
      <c r="E1511" s="56">
        <v>75.3</v>
      </c>
      <c r="F1511" s="56">
        <v>75.286720000000003</v>
      </c>
      <c r="G1511" s="57">
        <f t="shared" si="97"/>
        <v>0.99982363877822056</v>
      </c>
    </row>
    <row r="1512" spans="1:11" x14ac:dyDescent="0.3">
      <c r="A1512" s="35" t="str">
        <f t="shared" si="96"/>
        <v>A</v>
      </c>
      <c r="B1512" s="54" t="s">
        <v>330</v>
      </c>
      <c r="C1512" s="55" t="s">
        <v>16</v>
      </c>
      <c r="D1512" s="56">
        <v>3</v>
      </c>
      <c r="E1512" s="56">
        <v>2.2090000000000001</v>
      </c>
      <c r="F1512" s="56">
        <v>2.2080000000000002</v>
      </c>
      <c r="G1512" s="57">
        <f t="shared" si="97"/>
        <v>0.99954730647351753</v>
      </c>
    </row>
    <row r="1513" spans="1:11" x14ac:dyDescent="0.3">
      <c r="A1513" s="35" t="str">
        <f t="shared" si="96"/>
        <v>A</v>
      </c>
      <c r="B1513" s="50" t="s">
        <v>330</v>
      </c>
      <c r="C1513" s="51" t="s">
        <v>17</v>
      </c>
      <c r="D1513" s="52">
        <v>72</v>
      </c>
      <c r="E1513" s="52">
        <v>71.599000000000004</v>
      </c>
      <c r="F1513" s="52">
        <v>71.599000000000004</v>
      </c>
      <c r="G1513" s="53">
        <f t="shared" si="97"/>
        <v>1</v>
      </c>
    </row>
    <row r="1514" spans="1:11" ht="16.8" thickBot="1" x14ac:dyDescent="0.35">
      <c r="A1514" s="35" t="str">
        <f t="shared" si="96"/>
        <v>A</v>
      </c>
      <c r="B1514" s="36" t="s">
        <v>878</v>
      </c>
      <c r="C1514" s="37" t="s">
        <v>879</v>
      </c>
      <c r="D1514" s="48">
        <v>147468</v>
      </c>
      <c r="E1514" s="48">
        <v>141044.62800000003</v>
      </c>
      <c r="F1514" s="48">
        <v>153157.59774</v>
      </c>
      <c r="G1514" s="49">
        <f t="shared" si="97"/>
        <v>1.0858804047467867</v>
      </c>
      <c r="H1514" s="40"/>
      <c r="I1514" s="40"/>
      <c r="J1514" s="41"/>
      <c r="K1514" s="41"/>
    </row>
    <row r="1515" spans="1:11" ht="15" thickTop="1" x14ac:dyDescent="0.3">
      <c r="A1515" s="35" t="str">
        <f t="shared" si="96"/>
        <v>A</v>
      </c>
      <c r="B1515" s="50" t="s">
        <v>330</v>
      </c>
      <c r="C1515" s="51" t="s">
        <v>10</v>
      </c>
      <c r="D1515" s="52">
        <v>147173</v>
      </c>
      <c r="E1515" s="52">
        <v>139793.519</v>
      </c>
      <c r="F1515" s="52">
        <v>151310.72735</v>
      </c>
      <c r="G1515" s="53">
        <f t="shared" si="97"/>
        <v>1.0823872839913273</v>
      </c>
    </row>
    <row r="1516" spans="1:11" x14ac:dyDescent="0.3">
      <c r="A1516" s="35" t="str">
        <f t="shared" si="96"/>
        <v>A</v>
      </c>
      <c r="B1516" s="54" t="s">
        <v>330</v>
      </c>
      <c r="C1516" s="55" t="s">
        <v>11</v>
      </c>
      <c r="D1516" s="56">
        <v>4591</v>
      </c>
      <c r="E1516" s="56">
        <v>4621.0860000000002</v>
      </c>
      <c r="F1516" s="56">
        <v>4621.0447800000002</v>
      </c>
      <c r="G1516" s="57">
        <f t="shared" si="97"/>
        <v>0.99999108001885273</v>
      </c>
    </row>
    <row r="1517" spans="1:11" x14ac:dyDescent="0.3">
      <c r="A1517" s="35" t="str">
        <f t="shared" si="96"/>
        <v>A</v>
      </c>
      <c r="B1517" s="54" t="s">
        <v>330</v>
      </c>
      <c r="C1517" s="55" t="s">
        <v>12</v>
      </c>
      <c r="D1517" s="56">
        <v>14280.15</v>
      </c>
      <c r="E1517" s="56">
        <v>11841.462000000001</v>
      </c>
      <c r="F1517" s="56">
        <v>12198.841070000002</v>
      </c>
      <c r="G1517" s="57">
        <f t="shared" si="97"/>
        <v>1.03018031641701</v>
      </c>
    </row>
    <row r="1518" spans="1:11" x14ac:dyDescent="0.3">
      <c r="A1518" s="35" t="str">
        <f t="shared" si="96"/>
        <v>A</v>
      </c>
      <c r="B1518" s="54" t="s">
        <v>330</v>
      </c>
      <c r="C1518" s="55" t="s">
        <v>14</v>
      </c>
      <c r="D1518" s="56">
        <v>1431</v>
      </c>
      <c r="E1518" s="56">
        <v>3731.1039999999998</v>
      </c>
      <c r="F1518" s="56">
        <v>10715.568810000001</v>
      </c>
      <c r="G1518" s="57">
        <f t="shared" si="97"/>
        <v>2.8719566139137376</v>
      </c>
    </row>
    <row r="1519" spans="1:11" x14ac:dyDescent="0.3">
      <c r="A1519" s="35" t="str">
        <f t="shared" si="96"/>
        <v>A</v>
      </c>
      <c r="B1519" s="54" t="s">
        <v>330</v>
      </c>
      <c r="C1519" s="55" t="s">
        <v>2</v>
      </c>
      <c r="D1519" s="56">
        <v>1945.85</v>
      </c>
      <c r="E1519" s="56">
        <v>1201.2380000000001</v>
      </c>
      <c r="F1519" s="56">
        <v>2306.1488200000003</v>
      </c>
      <c r="G1519" s="57">
        <f t="shared" si="97"/>
        <v>1.9198100792682218</v>
      </c>
    </row>
    <row r="1520" spans="1:11" x14ac:dyDescent="0.3">
      <c r="A1520" s="35" t="str">
        <f t="shared" si="96"/>
        <v>A</v>
      </c>
      <c r="B1520" s="54" t="s">
        <v>330</v>
      </c>
      <c r="C1520" s="55" t="s">
        <v>15</v>
      </c>
      <c r="D1520" s="56">
        <v>55</v>
      </c>
      <c r="E1520" s="56">
        <v>45.484000000000002</v>
      </c>
      <c r="F1520" s="56">
        <v>45.47936</v>
      </c>
      <c r="G1520" s="57">
        <f t="shared" si="97"/>
        <v>0.99989798610500391</v>
      </c>
    </row>
    <row r="1521" spans="1:11" x14ac:dyDescent="0.3">
      <c r="A1521" s="35" t="str">
        <f t="shared" si="96"/>
        <v>A</v>
      </c>
      <c r="B1521" s="54" t="s">
        <v>330</v>
      </c>
      <c r="C1521" s="55" t="s">
        <v>16</v>
      </c>
      <c r="D1521" s="56">
        <v>124870</v>
      </c>
      <c r="E1521" s="56">
        <v>118353.14500000002</v>
      </c>
      <c r="F1521" s="56">
        <v>121423.64451</v>
      </c>
      <c r="G1521" s="57">
        <f t="shared" si="97"/>
        <v>1.0259435396499179</v>
      </c>
    </row>
    <row r="1522" spans="1:11" x14ac:dyDescent="0.3">
      <c r="A1522" s="35" t="str">
        <f t="shared" si="96"/>
        <v>A</v>
      </c>
      <c r="B1522" s="50" t="s">
        <v>330</v>
      </c>
      <c r="C1522" s="51" t="s">
        <v>17</v>
      </c>
      <c r="D1522" s="52">
        <v>295</v>
      </c>
      <c r="E1522" s="52">
        <v>1251.1089999999999</v>
      </c>
      <c r="F1522" s="52">
        <v>1846.87039</v>
      </c>
      <c r="G1522" s="53">
        <f t="shared" si="97"/>
        <v>1.4761866392136898</v>
      </c>
    </row>
    <row r="1523" spans="1:11" ht="16.8" thickBot="1" x14ac:dyDescent="0.35">
      <c r="A1523" s="35" t="str">
        <f t="shared" si="96"/>
        <v>A</v>
      </c>
      <c r="B1523" s="36" t="s">
        <v>880</v>
      </c>
      <c r="C1523" s="37" t="s">
        <v>881</v>
      </c>
      <c r="D1523" s="48">
        <v>17145</v>
      </c>
      <c r="E1523" s="48">
        <v>15892.015000000001</v>
      </c>
      <c r="F1523" s="48">
        <v>15891.927309999999</v>
      </c>
      <c r="G1523" s="49">
        <f t="shared" si="97"/>
        <v>0.99999448213458131</v>
      </c>
      <c r="H1523" s="40"/>
      <c r="I1523" s="40"/>
      <c r="J1523" s="41"/>
      <c r="K1523" s="41"/>
    </row>
    <row r="1524" spans="1:11" ht="15" thickTop="1" x14ac:dyDescent="0.3">
      <c r="A1524" s="35" t="str">
        <f t="shared" si="96"/>
        <v>A</v>
      </c>
      <c r="B1524" s="50" t="s">
        <v>330</v>
      </c>
      <c r="C1524" s="51" t="s">
        <v>10</v>
      </c>
      <c r="D1524" s="52">
        <v>16865</v>
      </c>
      <c r="E1524" s="52">
        <v>14968.878000000001</v>
      </c>
      <c r="F1524" s="52">
        <v>14968.79031</v>
      </c>
      <c r="G1524" s="53">
        <f t="shared" si="97"/>
        <v>0.99999414184550106</v>
      </c>
    </row>
    <row r="1525" spans="1:11" x14ac:dyDescent="0.3">
      <c r="A1525" s="35" t="str">
        <f t="shared" si="96"/>
        <v>A</v>
      </c>
      <c r="B1525" s="54" t="s">
        <v>330</v>
      </c>
      <c r="C1525" s="55" t="s">
        <v>11</v>
      </c>
      <c r="D1525" s="56">
        <v>4000</v>
      </c>
      <c r="E1525" s="56">
        <v>4194.6149999999998</v>
      </c>
      <c r="F1525" s="56">
        <v>4194.6148199999998</v>
      </c>
      <c r="G1525" s="57">
        <f t="shared" si="97"/>
        <v>0.99999995708783762</v>
      </c>
    </row>
    <row r="1526" spans="1:11" x14ac:dyDescent="0.3">
      <c r="A1526" s="35" t="str">
        <f t="shared" si="96"/>
        <v>A</v>
      </c>
      <c r="B1526" s="54" t="s">
        <v>330</v>
      </c>
      <c r="C1526" s="55" t="s">
        <v>12</v>
      </c>
      <c r="D1526" s="56">
        <v>12274.15</v>
      </c>
      <c r="E1526" s="56">
        <v>10312.186</v>
      </c>
      <c r="F1526" s="56">
        <v>10312.18599</v>
      </c>
      <c r="G1526" s="57">
        <f t="shared" si="97"/>
        <v>0.99999999903027348</v>
      </c>
    </row>
    <row r="1527" spans="1:11" x14ac:dyDescent="0.3">
      <c r="A1527" s="35" t="str">
        <f t="shared" si="96"/>
        <v>A</v>
      </c>
      <c r="B1527" s="54" t="s">
        <v>330</v>
      </c>
      <c r="C1527" s="55" t="s">
        <v>2</v>
      </c>
      <c r="D1527" s="56">
        <v>525.85</v>
      </c>
      <c r="E1527" s="56">
        <v>416.87799999999999</v>
      </c>
      <c r="F1527" s="56">
        <v>416.79057</v>
      </c>
      <c r="G1527" s="57">
        <f t="shared" si="97"/>
        <v>0.99979027437283818</v>
      </c>
    </row>
    <row r="1528" spans="1:11" x14ac:dyDescent="0.3">
      <c r="A1528" s="35" t="str">
        <f t="shared" si="96"/>
        <v>A</v>
      </c>
      <c r="B1528" s="54" t="s">
        <v>330</v>
      </c>
      <c r="C1528" s="55" t="s">
        <v>15</v>
      </c>
      <c r="D1528" s="56">
        <v>40</v>
      </c>
      <c r="E1528" s="56">
        <v>20.199000000000002</v>
      </c>
      <c r="F1528" s="56">
        <v>20.198930000000001</v>
      </c>
      <c r="G1528" s="57">
        <f t="shared" si="97"/>
        <v>0.99999653448190495</v>
      </c>
    </row>
    <row r="1529" spans="1:11" x14ac:dyDescent="0.3">
      <c r="A1529" s="35" t="str">
        <f t="shared" si="96"/>
        <v>A</v>
      </c>
      <c r="B1529" s="54" t="s">
        <v>330</v>
      </c>
      <c r="C1529" s="55" t="s">
        <v>16</v>
      </c>
      <c r="D1529" s="56">
        <v>25</v>
      </c>
      <c r="E1529" s="56">
        <v>25</v>
      </c>
      <c r="F1529" s="56">
        <v>25</v>
      </c>
      <c r="G1529" s="57">
        <f t="shared" si="97"/>
        <v>1</v>
      </c>
    </row>
    <row r="1530" spans="1:11" x14ac:dyDescent="0.3">
      <c r="A1530" s="35" t="str">
        <f t="shared" si="96"/>
        <v>A</v>
      </c>
      <c r="B1530" s="50" t="s">
        <v>330</v>
      </c>
      <c r="C1530" s="51" t="s">
        <v>17</v>
      </c>
      <c r="D1530" s="52">
        <v>280</v>
      </c>
      <c r="E1530" s="52">
        <v>923.13699999999994</v>
      </c>
      <c r="F1530" s="52">
        <v>923.13699999999994</v>
      </c>
      <c r="G1530" s="53">
        <f t="shared" si="97"/>
        <v>1</v>
      </c>
    </row>
    <row r="1531" spans="1:11" ht="33" thickBot="1" x14ac:dyDescent="0.35">
      <c r="A1531" s="35" t="str">
        <f t="shared" si="96"/>
        <v>A</v>
      </c>
      <c r="B1531" s="36" t="s">
        <v>882</v>
      </c>
      <c r="C1531" s="37" t="s">
        <v>883</v>
      </c>
      <c r="D1531" s="48">
        <v>119950</v>
      </c>
      <c r="E1531" s="48">
        <v>112419.11100000002</v>
      </c>
      <c r="F1531" s="48">
        <v>112419.10462</v>
      </c>
      <c r="G1531" s="49">
        <f t="shared" si="97"/>
        <v>0.99999994324808328</v>
      </c>
      <c r="H1531" s="40"/>
      <c r="I1531" s="40"/>
      <c r="J1531" s="41"/>
      <c r="K1531" s="41"/>
    </row>
    <row r="1532" spans="1:11" ht="15" thickTop="1" x14ac:dyDescent="0.3">
      <c r="A1532" s="35" t="str">
        <f t="shared" si="96"/>
        <v>A</v>
      </c>
      <c r="B1532" s="50" t="s">
        <v>330</v>
      </c>
      <c r="C1532" s="51" t="s">
        <v>10</v>
      </c>
      <c r="D1532" s="52">
        <v>119950</v>
      </c>
      <c r="E1532" s="52">
        <v>112419.11100000002</v>
      </c>
      <c r="F1532" s="52">
        <v>112419.10462</v>
      </c>
      <c r="G1532" s="53">
        <f t="shared" si="97"/>
        <v>0.99999994324808328</v>
      </c>
    </row>
    <row r="1533" spans="1:11" x14ac:dyDescent="0.3">
      <c r="A1533" s="35" t="str">
        <f t="shared" si="96"/>
        <v>A</v>
      </c>
      <c r="B1533" s="54" t="s">
        <v>330</v>
      </c>
      <c r="C1533" s="55" t="s">
        <v>12</v>
      </c>
      <c r="D1533" s="56">
        <v>680</v>
      </c>
      <c r="E1533" s="56">
        <v>22.241</v>
      </c>
      <c r="F1533" s="56">
        <v>22.24071</v>
      </c>
      <c r="G1533" s="57">
        <f t="shared" si="97"/>
        <v>0.99998696101793982</v>
      </c>
    </row>
    <row r="1534" spans="1:11" x14ac:dyDescent="0.3">
      <c r="A1534" s="35" t="str">
        <f t="shared" si="96"/>
        <v>A</v>
      </c>
      <c r="B1534" s="54" t="s">
        <v>330</v>
      </c>
      <c r="C1534" s="55" t="s">
        <v>14</v>
      </c>
      <c r="D1534" s="56">
        <v>150</v>
      </c>
      <c r="E1534" s="56">
        <v>54.354999999999997</v>
      </c>
      <c r="F1534" s="56">
        <v>54.354999999999997</v>
      </c>
      <c r="G1534" s="57">
        <f t="shared" si="97"/>
        <v>1</v>
      </c>
    </row>
    <row r="1535" spans="1:11" x14ac:dyDescent="0.3">
      <c r="A1535" s="35" t="str">
        <f t="shared" si="96"/>
        <v>A</v>
      </c>
      <c r="B1535" s="54" t="s">
        <v>330</v>
      </c>
      <c r="C1535" s="55" t="s">
        <v>2</v>
      </c>
      <c r="D1535" s="56">
        <v>1420</v>
      </c>
      <c r="E1535" s="56">
        <v>784.36</v>
      </c>
      <c r="F1535" s="56">
        <v>784.36</v>
      </c>
      <c r="G1535" s="57">
        <f t="shared" si="97"/>
        <v>1</v>
      </c>
    </row>
    <row r="1536" spans="1:11" x14ac:dyDescent="0.3">
      <c r="A1536" s="35" t="str">
        <f t="shared" si="96"/>
        <v>A</v>
      </c>
      <c r="B1536" s="54" t="s">
        <v>330</v>
      </c>
      <c r="C1536" s="55" t="s">
        <v>15</v>
      </c>
      <c r="D1536" s="56">
        <v>0</v>
      </c>
      <c r="E1536" s="56">
        <v>1.04</v>
      </c>
      <c r="F1536" s="56">
        <v>1.03929</v>
      </c>
      <c r="G1536" s="57">
        <f t="shared" si="97"/>
        <v>0.99931730769230775</v>
      </c>
    </row>
    <row r="1537" spans="1:11" x14ac:dyDescent="0.3">
      <c r="A1537" s="35" t="str">
        <f t="shared" si="96"/>
        <v>A</v>
      </c>
      <c r="B1537" s="54" t="s">
        <v>330</v>
      </c>
      <c r="C1537" s="55" t="s">
        <v>16</v>
      </c>
      <c r="D1537" s="56">
        <v>117700</v>
      </c>
      <c r="E1537" s="56">
        <v>111557.11500000002</v>
      </c>
      <c r="F1537" s="56">
        <v>111557.10962</v>
      </c>
      <c r="G1537" s="57">
        <f t="shared" si="97"/>
        <v>0.99999995177358236</v>
      </c>
    </row>
    <row r="1538" spans="1:11" ht="16.8" thickBot="1" x14ac:dyDescent="0.35">
      <c r="A1538" s="35" t="str">
        <f t="shared" ref="A1538:A1557" si="98">IF(OR(D1538&lt;&gt;0,E1538&lt;&gt;0,F1538&lt;&gt;0,),"A","B")</f>
        <v>A</v>
      </c>
      <c r="B1538" s="36" t="s">
        <v>884</v>
      </c>
      <c r="C1538" s="37" t="s">
        <v>885</v>
      </c>
      <c r="D1538" s="48">
        <v>450</v>
      </c>
      <c r="E1538" s="48">
        <v>358.14100000000002</v>
      </c>
      <c r="F1538" s="48">
        <v>358.13130999999998</v>
      </c>
      <c r="G1538" s="49">
        <f t="shared" ref="G1538:G1557" si="99">F1538/E1538</f>
        <v>0.99997294361717859</v>
      </c>
      <c r="H1538" s="40"/>
      <c r="I1538" s="40"/>
      <c r="J1538" s="41"/>
      <c r="K1538" s="41"/>
    </row>
    <row r="1539" spans="1:11" ht="15" thickTop="1" x14ac:dyDescent="0.3">
      <c r="A1539" s="35" t="str">
        <f t="shared" si="98"/>
        <v>A</v>
      </c>
      <c r="B1539" s="50" t="s">
        <v>330</v>
      </c>
      <c r="C1539" s="51" t="s">
        <v>10</v>
      </c>
      <c r="D1539" s="52">
        <v>450</v>
      </c>
      <c r="E1539" s="52">
        <v>358.14100000000002</v>
      </c>
      <c r="F1539" s="52">
        <v>358.13130999999998</v>
      </c>
      <c r="G1539" s="53">
        <f t="shared" si="99"/>
        <v>0.99997294361717859</v>
      </c>
    </row>
    <row r="1540" spans="1:11" x14ac:dyDescent="0.3">
      <c r="A1540" s="35" t="str">
        <f t="shared" si="98"/>
        <v>A</v>
      </c>
      <c r="B1540" s="54" t="s">
        <v>330</v>
      </c>
      <c r="C1540" s="55" t="s">
        <v>12</v>
      </c>
      <c r="D1540" s="56">
        <v>450</v>
      </c>
      <c r="E1540" s="56">
        <v>357.65600000000001</v>
      </c>
      <c r="F1540" s="56">
        <v>357.64630999999997</v>
      </c>
      <c r="G1540" s="57">
        <f t="shared" si="99"/>
        <v>0.99997290692732677</v>
      </c>
    </row>
    <row r="1541" spans="1:11" x14ac:dyDescent="0.3">
      <c r="A1541" s="35" t="str">
        <f t="shared" si="98"/>
        <v>A</v>
      </c>
      <c r="B1541" s="54" t="s">
        <v>330</v>
      </c>
      <c r="C1541" s="55" t="s">
        <v>15</v>
      </c>
      <c r="D1541" s="56">
        <v>0</v>
      </c>
      <c r="E1541" s="56">
        <v>0.48499999999999999</v>
      </c>
      <c r="F1541" s="56">
        <v>0.48499999999999999</v>
      </c>
      <c r="G1541" s="57">
        <f t="shared" si="99"/>
        <v>1</v>
      </c>
    </row>
    <row r="1542" spans="1:11" ht="16.8" thickBot="1" x14ac:dyDescent="0.35">
      <c r="A1542" s="35" t="str">
        <f t="shared" si="98"/>
        <v>A</v>
      </c>
      <c r="B1542" s="36" t="s">
        <v>886</v>
      </c>
      <c r="C1542" s="37" t="s">
        <v>887</v>
      </c>
      <c r="D1542" s="48">
        <v>7180</v>
      </c>
      <c r="E1542" s="48">
        <v>5796.6650000000009</v>
      </c>
      <c r="F1542" s="48">
        <v>5794.9998400000004</v>
      </c>
      <c r="G1542" s="49">
        <f t="shared" si="99"/>
        <v>0.99971273827278262</v>
      </c>
      <c r="H1542" s="40"/>
      <c r="I1542" s="40"/>
      <c r="J1542" s="41"/>
      <c r="K1542" s="41"/>
    </row>
    <row r="1543" spans="1:11" ht="15" thickTop="1" x14ac:dyDescent="0.3">
      <c r="A1543" s="35" t="str">
        <f t="shared" si="98"/>
        <v>A</v>
      </c>
      <c r="B1543" s="50" t="s">
        <v>330</v>
      </c>
      <c r="C1543" s="51" t="s">
        <v>10</v>
      </c>
      <c r="D1543" s="52">
        <v>7165</v>
      </c>
      <c r="E1543" s="52">
        <v>5663.0380000000005</v>
      </c>
      <c r="F1543" s="52">
        <v>5661.37284</v>
      </c>
      <c r="G1543" s="53">
        <f t="shared" si="99"/>
        <v>0.99970595994588052</v>
      </c>
    </row>
    <row r="1544" spans="1:11" x14ac:dyDescent="0.3">
      <c r="A1544" s="35" t="str">
        <f t="shared" si="98"/>
        <v>A</v>
      </c>
      <c r="B1544" s="54" t="s">
        <v>330</v>
      </c>
      <c r="C1544" s="55" t="s">
        <v>11</v>
      </c>
      <c r="D1544" s="56">
        <v>457</v>
      </c>
      <c r="E1544" s="56">
        <v>313.87099999999998</v>
      </c>
      <c r="F1544" s="56">
        <v>313.86995999999999</v>
      </c>
      <c r="G1544" s="57">
        <f t="shared" si="99"/>
        <v>0.99999668653682572</v>
      </c>
    </row>
    <row r="1545" spans="1:11" x14ac:dyDescent="0.3">
      <c r="A1545" s="35" t="str">
        <f t="shared" si="98"/>
        <v>A</v>
      </c>
      <c r="B1545" s="54" t="s">
        <v>330</v>
      </c>
      <c r="C1545" s="55" t="s">
        <v>12</v>
      </c>
      <c r="D1545" s="56">
        <v>643</v>
      </c>
      <c r="E1545" s="56">
        <v>916.85699999999997</v>
      </c>
      <c r="F1545" s="56">
        <v>916.11324000000002</v>
      </c>
      <c r="G1545" s="57">
        <f t="shared" si="99"/>
        <v>0.99918879389043225</v>
      </c>
    </row>
    <row r="1546" spans="1:11" x14ac:dyDescent="0.3">
      <c r="A1546" s="35" t="str">
        <f t="shared" si="98"/>
        <v>A</v>
      </c>
      <c r="B1546" s="54" t="s">
        <v>330</v>
      </c>
      <c r="C1546" s="55" t="s">
        <v>14</v>
      </c>
      <c r="D1546" s="56">
        <v>150</v>
      </c>
      <c r="E1546" s="56">
        <v>0</v>
      </c>
      <c r="F1546" s="56">
        <v>0</v>
      </c>
      <c r="G1546" s="57" t="e">
        <f t="shared" si="99"/>
        <v>#DIV/0!</v>
      </c>
    </row>
    <row r="1547" spans="1:11" x14ac:dyDescent="0.3">
      <c r="A1547" s="35" t="str">
        <f t="shared" si="98"/>
        <v>A</v>
      </c>
      <c r="B1547" s="54" t="s">
        <v>330</v>
      </c>
      <c r="C1547" s="55" t="s">
        <v>15</v>
      </c>
      <c r="D1547" s="56">
        <v>15</v>
      </c>
      <c r="E1547" s="56">
        <v>23.76</v>
      </c>
      <c r="F1547" s="56">
        <v>23.756139999999998</v>
      </c>
      <c r="G1547" s="57">
        <f t="shared" si="99"/>
        <v>0.99983754208754194</v>
      </c>
    </row>
    <row r="1548" spans="1:11" x14ac:dyDescent="0.3">
      <c r="A1548" s="35" t="str">
        <f t="shared" si="98"/>
        <v>A</v>
      </c>
      <c r="B1548" s="54" t="s">
        <v>330</v>
      </c>
      <c r="C1548" s="55" t="s">
        <v>16</v>
      </c>
      <c r="D1548" s="56">
        <v>5900</v>
      </c>
      <c r="E1548" s="56">
        <v>4408.55</v>
      </c>
      <c r="F1548" s="56">
        <v>4407.6334999999999</v>
      </c>
      <c r="G1548" s="57">
        <f t="shared" si="99"/>
        <v>0.99979210851640554</v>
      </c>
    </row>
    <row r="1549" spans="1:11" x14ac:dyDescent="0.3">
      <c r="A1549" s="35" t="str">
        <f t="shared" si="98"/>
        <v>A</v>
      </c>
      <c r="B1549" s="50" t="s">
        <v>330</v>
      </c>
      <c r="C1549" s="51" t="s">
        <v>17</v>
      </c>
      <c r="D1549" s="52">
        <v>15</v>
      </c>
      <c r="E1549" s="52">
        <v>133.62700000000001</v>
      </c>
      <c r="F1549" s="52">
        <v>133.62700000000001</v>
      </c>
      <c r="G1549" s="53">
        <f t="shared" si="99"/>
        <v>1</v>
      </c>
    </row>
    <row r="1550" spans="1:11" ht="33" thickBot="1" x14ac:dyDescent="0.35">
      <c r="A1550" s="35" t="str">
        <f t="shared" si="98"/>
        <v>A</v>
      </c>
      <c r="B1550" s="36" t="s">
        <v>888</v>
      </c>
      <c r="C1550" s="37" t="s">
        <v>889</v>
      </c>
      <c r="D1550" s="48">
        <v>2743</v>
      </c>
      <c r="E1550" s="48">
        <v>6578.6960000000008</v>
      </c>
      <c r="F1550" s="48">
        <v>18693.434659999999</v>
      </c>
      <c r="G1550" s="49">
        <f t="shared" si="99"/>
        <v>2.8415106367584086</v>
      </c>
      <c r="H1550" s="40"/>
      <c r="I1550" s="40"/>
      <c r="J1550" s="41"/>
      <c r="K1550" s="41"/>
    </row>
    <row r="1551" spans="1:11" ht="15" thickTop="1" x14ac:dyDescent="0.3">
      <c r="A1551" s="35" t="str">
        <f t="shared" si="98"/>
        <v>A</v>
      </c>
      <c r="B1551" s="50" t="s">
        <v>330</v>
      </c>
      <c r="C1551" s="51" t="s">
        <v>10</v>
      </c>
      <c r="D1551" s="52">
        <v>2743</v>
      </c>
      <c r="E1551" s="52">
        <v>6384.3510000000015</v>
      </c>
      <c r="F1551" s="52">
        <v>17903.328269999995</v>
      </c>
      <c r="G1551" s="53">
        <f t="shared" si="99"/>
        <v>2.8042518761891366</v>
      </c>
    </row>
    <row r="1552" spans="1:11" x14ac:dyDescent="0.3">
      <c r="A1552" s="35" t="str">
        <f t="shared" si="98"/>
        <v>A</v>
      </c>
      <c r="B1552" s="54" t="s">
        <v>330</v>
      </c>
      <c r="C1552" s="55" t="s">
        <v>11</v>
      </c>
      <c r="D1552" s="56">
        <v>134</v>
      </c>
      <c r="E1552" s="56">
        <v>112.6</v>
      </c>
      <c r="F1552" s="56">
        <v>112.56</v>
      </c>
      <c r="G1552" s="57">
        <f t="shared" si="99"/>
        <v>0.99964476021314397</v>
      </c>
    </row>
    <row r="1553" spans="1:11" x14ac:dyDescent="0.3">
      <c r="A1553" s="35" t="str">
        <f t="shared" si="98"/>
        <v>A</v>
      </c>
      <c r="B1553" s="54" t="s">
        <v>330</v>
      </c>
      <c r="C1553" s="55" t="s">
        <v>12</v>
      </c>
      <c r="D1553" s="56">
        <v>233</v>
      </c>
      <c r="E1553" s="56">
        <v>232.52199999999999</v>
      </c>
      <c r="F1553" s="56">
        <v>590.65481999999997</v>
      </c>
      <c r="G1553" s="57">
        <f t="shared" si="99"/>
        <v>2.5402104747077696</v>
      </c>
    </row>
    <row r="1554" spans="1:11" x14ac:dyDescent="0.3">
      <c r="A1554" s="35" t="str">
        <f t="shared" si="98"/>
        <v>A</v>
      </c>
      <c r="B1554" s="54" t="s">
        <v>330</v>
      </c>
      <c r="C1554" s="55" t="s">
        <v>14</v>
      </c>
      <c r="D1554" s="56">
        <v>1131</v>
      </c>
      <c r="E1554" s="56">
        <v>3676.7489999999998</v>
      </c>
      <c r="F1554" s="56">
        <v>10661.213809999999</v>
      </c>
      <c r="G1554" s="57">
        <f t="shared" si="99"/>
        <v>2.8996305730959606</v>
      </c>
    </row>
    <row r="1555" spans="1:11" x14ac:dyDescent="0.3">
      <c r="A1555" s="35" t="str">
        <f t="shared" si="98"/>
        <v>A</v>
      </c>
      <c r="B1555" s="54" t="s">
        <v>330</v>
      </c>
      <c r="C1555" s="55" t="s">
        <v>2</v>
      </c>
      <c r="D1555" s="56">
        <v>0</v>
      </c>
      <c r="E1555" s="56">
        <v>0</v>
      </c>
      <c r="F1555" s="56">
        <v>1104.9982500000003</v>
      </c>
      <c r="G1555" s="57" t="e">
        <f t="shared" si="99"/>
        <v>#DIV/0!</v>
      </c>
    </row>
    <row r="1556" spans="1:11" x14ac:dyDescent="0.3">
      <c r="A1556" s="35" t="str">
        <f t="shared" si="98"/>
        <v>A</v>
      </c>
      <c r="B1556" s="54" t="s">
        <v>330</v>
      </c>
      <c r="C1556" s="55" t="s">
        <v>16</v>
      </c>
      <c r="D1556" s="56">
        <v>1245</v>
      </c>
      <c r="E1556" s="56">
        <v>2362.48</v>
      </c>
      <c r="F1556" s="56">
        <v>5433.90139</v>
      </c>
      <c r="G1556" s="57">
        <f t="shared" si="99"/>
        <v>2.30008355203007</v>
      </c>
    </row>
    <row r="1557" spans="1:11" x14ac:dyDescent="0.3">
      <c r="A1557" s="35" t="str">
        <f t="shared" si="98"/>
        <v>A</v>
      </c>
      <c r="B1557" s="50" t="s">
        <v>330</v>
      </c>
      <c r="C1557" s="51" t="s">
        <v>17</v>
      </c>
      <c r="D1557" s="52">
        <v>0</v>
      </c>
      <c r="E1557" s="52">
        <v>194.34499999999997</v>
      </c>
      <c r="F1557" s="52">
        <v>790.10638999999992</v>
      </c>
      <c r="G1557" s="53">
        <f t="shared" si="99"/>
        <v>4.0654834958450179</v>
      </c>
    </row>
    <row r="1558" spans="1:11" ht="16.8" thickBot="1" x14ac:dyDescent="0.35">
      <c r="A1558" s="35" t="str">
        <f t="shared" ref="A1558:A1582" si="100">IF(OR(D1558&lt;&gt;0,E1558&lt;&gt;0,F1558&lt;&gt;0,),"A","B")</f>
        <v>A</v>
      </c>
      <c r="B1558" s="36" t="s">
        <v>890</v>
      </c>
      <c r="C1558" s="37" t="s">
        <v>891</v>
      </c>
      <c r="D1558" s="48">
        <v>75750.8</v>
      </c>
      <c r="E1558" s="48">
        <v>70890.127999999997</v>
      </c>
      <c r="F1558" s="48">
        <v>71288.778230000011</v>
      </c>
      <c r="G1558" s="49">
        <f t="shared" ref="G1558:G1582" si="101">F1558/E1558</f>
        <v>1.0056234942896423</v>
      </c>
      <c r="H1558" s="40"/>
      <c r="I1558" s="40"/>
      <c r="J1558" s="41"/>
      <c r="K1558" s="41"/>
    </row>
    <row r="1559" spans="1:11" ht="15" thickTop="1" x14ac:dyDescent="0.3">
      <c r="A1559" s="35" t="str">
        <f t="shared" si="100"/>
        <v>A</v>
      </c>
      <c r="B1559" s="50" t="s">
        <v>330</v>
      </c>
      <c r="C1559" s="51" t="s">
        <v>10</v>
      </c>
      <c r="D1559" s="52">
        <v>75655.8</v>
      </c>
      <c r="E1559" s="52">
        <v>70648.031999999992</v>
      </c>
      <c r="F1559" s="52">
        <v>70981.33404999999</v>
      </c>
      <c r="G1559" s="53">
        <f t="shared" si="101"/>
        <v>1.0047177825137437</v>
      </c>
    </row>
    <row r="1560" spans="1:11" x14ac:dyDescent="0.3">
      <c r="A1560" s="35" t="str">
        <f t="shared" si="100"/>
        <v>A</v>
      </c>
      <c r="B1560" s="54" t="s">
        <v>330</v>
      </c>
      <c r="C1560" s="55" t="s">
        <v>11</v>
      </c>
      <c r="D1560" s="56">
        <v>7741.8</v>
      </c>
      <c r="E1560" s="56">
        <v>7513.5040000000008</v>
      </c>
      <c r="F1560" s="56">
        <v>7513.4889699999994</v>
      </c>
      <c r="G1560" s="57">
        <f t="shared" si="101"/>
        <v>0.99999799960178348</v>
      </c>
    </row>
    <row r="1561" spans="1:11" x14ac:dyDescent="0.3">
      <c r="A1561" s="35" t="str">
        <f t="shared" si="100"/>
        <v>A</v>
      </c>
      <c r="B1561" s="54" t="s">
        <v>330</v>
      </c>
      <c r="C1561" s="55" t="s">
        <v>12</v>
      </c>
      <c r="D1561" s="56">
        <v>7251</v>
      </c>
      <c r="E1561" s="56">
        <v>6070.866</v>
      </c>
      <c r="F1561" s="56">
        <v>6456.9114499999996</v>
      </c>
      <c r="G1561" s="57">
        <f t="shared" si="101"/>
        <v>1.0635898486311508</v>
      </c>
    </row>
    <row r="1562" spans="1:11" x14ac:dyDescent="0.3">
      <c r="A1562" s="35" t="str">
        <f t="shared" si="100"/>
        <v>A</v>
      </c>
      <c r="B1562" s="54" t="s">
        <v>330</v>
      </c>
      <c r="C1562" s="55" t="s">
        <v>14</v>
      </c>
      <c r="D1562" s="56">
        <v>28275</v>
      </c>
      <c r="E1562" s="56">
        <v>25721.675999999996</v>
      </c>
      <c r="F1562" s="56">
        <v>25517.361560000001</v>
      </c>
      <c r="G1562" s="57">
        <f t="shared" si="101"/>
        <v>0.99205672134273071</v>
      </c>
    </row>
    <row r="1563" spans="1:11" x14ac:dyDescent="0.3">
      <c r="A1563" s="35" t="str">
        <f t="shared" si="100"/>
        <v>A</v>
      </c>
      <c r="B1563" s="54" t="s">
        <v>330</v>
      </c>
      <c r="C1563" s="55" t="s">
        <v>2</v>
      </c>
      <c r="D1563" s="56">
        <v>23752</v>
      </c>
      <c r="E1563" s="56">
        <v>22022.885000000002</v>
      </c>
      <c r="F1563" s="56">
        <v>22133.864930000003</v>
      </c>
      <c r="G1563" s="57">
        <f t="shared" si="101"/>
        <v>1.0050393002551665</v>
      </c>
    </row>
    <row r="1564" spans="1:11" x14ac:dyDescent="0.3">
      <c r="A1564" s="35" t="str">
        <f t="shared" si="100"/>
        <v>A</v>
      </c>
      <c r="B1564" s="54" t="s">
        <v>330</v>
      </c>
      <c r="C1564" s="55" t="s">
        <v>15</v>
      </c>
      <c r="D1564" s="56">
        <v>13</v>
      </c>
      <c r="E1564" s="56">
        <v>43.689</v>
      </c>
      <c r="F1564" s="56">
        <v>46.150040000000004</v>
      </c>
      <c r="G1564" s="57">
        <f t="shared" si="101"/>
        <v>1.056330884204262</v>
      </c>
    </row>
    <row r="1565" spans="1:11" x14ac:dyDescent="0.3">
      <c r="A1565" s="35" t="str">
        <f t="shared" si="100"/>
        <v>A</v>
      </c>
      <c r="B1565" s="54" t="s">
        <v>330</v>
      </c>
      <c r="C1565" s="55" t="s">
        <v>16</v>
      </c>
      <c r="D1565" s="56">
        <v>8623</v>
      </c>
      <c r="E1565" s="56">
        <v>9275.4120000000003</v>
      </c>
      <c r="F1565" s="56">
        <v>9313.5571</v>
      </c>
      <c r="G1565" s="57">
        <f t="shared" si="101"/>
        <v>1.0041124965661903</v>
      </c>
    </row>
    <row r="1566" spans="1:11" x14ac:dyDescent="0.3">
      <c r="A1566" s="35" t="str">
        <f t="shared" si="100"/>
        <v>A</v>
      </c>
      <c r="B1566" s="50" t="s">
        <v>330</v>
      </c>
      <c r="C1566" s="51" t="s">
        <v>17</v>
      </c>
      <c r="D1566" s="52">
        <v>95</v>
      </c>
      <c r="E1566" s="52">
        <v>242.09599999999998</v>
      </c>
      <c r="F1566" s="52">
        <v>307.44418000000002</v>
      </c>
      <c r="G1566" s="53">
        <f t="shared" si="101"/>
        <v>1.2699267232833258</v>
      </c>
    </row>
    <row r="1567" spans="1:11" ht="33" thickBot="1" x14ac:dyDescent="0.35">
      <c r="A1567" s="35" t="str">
        <f t="shared" si="100"/>
        <v>A</v>
      </c>
      <c r="B1567" s="36" t="s">
        <v>892</v>
      </c>
      <c r="C1567" s="37" t="s">
        <v>893</v>
      </c>
      <c r="D1567" s="48">
        <v>35415</v>
      </c>
      <c r="E1567" s="48">
        <v>34306.648999999998</v>
      </c>
      <c r="F1567" s="48">
        <v>34836.015240000001</v>
      </c>
      <c r="G1567" s="49">
        <f t="shared" si="101"/>
        <v>1.0154304269122876</v>
      </c>
      <c r="H1567" s="40"/>
      <c r="I1567" s="40"/>
      <c r="J1567" s="41"/>
      <c r="K1567" s="41"/>
    </row>
    <row r="1568" spans="1:11" ht="15" thickTop="1" x14ac:dyDescent="0.3">
      <c r="A1568" s="35" t="str">
        <f t="shared" si="100"/>
        <v>A</v>
      </c>
      <c r="B1568" s="50" t="s">
        <v>330</v>
      </c>
      <c r="C1568" s="51" t="s">
        <v>10</v>
      </c>
      <c r="D1568" s="52">
        <v>35395</v>
      </c>
      <c r="E1568" s="52">
        <v>34267.249000000003</v>
      </c>
      <c r="F1568" s="52">
        <v>34731.255819999998</v>
      </c>
      <c r="G1568" s="53">
        <f t="shared" si="101"/>
        <v>1.0135408249433737</v>
      </c>
    </row>
    <row r="1569" spans="1:11" x14ac:dyDescent="0.3">
      <c r="A1569" s="35" t="str">
        <f t="shared" si="100"/>
        <v>A</v>
      </c>
      <c r="B1569" s="54" t="s">
        <v>330</v>
      </c>
      <c r="C1569" s="55" t="s">
        <v>11</v>
      </c>
      <c r="D1569" s="56">
        <v>1238</v>
      </c>
      <c r="E1569" s="56">
        <v>1160.5050000000001</v>
      </c>
      <c r="F1569" s="56">
        <v>1160.5031899999999</v>
      </c>
      <c r="G1569" s="57">
        <f t="shared" si="101"/>
        <v>0.99999844033416474</v>
      </c>
    </row>
    <row r="1570" spans="1:11" x14ac:dyDescent="0.3">
      <c r="A1570" s="35" t="str">
        <f t="shared" si="100"/>
        <v>A</v>
      </c>
      <c r="B1570" s="54" t="s">
        <v>330</v>
      </c>
      <c r="C1570" s="55" t="s">
        <v>12</v>
      </c>
      <c r="D1570" s="56">
        <v>3730</v>
      </c>
      <c r="E1570" s="56">
        <v>3561.9489999999996</v>
      </c>
      <c r="F1570" s="56">
        <v>3912.6701000000003</v>
      </c>
      <c r="G1570" s="57">
        <f t="shared" si="101"/>
        <v>1.0984632570539332</v>
      </c>
    </row>
    <row r="1571" spans="1:11" x14ac:dyDescent="0.3">
      <c r="A1571" s="35" t="str">
        <f t="shared" si="100"/>
        <v>A</v>
      </c>
      <c r="B1571" s="54" t="s">
        <v>330</v>
      </c>
      <c r="C1571" s="55" t="s">
        <v>2</v>
      </c>
      <c r="D1571" s="56">
        <v>22020</v>
      </c>
      <c r="E1571" s="56">
        <v>20433.38</v>
      </c>
      <c r="F1571" s="56">
        <v>20544.44513</v>
      </c>
      <c r="G1571" s="57">
        <f t="shared" si="101"/>
        <v>1.005435475188148</v>
      </c>
    </row>
    <row r="1572" spans="1:11" x14ac:dyDescent="0.3">
      <c r="A1572" s="35" t="str">
        <f t="shared" si="100"/>
        <v>A</v>
      </c>
      <c r="B1572" s="54" t="s">
        <v>330</v>
      </c>
      <c r="C1572" s="55" t="s">
        <v>15</v>
      </c>
      <c r="D1572" s="56">
        <v>3</v>
      </c>
      <c r="E1572" s="56">
        <v>22.1</v>
      </c>
      <c r="F1572" s="56">
        <v>24.582140000000003</v>
      </c>
      <c r="G1572" s="57">
        <f t="shared" si="101"/>
        <v>1.1123140271493213</v>
      </c>
    </row>
    <row r="1573" spans="1:11" x14ac:dyDescent="0.3">
      <c r="A1573" s="35" t="str">
        <f t="shared" si="100"/>
        <v>A</v>
      </c>
      <c r="B1573" s="54" t="s">
        <v>330</v>
      </c>
      <c r="C1573" s="55" t="s">
        <v>16</v>
      </c>
      <c r="D1573" s="56">
        <v>8404</v>
      </c>
      <c r="E1573" s="56">
        <v>9089.3150000000005</v>
      </c>
      <c r="F1573" s="56">
        <v>9089.0552599999992</v>
      </c>
      <c r="G1573" s="57">
        <f t="shared" si="101"/>
        <v>0.99997142358912616</v>
      </c>
    </row>
    <row r="1574" spans="1:11" x14ac:dyDescent="0.3">
      <c r="A1574" s="35" t="str">
        <f t="shared" si="100"/>
        <v>A</v>
      </c>
      <c r="B1574" s="50" t="s">
        <v>330</v>
      </c>
      <c r="C1574" s="51" t="s">
        <v>17</v>
      </c>
      <c r="D1574" s="52">
        <v>20</v>
      </c>
      <c r="E1574" s="52">
        <v>39.4</v>
      </c>
      <c r="F1574" s="52">
        <v>104.75942000000001</v>
      </c>
      <c r="G1574" s="53">
        <f t="shared" si="101"/>
        <v>2.658868527918782</v>
      </c>
    </row>
    <row r="1575" spans="1:11" ht="16.8" thickBot="1" x14ac:dyDescent="0.35">
      <c r="A1575" s="35" t="str">
        <f t="shared" si="100"/>
        <v>A</v>
      </c>
      <c r="B1575" s="36" t="s">
        <v>894</v>
      </c>
      <c r="C1575" s="37" t="s">
        <v>895</v>
      </c>
      <c r="D1575" s="48">
        <v>7640.8</v>
      </c>
      <c r="E1575" s="48">
        <v>7845.4850000000006</v>
      </c>
      <c r="F1575" s="48">
        <v>7921.1018399999994</v>
      </c>
      <c r="G1575" s="49">
        <f t="shared" si="101"/>
        <v>1.0096382620067463</v>
      </c>
      <c r="H1575" s="40"/>
      <c r="I1575" s="40"/>
      <c r="J1575" s="41"/>
      <c r="K1575" s="41"/>
    </row>
    <row r="1576" spans="1:11" ht="15" thickTop="1" x14ac:dyDescent="0.3">
      <c r="A1576" s="35" t="str">
        <f t="shared" si="100"/>
        <v>A</v>
      </c>
      <c r="B1576" s="50" t="s">
        <v>330</v>
      </c>
      <c r="C1576" s="51" t="s">
        <v>10</v>
      </c>
      <c r="D1576" s="52">
        <v>7585.8</v>
      </c>
      <c r="E1576" s="52">
        <v>7662.7890000000007</v>
      </c>
      <c r="F1576" s="52">
        <v>7738.40708</v>
      </c>
      <c r="G1576" s="53">
        <f t="shared" si="101"/>
        <v>1.0098682189996357</v>
      </c>
    </row>
    <row r="1577" spans="1:11" x14ac:dyDescent="0.3">
      <c r="A1577" s="35" t="str">
        <f t="shared" si="100"/>
        <v>A</v>
      </c>
      <c r="B1577" s="54" t="s">
        <v>330</v>
      </c>
      <c r="C1577" s="55" t="s">
        <v>11</v>
      </c>
      <c r="D1577" s="56">
        <v>5506.8</v>
      </c>
      <c r="E1577" s="56">
        <v>5360.1640000000007</v>
      </c>
      <c r="F1577" s="56">
        <v>5360.1559500000003</v>
      </c>
      <c r="G1577" s="57">
        <f t="shared" si="101"/>
        <v>0.99999849818027953</v>
      </c>
    </row>
    <row r="1578" spans="1:11" x14ac:dyDescent="0.3">
      <c r="A1578" s="35" t="str">
        <f t="shared" si="100"/>
        <v>A</v>
      </c>
      <c r="B1578" s="54" t="s">
        <v>330</v>
      </c>
      <c r="C1578" s="55" t="s">
        <v>12</v>
      </c>
      <c r="D1578" s="56">
        <v>2046</v>
      </c>
      <c r="E1578" s="56">
        <v>2250.0460000000003</v>
      </c>
      <c r="F1578" s="56">
        <v>2286.0701600000002</v>
      </c>
      <c r="G1578" s="57">
        <f t="shared" si="101"/>
        <v>1.0160104104538308</v>
      </c>
    </row>
    <row r="1579" spans="1:11" x14ac:dyDescent="0.3">
      <c r="A1579" s="35" t="str">
        <f t="shared" si="100"/>
        <v>A</v>
      </c>
      <c r="B1579" s="54" t="s">
        <v>330</v>
      </c>
      <c r="C1579" s="55" t="s">
        <v>2</v>
      </c>
      <c r="D1579" s="56">
        <v>10</v>
      </c>
      <c r="E1579" s="56">
        <v>9.5150000000000006</v>
      </c>
      <c r="F1579" s="56">
        <v>9.5145</v>
      </c>
      <c r="G1579" s="57">
        <f t="shared" si="101"/>
        <v>0.99994745139253804</v>
      </c>
    </row>
    <row r="1580" spans="1:11" x14ac:dyDescent="0.3">
      <c r="A1580" s="35" t="str">
        <f t="shared" si="100"/>
        <v>A</v>
      </c>
      <c r="B1580" s="54" t="s">
        <v>330</v>
      </c>
      <c r="C1580" s="55" t="s">
        <v>15</v>
      </c>
      <c r="D1580" s="56">
        <v>7</v>
      </c>
      <c r="E1580" s="56">
        <v>21.588999999999999</v>
      </c>
      <c r="F1580" s="56">
        <v>21.567900000000002</v>
      </c>
      <c r="G1580" s="57">
        <f t="shared" si="101"/>
        <v>0.9990226504238271</v>
      </c>
    </row>
    <row r="1581" spans="1:11" x14ac:dyDescent="0.3">
      <c r="A1581" s="35" t="str">
        <f t="shared" si="100"/>
        <v>A</v>
      </c>
      <c r="B1581" s="54" t="s">
        <v>330</v>
      </c>
      <c r="C1581" s="55" t="s">
        <v>16</v>
      </c>
      <c r="D1581" s="56">
        <v>16</v>
      </c>
      <c r="E1581" s="56">
        <v>21.475000000000001</v>
      </c>
      <c r="F1581" s="56">
        <v>61.098569999999995</v>
      </c>
      <c r="G1581" s="57">
        <f t="shared" si="101"/>
        <v>2.8451022118742721</v>
      </c>
    </row>
    <row r="1582" spans="1:11" x14ac:dyDescent="0.3">
      <c r="A1582" s="35" t="str">
        <f t="shared" si="100"/>
        <v>A</v>
      </c>
      <c r="B1582" s="50" t="s">
        <v>330</v>
      </c>
      <c r="C1582" s="51" t="s">
        <v>17</v>
      </c>
      <c r="D1582" s="52">
        <v>55</v>
      </c>
      <c r="E1582" s="52">
        <v>182.69599999999997</v>
      </c>
      <c r="F1582" s="52">
        <v>182.69476</v>
      </c>
      <c r="G1582" s="53">
        <f t="shared" si="101"/>
        <v>0.99999321276875264</v>
      </c>
    </row>
    <row r="1583" spans="1:11" ht="33" thickBot="1" x14ac:dyDescent="0.35">
      <c r="A1583" s="35" t="str">
        <f t="shared" ref="A1583:A1599" si="102">IF(OR(D1583&lt;&gt;0,E1583&lt;&gt;0,F1583&lt;&gt;0,),"A","B")</f>
        <v>A</v>
      </c>
      <c r="B1583" s="36" t="s">
        <v>896</v>
      </c>
      <c r="C1583" s="37" t="s">
        <v>897</v>
      </c>
      <c r="D1583" s="48">
        <v>1270</v>
      </c>
      <c r="E1583" s="48">
        <v>1310.9059999999999</v>
      </c>
      <c r="F1583" s="48">
        <v>1310.3014800000001</v>
      </c>
      <c r="G1583" s="49">
        <f t="shared" ref="G1583:G1599" si="103">F1583/E1583</f>
        <v>0.99953885328162362</v>
      </c>
      <c r="H1583" s="40"/>
      <c r="I1583" s="40"/>
      <c r="J1583" s="41"/>
      <c r="K1583" s="41"/>
    </row>
    <row r="1584" spans="1:11" ht="15" thickTop="1" x14ac:dyDescent="0.3">
      <c r="A1584" s="35" t="str">
        <f t="shared" si="102"/>
        <v>A</v>
      </c>
      <c r="B1584" s="50" t="s">
        <v>330</v>
      </c>
      <c r="C1584" s="51" t="s">
        <v>10</v>
      </c>
      <c r="D1584" s="52">
        <v>1250</v>
      </c>
      <c r="E1584" s="52">
        <v>1290.9059999999999</v>
      </c>
      <c r="F1584" s="52">
        <v>1290.3114800000001</v>
      </c>
      <c r="G1584" s="53">
        <f t="shared" si="103"/>
        <v>0.9995394552353154</v>
      </c>
    </row>
    <row r="1585" spans="1:11" x14ac:dyDescent="0.3">
      <c r="A1585" s="35" t="str">
        <f t="shared" si="102"/>
        <v>A</v>
      </c>
      <c r="B1585" s="54" t="s">
        <v>330</v>
      </c>
      <c r="C1585" s="55" t="s">
        <v>11</v>
      </c>
      <c r="D1585" s="56">
        <v>997</v>
      </c>
      <c r="E1585" s="56">
        <v>992.83500000000004</v>
      </c>
      <c r="F1585" s="56">
        <v>992.82983000000002</v>
      </c>
      <c r="G1585" s="57">
        <f t="shared" si="103"/>
        <v>0.9999947926896211</v>
      </c>
    </row>
    <row r="1586" spans="1:11" x14ac:dyDescent="0.3">
      <c r="A1586" s="35" t="str">
        <f t="shared" si="102"/>
        <v>A</v>
      </c>
      <c r="B1586" s="54" t="s">
        <v>330</v>
      </c>
      <c r="C1586" s="55" t="s">
        <v>12</v>
      </c>
      <c r="D1586" s="56">
        <v>147</v>
      </c>
      <c r="E1586" s="56">
        <v>203.77099999999999</v>
      </c>
      <c r="F1586" s="56">
        <v>203.18664999999999</v>
      </c>
      <c r="G1586" s="57">
        <f t="shared" si="103"/>
        <v>0.99713232010443098</v>
      </c>
    </row>
    <row r="1587" spans="1:11" x14ac:dyDescent="0.3">
      <c r="A1587" s="35" t="str">
        <f t="shared" si="102"/>
        <v>A</v>
      </c>
      <c r="B1587" s="54" t="s">
        <v>330</v>
      </c>
      <c r="C1587" s="55" t="s">
        <v>15</v>
      </c>
      <c r="D1587" s="56">
        <v>3</v>
      </c>
      <c r="E1587" s="56">
        <v>0</v>
      </c>
      <c r="F1587" s="56">
        <v>0</v>
      </c>
      <c r="G1587" s="57" t="e">
        <f t="shared" si="103"/>
        <v>#DIV/0!</v>
      </c>
    </row>
    <row r="1588" spans="1:11" x14ac:dyDescent="0.3">
      <c r="A1588" s="35" t="str">
        <f t="shared" si="102"/>
        <v>A</v>
      </c>
      <c r="B1588" s="54" t="s">
        <v>330</v>
      </c>
      <c r="C1588" s="55" t="s">
        <v>16</v>
      </c>
      <c r="D1588" s="56">
        <v>103</v>
      </c>
      <c r="E1588" s="56">
        <v>94.3</v>
      </c>
      <c r="F1588" s="56">
        <v>94.295000000000002</v>
      </c>
      <c r="G1588" s="57">
        <f t="shared" si="103"/>
        <v>0.99994697773064689</v>
      </c>
    </row>
    <row r="1589" spans="1:11" x14ac:dyDescent="0.3">
      <c r="A1589" s="35" t="str">
        <f t="shared" si="102"/>
        <v>A</v>
      </c>
      <c r="B1589" s="50" t="s">
        <v>330</v>
      </c>
      <c r="C1589" s="51" t="s">
        <v>17</v>
      </c>
      <c r="D1589" s="52">
        <v>20</v>
      </c>
      <c r="E1589" s="52">
        <v>20</v>
      </c>
      <c r="F1589" s="52">
        <v>19.989999999999998</v>
      </c>
      <c r="G1589" s="53">
        <f t="shared" si="103"/>
        <v>0.99949999999999994</v>
      </c>
    </row>
    <row r="1590" spans="1:11" ht="16.8" thickBot="1" x14ac:dyDescent="0.35">
      <c r="A1590" s="35" t="str">
        <f t="shared" si="102"/>
        <v>A</v>
      </c>
      <c r="B1590" s="36" t="s">
        <v>898</v>
      </c>
      <c r="C1590" s="37" t="s">
        <v>899</v>
      </c>
      <c r="D1590" s="48">
        <v>29925</v>
      </c>
      <c r="E1590" s="48">
        <v>27349.497999999996</v>
      </c>
      <c r="F1590" s="48">
        <v>27143.773100000002</v>
      </c>
      <c r="G1590" s="49">
        <f t="shared" si="103"/>
        <v>0.99247792774843646</v>
      </c>
      <c r="H1590" s="40"/>
      <c r="I1590" s="40"/>
      <c r="J1590" s="41"/>
      <c r="K1590" s="41"/>
    </row>
    <row r="1591" spans="1:11" ht="15" thickTop="1" x14ac:dyDescent="0.3">
      <c r="A1591" s="35" t="str">
        <f t="shared" si="102"/>
        <v>A</v>
      </c>
      <c r="B1591" s="50" t="s">
        <v>330</v>
      </c>
      <c r="C1591" s="51" t="s">
        <v>10</v>
      </c>
      <c r="D1591" s="52">
        <v>29925</v>
      </c>
      <c r="E1591" s="52">
        <v>27349.497999999996</v>
      </c>
      <c r="F1591" s="52">
        <v>27143.773100000002</v>
      </c>
      <c r="G1591" s="53">
        <f t="shared" si="103"/>
        <v>0.99247792774843646</v>
      </c>
    </row>
    <row r="1592" spans="1:11" x14ac:dyDescent="0.3">
      <c r="A1592" s="35" t="str">
        <f t="shared" si="102"/>
        <v>A</v>
      </c>
      <c r="B1592" s="54" t="s">
        <v>330</v>
      </c>
      <c r="C1592" s="55" t="s">
        <v>12</v>
      </c>
      <c r="D1592" s="56">
        <v>50</v>
      </c>
      <c r="E1592" s="56">
        <v>18</v>
      </c>
      <c r="F1592" s="56">
        <v>17.887270000000001</v>
      </c>
      <c r="G1592" s="57">
        <f t="shared" si="103"/>
        <v>0.99373722222222227</v>
      </c>
    </row>
    <row r="1593" spans="1:11" x14ac:dyDescent="0.3">
      <c r="A1593" s="35" t="str">
        <f t="shared" si="102"/>
        <v>A</v>
      </c>
      <c r="B1593" s="54" t="s">
        <v>330</v>
      </c>
      <c r="C1593" s="55" t="s">
        <v>14</v>
      </c>
      <c r="D1593" s="56">
        <v>28275</v>
      </c>
      <c r="E1593" s="56">
        <v>25721.675999999996</v>
      </c>
      <c r="F1593" s="56">
        <v>25517.361560000001</v>
      </c>
      <c r="G1593" s="57">
        <f t="shared" si="103"/>
        <v>0.99205672134273071</v>
      </c>
    </row>
    <row r="1594" spans="1:11" x14ac:dyDescent="0.3">
      <c r="A1594" s="35" t="str">
        <f t="shared" si="102"/>
        <v>A</v>
      </c>
      <c r="B1594" s="54" t="s">
        <v>330</v>
      </c>
      <c r="C1594" s="55" t="s">
        <v>2</v>
      </c>
      <c r="D1594" s="56">
        <v>1500</v>
      </c>
      <c r="E1594" s="56">
        <v>1539.5</v>
      </c>
      <c r="F1594" s="56">
        <v>1539.4159999999999</v>
      </c>
      <c r="G1594" s="57">
        <f t="shared" si="103"/>
        <v>0.99994543683013959</v>
      </c>
    </row>
    <row r="1595" spans="1:11" x14ac:dyDescent="0.3">
      <c r="A1595" s="35" t="str">
        <f t="shared" si="102"/>
        <v>A</v>
      </c>
      <c r="B1595" s="54" t="s">
        <v>330</v>
      </c>
      <c r="C1595" s="55" t="s">
        <v>16</v>
      </c>
      <c r="D1595" s="56">
        <v>100</v>
      </c>
      <c r="E1595" s="56">
        <v>70.322000000000003</v>
      </c>
      <c r="F1595" s="56">
        <v>69.108270000000005</v>
      </c>
      <c r="G1595" s="57">
        <f t="shared" si="103"/>
        <v>0.98274039418674097</v>
      </c>
    </row>
    <row r="1596" spans="1:11" ht="16.8" thickBot="1" x14ac:dyDescent="0.35">
      <c r="A1596" s="35" t="str">
        <f t="shared" si="102"/>
        <v>A</v>
      </c>
      <c r="B1596" s="36" t="s">
        <v>900</v>
      </c>
      <c r="C1596" s="37" t="s">
        <v>901</v>
      </c>
      <c r="D1596" s="48">
        <v>1500</v>
      </c>
      <c r="E1596" s="48">
        <v>77.59</v>
      </c>
      <c r="F1596" s="48">
        <v>77.586569999999995</v>
      </c>
      <c r="G1596" s="49">
        <f t="shared" si="103"/>
        <v>0.99995579327232875</v>
      </c>
      <c r="H1596" s="40"/>
      <c r="I1596" s="40"/>
      <c r="J1596" s="41"/>
      <c r="K1596" s="41"/>
    </row>
    <row r="1597" spans="1:11" ht="15" thickTop="1" x14ac:dyDescent="0.3">
      <c r="A1597" s="35" t="str">
        <f t="shared" si="102"/>
        <v>A</v>
      </c>
      <c r="B1597" s="50" t="s">
        <v>330</v>
      </c>
      <c r="C1597" s="51" t="s">
        <v>10</v>
      </c>
      <c r="D1597" s="52">
        <v>1500</v>
      </c>
      <c r="E1597" s="52">
        <v>77.59</v>
      </c>
      <c r="F1597" s="52">
        <v>77.586569999999995</v>
      </c>
      <c r="G1597" s="53">
        <f t="shared" si="103"/>
        <v>0.99995579327232875</v>
      </c>
    </row>
    <row r="1598" spans="1:11" x14ac:dyDescent="0.3">
      <c r="A1598" s="35" t="str">
        <f t="shared" si="102"/>
        <v>A</v>
      </c>
      <c r="B1598" s="54" t="s">
        <v>330</v>
      </c>
      <c r="C1598" s="55" t="s">
        <v>12</v>
      </c>
      <c r="D1598" s="56">
        <v>1278</v>
      </c>
      <c r="E1598" s="56">
        <v>37.1</v>
      </c>
      <c r="F1598" s="56">
        <v>37.097270000000002</v>
      </c>
      <c r="G1598" s="57">
        <f t="shared" si="103"/>
        <v>0.99992641509433966</v>
      </c>
    </row>
    <row r="1599" spans="1:11" x14ac:dyDescent="0.3">
      <c r="A1599" s="35" t="str">
        <f t="shared" si="102"/>
        <v>A</v>
      </c>
      <c r="B1599" s="54" t="s">
        <v>330</v>
      </c>
      <c r="C1599" s="55" t="s">
        <v>2</v>
      </c>
      <c r="D1599" s="56">
        <v>222</v>
      </c>
      <c r="E1599" s="56">
        <v>40.49</v>
      </c>
      <c r="F1599" s="56">
        <v>40.4893</v>
      </c>
      <c r="G1599" s="57">
        <f t="shared" si="103"/>
        <v>0.99998271178068654</v>
      </c>
    </row>
    <row r="1600" spans="1:11" ht="16.8" thickBot="1" x14ac:dyDescent="0.35">
      <c r="A1600" s="35" t="str">
        <f t="shared" ref="A1600:A1607" si="104">IF(OR(D1600&lt;&gt;0,E1600&lt;&gt;0,F1600&lt;&gt;0,),"A","B")</f>
        <v>A</v>
      </c>
      <c r="B1600" s="36" t="s">
        <v>902</v>
      </c>
      <c r="C1600" s="37" t="s">
        <v>903</v>
      </c>
      <c r="D1600" s="48">
        <v>45625</v>
      </c>
      <c r="E1600" s="48">
        <v>45397.659999999996</v>
      </c>
      <c r="F1600" s="48">
        <v>45390.095020000008</v>
      </c>
      <c r="G1600" s="49">
        <f t="shared" ref="G1600:G1607" si="105">F1600/E1600</f>
        <v>0.99983336189574556</v>
      </c>
      <c r="H1600" s="40"/>
      <c r="I1600" s="40"/>
      <c r="J1600" s="41"/>
      <c r="K1600" s="41"/>
    </row>
    <row r="1601" spans="1:11" ht="15" thickTop="1" x14ac:dyDescent="0.3">
      <c r="A1601" s="35" t="str">
        <f t="shared" si="104"/>
        <v>A</v>
      </c>
      <c r="B1601" s="50" t="s">
        <v>330</v>
      </c>
      <c r="C1601" s="51" t="s">
        <v>10</v>
      </c>
      <c r="D1601" s="52">
        <v>45605</v>
      </c>
      <c r="E1601" s="52">
        <v>45361.759999999995</v>
      </c>
      <c r="F1601" s="52">
        <v>45354.195019999999</v>
      </c>
      <c r="G1601" s="53">
        <f t="shared" si="105"/>
        <v>0.99983323001576663</v>
      </c>
    </row>
    <row r="1602" spans="1:11" x14ac:dyDescent="0.3">
      <c r="A1602" s="35" t="str">
        <f t="shared" si="104"/>
        <v>A</v>
      </c>
      <c r="B1602" s="54" t="s">
        <v>330</v>
      </c>
      <c r="C1602" s="55" t="s">
        <v>12</v>
      </c>
      <c r="D1602" s="56">
        <v>2505</v>
      </c>
      <c r="E1602" s="56">
        <v>2039.7580000000003</v>
      </c>
      <c r="F1602" s="56">
        <v>2038.54321</v>
      </c>
      <c r="G1602" s="57">
        <f t="shared" si="105"/>
        <v>0.99940444405659878</v>
      </c>
    </row>
    <row r="1603" spans="1:11" x14ac:dyDescent="0.3">
      <c r="A1603" s="35" t="str">
        <f t="shared" si="104"/>
        <v>A</v>
      </c>
      <c r="B1603" s="54" t="s">
        <v>330</v>
      </c>
      <c r="C1603" s="55" t="s">
        <v>14</v>
      </c>
      <c r="D1603" s="56">
        <v>4100</v>
      </c>
      <c r="E1603" s="56">
        <v>3909.4050000000007</v>
      </c>
      <c r="F1603" s="56">
        <v>3908.4423700000002</v>
      </c>
      <c r="G1603" s="57">
        <f t="shared" si="105"/>
        <v>0.99975376559860119</v>
      </c>
    </row>
    <row r="1604" spans="1:11" x14ac:dyDescent="0.3">
      <c r="A1604" s="35" t="str">
        <f t="shared" si="104"/>
        <v>A</v>
      </c>
      <c r="B1604" s="54" t="s">
        <v>330</v>
      </c>
      <c r="C1604" s="55" t="s">
        <v>2</v>
      </c>
      <c r="D1604" s="56">
        <v>0</v>
      </c>
      <c r="E1604" s="56">
        <v>5.0190000000000001</v>
      </c>
      <c r="F1604" s="56">
        <v>3.9340000000000002</v>
      </c>
      <c r="G1604" s="57">
        <f t="shared" si="105"/>
        <v>0.78382147838214788</v>
      </c>
    </row>
    <row r="1605" spans="1:11" x14ac:dyDescent="0.3">
      <c r="A1605" s="35" t="str">
        <f t="shared" si="104"/>
        <v>A</v>
      </c>
      <c r="B1605" s="54" t="s">
        <v>330</v>
      </c>
      <c r="C1605" s="55" t="s">
        <v>15</v>
      </c>
      <c r="D1605" s="56">
        <v>0</v>
      </c>
      <c r="E1605" s="56">
        <v>28.992999999999999</v>
      </c>
      <c r="F1605" s="56">
        <v>28.992319999999999</v>
      </c>
      <c r="G1605" s="57">
        <f t="shared" si="105"/>
        <v>0.99997654606284281</v>
      </c>
    </row>
    <row r="1606" spans="1:11" x14ac:dyDescent="0.3">
      <c r="A1606" s="35" t="str">
        <f t="shared" si="104"/>
        <v>A</v>
      </c>
      <c r="B1606" s="54" t="s">
        <v>330</v>
      </c>
      <c r="C1606" s="55" t="s">
        <v>16</v>
      </c>
      <c r="D1606" s="56">
        <v>39000</v>
      </c>
      <c r="E1606" s="56">
        <v>39378.584999999999</v>
      </c>
      <c r="F1606" s="56">
        <v>39374.28312</v>
      </c>
      <c r="G1606" s="57">
        <f t="shared" si="105"/>
        <v>0.99989075585118159</v>
      </c>
    </row>
    <row r="1607" spans="1:11" x14ac:dyDescent="0.3">
      <c r="A1607" s="35" t="str">
        <f t="shared" si="104"/>
        <v>A</v>
      </c>
      <c r="B1607" s="50" t="s">
        <v>330</v>
      </c>
      <c r="C1607" s="51" t="s">
        <v>17</v>
      </c>
      <c r="D1607" s="52">
        <v>20</v>
      </c>
      <c r="E1607" s="52">
        <v>35.9</v>
      </c>
      <c r="F1607" s="52">
        <v>35.9</v>
      </c>
      <c r="G1607" s="53">
        <f t="shared" si="105"/>
        <v>1</v>
      </c>
    </row>
    <row r="1608" spans="1:11" ht="16.8" thickBot="1" x14ac:dyDescent="0.35">
      <c r="A1608" s="35" t="str">
        <f t="shared" ref="A1608:A1671" si="106">IF(OR(D1608&lt;&gt;0,E1608&lt;&gt;0,F1608&lt;&gt;0,),"A","B")</f>
        <v>A</v>
      </c>
      <c r="B1608" s="36" t="s">
        <v>904</v>
      </c>
      <c r="C1608" s="37" t="s">
        <v>718</v>
      </c>
      <c r="D1608" s="48">
        <v>269400.75</v>
      </c>
      <c r="E1608" s="48">
        <v>268447.46899999998</v>
      </c>
      <c r="F1608" s="48">
        <v>268283.2132</v>
      </c>
      <c r="G1608" s="49">
        <f t="shared" ref="G1608:G1671" si="107">F1608/E1608</f>
        <v>0.99938812684428779</v>
      </c>
      <c r="H1608" s="40"/>
      <c r="I1608" s="40"/>
      <c r="J1608" s="41"/>
      <c r="K1608" s="41"/>
    </row>
    <row r="1609" spans="1:11" ht="15" thickTop="1" x14ac:dyDescent="0.3">
      <c r="A1609" s="35" t="str">
        <f t="shared" si="106"/>
        <v>A</v>
      </c>
      <c r="B1609" s="50" t="s">
        <v>330</v>
      </c>
      <c r="C1609" s="51" t="s">
        <v>10</v>
      </c>
      <c r="D1609" s="52">
        <v>32384.400000000001</v>
      </c>
      <c r="E1609" s="52">
        <v>33134.978999999999</v>
      </c>
      <c r="F1609" s="52">
        <v>33112.363890000001</v>
      </c>
      <c r="G1609" s="53">
        <f t="shared" si="107"/>
        <v>0.99931748530759601</v>
      </c>
    </row>
    <row r="1610" spans="1:11" x14ac:dyDescent="0.3">
      <c r="A1610" s="35" t="str">
        <f t="shared" si="106"/>
        <v>A</v>
      </c>
      <c r="B1610" s="54" t="s">
        <v>330</v>
      </c>
      <c r="C1610" s="55" t="s">
        <v>12</v>
      </c>
      <c r="D1610" s="56">
        <v>24148.400000000001</v>
      </c>
      <c r="E1610" s="56">
        <v>20367.292000000001</v>
      </c>
      <c r="F1610" s="56">
        <v>20351.870909999998</v>
      </c>
      <c r="G1610" s="57">
        <f t="shared" si="107"/>
        <v>0.99924285025225723</v>
      </c>
    </row>
    <row r="1611" spans="1:11" x14ac:dyDescent="0.3">
      <c r="A1611" s="35" t="str">
        <f t="shared" si="106"/>
        <v>A</v>
      </c>
      <c r="B1611" s="54" t="s">
        <v>330</v>
      </c>
      <c r="C1611" s="55" t="s">
        <v>14</v>
      </c>
      <c r="D1611" s="56">
        <v>120</v>
      </c>
      <c r="E1611" s="56">
        <v>2483.4700000000003</v>
      </c>
      <c r="F1611" s="56">
        <v>2479.1547800000003</v>
      </c>
      <c r="G1611" s="57">
        <f t="shared" si="107"/>
        <v>0.99826242314181368</v>
      </c>
    </row>
    <row r="1612" spans="1:11" x14ac:dyDescent="0.3">
      <c r="A1612" s="35" t="str">
        <f t="shared" si="106"/>
        <v>A</v>
      </c>
      <c r="B1612" s="54" t="s">
        <v>330</v>
      </c>
      <c r="C1612" s="55" t="s">
        <v>2</v>
      </c>
      <c r="D1612" s="56">
        <v>3715</v>
      </c>
      <c r="E1612" s="56">
        <v>6454.7090000000007</v>
      </c>
      <c r="F1612" s="56">
        <v>6452.8286399999997</v>
      </c>
      <c r="G1612" s="57">
        <f t="shared" si="107"/>
        <v>0.99970868400109114</v>
      </c>
    </row>
    <row r="1613" spans="1:11" x14ac:dyDescent="0.3">
      <c r="A1613" s="35" t="str">
        <f t="shared" si="106"/>
        <v>A</v>
      </c>
      <c r="B1613" s="54" t="s">
        <v>330</v>
      </c>
      <c r="C1613" s="55" t="s">
        <v>15</v>
      </c>
      <c r="D1613" s="56">
        <v>0</v>
      </c>
      <c r="E1613" s="56">
        <v>13.17</v>
      </c>
      <c r="F1613" s="56">
        <v>13.125</v>
      </c>
      <c r="G1613" s="57">
        <f t="shared" si="107"/>
        <v>0.99658314350797272</v>
      </c>
    </row>
    <row r="1614" spans="1:11" x14ac:dyDescent="0.3">
      <c r="A1614" s="35" t="str">
        <f t="shared" si="106"/>
        <v>A</v>
      </c>
      <c r="B1614" s="54" t="s">
        <v>330</v>
      </c>
      <c r="C1614" s="55" t="s">
        <v>16</v>
      </c>
      <c r="D1614" s="56">
        <v>4401</v>
      </c>
      <c r="E1614" s="56">
        <v>3816.3379999999997</v>
      </c>
      <c r="F1614" s="56">
        <v>3815.38456</v>
      </c>
      <c r="G1614" s="57">
        <f t="shared" si="107"/>
        <v>0.99975016887917167</v>
      </c>
    </row>
    <row r="1615" spans="1:11" x14ac:dyDescent="0.3">
      <c r="A1615" s="35" t="str">
        <f t="shared" si="106"/>
        <v>A</v>
      </c>
      <c r="B1615" s="50" t="s">
        <v>330</v>
      </c>
      <c r="C1615" s="51" t="s">
        <v>17</v>
      </c>
      <c r="D1615" s="52">
        <v>237016.35</v>
      </c>
      <c r="E1615" s="52">
        <v>235312.49000000002</v>
      </c>
      <c r="F1615" s="52">
        <v>235170.84930999996</v>
      </c>
      <c r="G1615" s="53">
        <f t="shared" si="107"/>
        <v>0.99939807406738135</v>
      </c>
    </row>
    <row r="1616" spans="1:11" ht="33" thickBot="1" x14ac:dyDescent="0.35">
      <c r="A1616" s="35" t="str">
        <f t="shared" si="106"/>
        <v>A</v>
      </c>
      <c r="B1616" s="36" t="s">
        <v>905</v>
      </c>
      <c r="C1616" s="37" t="s">
        <v>906</v>
      </c>
      <c r="D1616" s="48">
        <v>213915</v>
      </c>
      <c r="E1616" s="48">
        <v>232093.34600000002</v>
      </c>
      <c r="F1616" s="48">
        <v>232002.99291</v>
      </c>
      <c r="G1616" s="49">
        <f t="shared" si="107"/>
        <v>0.99961070366058657</v>
      </c>
      <c r="H1616" s="40"/>
      <c r="I1616" s="40"/>
      <c r="J1616" s="41"/>
      <c r="K1616" s="41"/>
    </row>
    <row r="1617" spans="1:11" ht="15" thickTop="1" x14ac:dyDescent="0.3">
      <c r="A1617" s="35" t="str">
        <f t="shared" si="106"/>
        <v>A</v>
      </c>
      <c r="B1617" s="50" t="s">
        <v>330</v>
      </c>
      <c r="C1617" s="51" t="s">
        <v>10</v>
      </c>
      <c r="D1617" s="52">
        <v>19085</v>
      </c>
      <c r="E1617" s="52">
        <v>19887.493999999999</v>
      </c>
      <c r="F1617" s="52">
        <v>19874.18981</v>
      </c>
      <c r="G1617" s="53">
        <f t="shared" si="107"/>
        <v>0.99933102732802837</v>
      </c>
    </row>
    <row r="1618" spans="1:11" x14ac:dyDescent="0.3">
      <c r="A1618" s="35" t="str">
        <f t="shared" si="106"/>
        <v>A</v>
      </c>
      <c r="B1618" s="54" t="s">
        <v>330</v>
      </c>
      <c r="C1618" s="55" t="s">
        <v>12</v>
      </c>
      <c r="D1618" s="56">
        <v>17570</v>
      </c>
      <c r="E1618" s="56">
        <v>15254.898999999999</v>
      </c>
      <c r="F1618" s="56">
        <v>15242.59374</v>
      </c>
      <c r="G1618" s="57">
        <f t="shared" si="107"/>
        <v>0.99919335683572874</v>
      </c>
    </row>
    <row r="1619" spans="1:11" x14ac:dyDescent="0.3">
      <c r="A1619" s="35" t="str">
        <f t="shared" si="106"/>
        <v>A</v>
      </c>
      <c r="B1619" s="54" t="s">
        <v>330</v>
      </c>
      <c r="C1619" s="55" t="s">
        <v>14</v>
      </c>
      <c r="D1619" s="56">
        <v>0</v>
      </c>
      <c r="E1619" s="56">
        <v>32.4</v>
      </c>
      <c r="F1619" s="56">
        <v>32.4</v>
      </c>
      <c r="G1619" s="57">
        <f t="shared" si="107"/>
        <v>1</v>
      </c>
    </row>
    <row r="1620" spans="1:11" x14ac:dyDescent="0.3">
      <c r="A1620" s="35" t="str">
        <f t="shared" si="106"/>
        <v>A</v>
      </c>
      <c r="B1620" s="54" t="s">
        <v>330</v>
      </c>
      <c r="C1620" s="55" t="s">
        <v>2</v>
      </c>
      <c r="D1620" s="56">
        <v>0</v>
      </c>
      <c r="E1620" s="56">
        <v>835.67499999999995</v>
      </c>
      <c r="F1620" s="56">
        <v>835.67387999999994</v>
      </c>
      <c r="G1620" s="57">
        <f t="shared" si="107"/>
        <v>0.9999986597660574</v>
      </c>
    </row>
    <row r="1621" spans="1:11" x14ac:dyDescent="0.3">
      <c r="A1621" s="35" t="str">
        <f t="shared" si="106"/>
        <v>A</v>
      </c>
      <c r="B1621" s="54" t="s">
        <v>330</v>
      </c>
      <c r="C1621" s="55" t="s">
        <v>15</v>
      </c>
      <c r="D1621" s="56">
        <v>0</v>
      </c>
      <c r="E1621" s="56">
        <v>13.17</v>
      </c>
      <c r="F1621" s="56">
        <v>13.125</v>
      </c>
      <c r="G1621" s="57">
        <f t="shared" si="107"/>
        <v>0.99658314350797272</v>
      </c>
    </row>
    <row r="1622" spans="1:11" x14ac:dyDescent="0.3">
      <c r="A1622" s="35" t="str">
        <f t="shared" si="106"/>
        <v>A</v>
      </c>
      <c r="B1622" s="54" t="s">
        <v>330</v>
      </c>
      <c r="C1622" s="55" t="s">
        <v>16</v>
      </c>
      <c r="D1622" s="56">
        <v>1515</v>
      </c>
      <c r="E1622" s="56">
        <v>3751.35</v>
      </c>
      <c r="F1622" s="56">
        <v>3750.3971900000001</v>
      </c>
      <c r="G1622" s="57">
        <f t="shared" si="107"/>
        <v>0.99974600877017616</v>
      </c>
    </row>
    <row r="1623" spans="1:11" x14ac:dyDescent="0.3">
      <c r="A1623" s="35" t="str">
        <f t="shared" si="106"/>
        <v>A</v>
      </c>
      <c r="B1623" s="50" t="s">
        <v>330</v>
      </c>
      <c r="C1623" s="51" t="s">
        <v>17</v>
      </c>
      <c r="D1623" s="52">
        <v>194830</v>
      </c>
      <c r="E1623" s="52">
        <v>212205.85200000001</v>
      </c>
      <c r="F1623" s="52">
        <v>212128.80309999999</v>
      </c>
      <c r="G1623" s="53">
        <f t="shared" si="107"/>
        <v>0.99963691434862023</v>
      </c>
    </row>
    <row r="1624" spans="1:11" ht="33" thickBot="1" x14ac:dyDescent="0.35">
      <c r="A1624" s="35" t="str">
        <f t="shared" si="106"/>
        <v>A</v>
      </c>
      <c r="B1624" s="36" t="s">
        <v>907</v>
      </c>
      <c r="C1624" s="37" t="s">
        <v>908</v>
      </c>
      <c r="D1624" s="48">
        <v>35000</v>
      </c>
      <c r="E1624" s="48">
        <v>16670.808000000001</v>
      </c>
      <c r="F1624" s="48">
        <v>16660.098440000002</v>
      </c>
      <c r="G1624" s="49">
        <f t="shared" si="107"/>
        <v>0.99935758602702407</v>
      </c>
      <c r="H1624" s="40"/>
      <c r="I1624" s="40"/>
      <c r="J1624" s="41"/>
      <c r="K1624" s="41"/>
    </row>
    <row r="1625" spans="1:11" ht="15" thickTop="1" x14ac:dyDescent="0.3">
      <c r="A1625" s="35" t="str">
        <f t="shared" si="106"/>
        <v>A</v>
      </c>
      <c r="B1625" s="50" t="s">
        <v>330</v>
      </c>
      <c r="C1625" s="51" t="s">
        <v>10</v>
      </c>
      <c r="D1625" s="52">
        <v>3261</v>
      </c>
      <c r="E1625" s="52">
        <v>1548.943</v>
      </c>
      <c r="F1625" s="52">
        <v>1545.1661599999998</v>
      </c>
      <c r="G1625" s="53">
        <f t="shared" si="107"/>
        <v>0.99756166624594955</v>
      </c>
    </row>
    <row r="1626" spans="1:11" x14ac:dyDescent="0.3">
      <c r="A1626" s="35" t="str">
        <f t="shared" si="106"/>
        <v>A</v>
      </c>
      <c r="B1626" s="54" t="s">
        <v>330</v>
      </c>
      <c r="C1626" s="55" t="s">
        <v>12</v>
      </c>
      <c r="D1626" s="56">
        <v>760</v>
      </c>
      <c r="E1626" s="56">
        <v>500.14299999999997</v>
      </c>
      <c r="F1626" s="56">
        <v>498.24455999999998</v>
      </c>
      <c r="G1626" s="57">
        <f t="shared" si="107"/>
        <v>0.99620420559719924</v>
      </c>
    </row>
    <row r="1627" spans="1:11" x14ac:dyDescent="0.3">
      <c r="A1627" s="35" t="str">
        <f t="shared" si="106"/>
        <v>A</v>
      </c>
      <c r="B1627" s="54" t="s">
        <v>330</v>
      </c>
      <c r="C1627" s="55" t="s">
        <v>2</v>
      </c>
      <c r="D1627" s="56">
        <v>2500</v>
      </c>
      <c r="E1627" s="56">
        <v>1048.8</v>
      </c>
      <c r="F1627" s="56">
        <v>1046.9215999999999</v>
      </c>
      <c r="G1627" s="57">
        <f t="shared" si="107"/>
        <v>0.99820900076277641</v>
      </c>
    </row>
    <row r="1628" spans="1:11" x14ac:dyDescent="0.3">
      <c r="A1628" s="35" t="str">
        <f t="shared" si="106"/>
        <v>A</v>
      </c>
      <c r="B1628" s="54" t="s">
        <v>330</v>
      </c>
      <c r="C1628" s="55" t="s">
        <v>16</v>
      </c>
      <c r="D1628" s="56">
        <v>1</v>
      </c>
      <c r="E1628" s="56">
        <v>0</v>
      </c>
      <c r="F1628" s="56">
        <v>0</v>
      </c>
      <c r="G1628" s="57" t="e">
        <f t="shared" si="107"/>
        <v>#DIV/0!</v>
      </c>
    </row>
    <row r="1629" spans="1:11" x14ac:dyDescent="0.3">
      <c r="A1629" s="35" t="str">
        <f t="shared" si="106"/>
        <v>A</v>
      </c>
      <c r="B1629" s="50" t="s">
        <v>330</v>
      </c>
      <c r="C1629" s="51" t="s">
        <v>17</v>
      </c>
      <c r="D1629" s="52">
        <v>31739</v>
      </c>
      <c r="E1629" s="52">
        <v>15121.865</v>
      </c>
      <c r="F1629" s="52">
        <v>15114.932280000001</v>
      </c>
      <c r="G1629" s="53">
        <f t="shared" si="107"/>
        <v>0.99954154332154144</v>
      </c>
    </row>
    <row r="1630" spans="1:11" ht="65.400000000000006" thickBot="1" x14ac:dyDescent="0.35">
      <c r="A1630" s="35" t="str">
        <f t="shared" si="106"/>
        <v>A</v>
      </c>
      <c r="B1630" s="36" t="s">
        <v>909</v>
      </c>
      <c r="C1630" s="37" t="s">
        <v>910</v>
      </c>
      <c r="D1630" s="48">
        <v>2000</v>
      </c>
      <c r="E1630" s="48">
        <v>2241.37</v>
      </c>
      <c r="F1630" s="48">
        <v>2203.08466</v>
      </c>
      <c r="G1630" s="49">
        <f t="shared" si="107"/>
        <v>0.98291877735492139</v>
      </c>
      <c r="H1630" s="40"/>
      <c r="I1630" s="40"/>
      <c r="J1630" s="41"/>
      <c r="K1630" s="41"/>
    </row>
    <row r="1631" spans="1:11" ht="15" thickTop="1" x14ac:dyDescent="0.3">
      <c r="A1631" s="35" t="str">
        <f t="shared" si="106"/>
        <v>A</v>
      </c>
      <c r="B1631" s="50" t="s">
        <v>330</v>
      </c>
      <c r="C1631" s="51" t="s">
        <v>10</v>
      </c>
      <c r="D1631" s="52">
        <v>52.65</v>
      </c>
      <c r="E1631" s="52">
        <v>261.25</v>
      </c>
      <c r="F1631" s="52">
        <v>261.20600000000002</v>
      </c>
      <c r="G1631" s="53">
        <f t="shared" si="107"/>
        <v>0.99983157894736852</v>
      </c>
    </row>
    <row r="1632" spans="1:11" x14ac:dyDescent="0.3">
      <c r="A1632" s="35" t="str">
        <f t="shared" si="106"/>
        <v>A</v>
      </c>
      <c r="B1632" s="54" t="s">
        <v>330</v>
      </c>
      <c r="C1632" s="55" t="s">
        <v>12</v>
      </c>
      <c r="D1632" s="56">
        <v>52.65</v>
      </c>
      <c r="E1632" s="56">
        <v>61.25</v>
      </c>
      <c r="F1632" s="56">
        <v>61.206000000000003</v>
      </c>
      <c r="G1632" s="57">
        <f t="shared" si="107"/>
        <v>0.99928163265306125</v>
      </c>
    </row>
    <row r="1633" spans="1:11" x14ac:dyDescent="0.3">
      <c r="A1633" s="35" t="str">
        <f t="shared" si="106"/>
        <v>A</v>
      </c>
      <c r="B1633" s="54" t="s">
        <v>330</v>
      </c>
      <c r="C1633" s="55" t="s">
        <v>2</v>
      </c>
      <c r="D1633" s="56">
        <v>0</v>
      </c>
      <c r="E1633" s="56">
        <v>200</v>
      </c>
      <c r="F1633" s="56">
        <v>200</v>
      </c>
      <c r="G1633" s="57">
        <f t="shared" si="107"/>
        <v>1</v>
      </c>
    </row>
    <row r="1634" spans="1:11" x14ac:dyDescent="0.3">
      <c r="A1634" s="35" t="str">
        <f t="shared" si="106"/>
        <v>A</v>
      </c>
      <c r="B1634" s="50" t="s">
        <v>330</v>
      </c>
      <c r="C1634" s="51" t="s">
        <v>17</v>
      </c>
      <c r="D1634" s="52">
        <v>1947.35</v>
      </c>
      <c r="E1634" s="52">
        <v>1980.12</v>
      </c>
      <c r="F1634" s="52">
        <v>1941.8786600000001</v>
      </c>
      <c r="G1634" s="53">
        <f t="shared" si="107"/>
        <v>0.98068736238207799</v>
      </c>
    </row>
    <row r="1635" spans="1:11" ht="33" thickBot="1" x14ac:dyDescent="0.35">
      <c r="A1635" s="35" t="str">
        <f t="shared" si="106"/>
        <v>A</v>
      </c>
      <c r="B1635" s="36" t="s">
        <v>911</v>
      </c>
      <c r="C1635" s="37" t="s">
        <v>912</v>
      </c>
      <c r="D1635" s="48">
        <v>10100</v>
      </c>
      <c r="E1635" s="48">
        <v>8298.9000000000015</v>
      </c>
      <c r="F1635" s="48">
        <v>8298.8976399999992</v>
      </c>
      <c r="G1635" s="49">
        <f t="shared" si="107"/>
        <v>0.99999971562496204</v>
      </c>
      <c r="H1635" s="40"/>
      <c r="I1635" s="40"/>
      <c r="J1635" s="41"/>
      <c r="K1635" s="41"/>
    </row>
    <row r="1636" spans="1:11" ht="15" thickTop="1" x14ac:dyDescent="0.3">
      <c r="A1636" s="35" t="str">
        <f t="shared" si="106"/>
        <v>A</v>
      </c>
      <c r="B1636" s="50" t="s">
        <v>330</v>
      </c>
      <c r="C1636" s="51" t="s">
        <v>10</v>
      </c>
      <c r="D1636" s="52">
        <v>4100</v>
      </c>
      <c r="E1636" s="52">
        <v>4384.3470000000007</v>
      </c>
      <c r="F1636" s="52">
        <v>4384.3455299999996</v>
      </c>
      <c r="G1636" s="53">
        <f t="shared" si="107"/>
        <v>0.99999966471631896</v>
      </c>
    </row>
    <row r="1637" spans="1:11" x14ac:dyDescent="0.3">
      <c r="A1637" s="35" t="str">
        <f t="shared" si="106"/>
        <v>A</v>
      </c>
      <c r="B1637" s="54" t="s">
        <v>330</v>
      </c>
      <c r="C1637" s="55" t="s">
        <v>2</v>
      </c>
      <c r="D1637" s="56">
        <v>1215</v>
      </c>
      <c r="E1637" s="56">
        <v>4319.3590000000004</v>
      </c>
      <c r="F1637" s="56">
        <v>4319.3581599999998</v>
      </c>
      <c r="G1637" s="57">
        <f t="shared" si="107"/>
        <v>0.99999980552669954</v>
      </c>
    </row>
    <row r="1638" spans="1:11" x14ac:dyDescent="0.3">
      <c r="A1638" s="35" t="str">
        <f t="shared" si="106"/>
        <v>A</v>
      </c>
      <c r="B1638" s="54" t="s">
        <v>330</v>
      </c>
      <c r="C1638" s="55" t="s">
        <v>16</v>
      </c>
      <c r="D1638" s="56">
        <v>2885</v>
      </c>
      <c r="E1638" s="56">
        <v>64.988</v>
      </c>
      <c r="F1638" s="56">
        <v>64.987369999999999</v>
      </c>
      <c r="G1638" s="57">
        <f t="shared" si="107"/>
        <v>0.99999030590262816</v>
      </c>
    </row>
    <row r="1639" spans="1:11" x14ac:dyDescent="0.3">
      <c r="A1639" s="35" t="str">
        <f t="shared" si="106"/>
        <v>A</v>
      </c>
      <c r="B1639" s="50" t="s">
        <v>330</v>
      </c>
      <c r="C1639" s="51" t="s">
        <v>17</v>
      </c>
      <c r="D1639" s="52">
        <v>6000</v>
      </c>
      <c r="E1639" s="52">
        <v>3914.5529999999999</v>
      </c>
      <c r="F1639" s="52">
        <v>3914.5521100000001</v>
      </c>
      <c r="G1639" s="53">
        <f t="shared" si="107"/>
        <v>0.99999977264326223</v>
      </c>
    </row>
    <row r="1640" spans="1:11" ht="33" thickBot="1" x14ac:dyDescent="0.35">
      <c r="A1640" s="35" t="str">
        <f t="shared" si="106"/>
        <v>A</v>
      </c>
      <c r="B1640" s="36" t="s">
        <v>913</v>
      </c>
      <c r="C1640" s="37" t="s">
        <v>914</v>
      </c>
      <c r="D1640" s="48">
        <v>8385.75</v>
      </c>
      <c r="E1640" s="48">
        <v>9143.0450000000001</v>
      </c>
      <c r="F1640" s="48">
        <v>9118.1395499999999</v>
      </c>
      <c r="G1640" s="49">
        <f t="shared" si="107"/>
        <v>0.99727602237547774</v>
      </c>
      <c r="H1640" s="40"/>
      <c r="I1640" s="40"/>
      <c r="J1640" s="41"/>
      <c r="K1640" s="41"/>
    </row>
    <row r="1641" spans="1:11" ht="15" thickTop="1" x14ac:dyDescent="0.3">
      <c r="A1641" s="35" t="str">
        <f t="shared" si="106"/>
        <v>A</v>
      </c>
      <c r="B1641" s="50" t="s">
        <v>330</v>
      </c>
      <c r="C1641" s="51" t="s">
        <v>10</v>
      </c>
      <c r="D1641" s="52">
        <v>5885.75</v>
      </c>
      <c r="E1641" s="52">
        <v>7052.9449999999997</v>
      </c>
      <c r="F1641" s="52">
        <v>7047.4563900000003</v>
      </c>
      <c r="G1641" s="53">
        <f t="shared" si="107"/>
        <v>0.9992217988372234</v>
      </c>
    </row>
    <row r="1642" spans="1:11" x14ac:dyDescent="0.3">
      <c r="A1642" s="35" t="str">
        <f t="shared" si="106"/>
        <v>A</v>
      </c>
      <c r="B1642" s="54" t="s">
        <v>330</v>
      </c>
      <c r="C1642" s="55" t="s">
        <v>12</v>
      </c>
      <c r="D1642" s="56">
        <v>5765.75</v>
      </c>
      <c r="E1642" s="56">
        <v>4551</v>
      </c>
      <c r="F1642" s="56">
        <v>4549.8266100000001</v>
      </c>
      <c r="G1642" s="57">
        <f t="shared" si="107"/>
        <v>0.99974216875412003</v>
      </c>
    </row>
    <row r="1643" spans="1:11" x14ac:dyDescent="0.3">
      <c r="A1643" s="35" t="str">
        <f t="shared" si="106"/>
        <v>A</v>
      </c>
      <c r="B1643" s="54" t="s">
        <v>330</v>
      </c>
      <c r="C1643" s="55" t="s">
        <v>14</v>
      </c>
      <c r="D1643" s="56">
        <v>120</v>
      </c>
      <c r="E1643" s="56">
        <v>2451.0700000000002</v>
      </c>
      <c r="F1643" s="56">
        <v>2446.7547800000002</v>
      </c>
      <c r="G1643" s="57">
        <f t="shared" si="107"/>
        <v>0.99823945460553964</v>
      </c>
    </row>
    <row r="1644" spans="1:11" x14ac:dyDescent="0.3">
      <c r="A1644" s="35" t="str">
        <f t="shared" si="106"/>
        <v>A</v>
      </c>
      <c r="B1644" s="54" t="s">
        <v>330</v>
      </c>
      <c r="C1644" s="55" t="s">
        <v>2</v>
      </c>
      <c r="D1644" s="56">
        <v>0</v>
      </c>
      <c r="E1644" s="56">
        <v>50.875</v>
      </c>
      <c r="F1644" s="56">
        <v>50.875</v>
      </c>
      <c r="G1644" s="57">
        <f t="shared" si="107"/>
        <v>1</v>
      </c>
    </row>
    <row r="1645" spans="1:11" x14ac:dyDescent="0.3">
      <c r="A1645" s="35" t="str">
        <f t="shared" si="106"/>
        <v>A</v>
      </c>
      <c r="B1645" s="50" t="s">
        <v>330</v>
      </c>
      <c r="C1645" s="51" t="s">
        <v>17</v>
      </c>
      <c r="D1645" s="52">
        <v>2500</v>
      </c>
      <c r="E1645" s="52">
        <v>2090.1</v>
      </c>
      <c r="F1645" s="52">
        <v>2070.68316</v>
      </c>
      <c r="G1645" s="53">
        <f t="shared" si="107"/>
        <v>0.99071009042629543</v>
      </c>
    </row>
    <row r="1646" spans="1:11" ht="33" thickBot="1" x14ac:dyDescent="0.35">
      <c r="A1646" s="35" t="str">
        <f t="shared" si="106"/>
        <v>A</v>
      </c>
      <c r="B1646" s="36" t="s">
        <v>915</v>
      </c>
      <c r="C1646" s="37" t="s">
        <v>916</v>
      </c>
      <c r="D1646" s="48">
        <v>14400</v>
      </c>
      <c r="E1646" s="48">
        <v>14400</v>
      </c>
      <c r="F1646" s="48">
        <v>12490.111260000001</v>
      </c>
      <c r="G1646" s="49">
        <f t="shared" si="107"/>
        <v>0.86736883750000016</v>
      </c>
      <c r="H1646" s="40"/>
      <c r="I1646" s="40"/>
      <c r="J1646" s="41"/>
      <c r="K1646" s="41"/>
    </row>
    <row r="1647" spans="1:11" ht="15" thickTop="1" x14ac:dyDescent="0.3">
      <c r="A1647" s="35" t="str">
        <f t="shared" si="106"/>
        <v>A</v>
      </c>
      <c r="B1647" s="50" t="s">
        <v>330</v>
      </c>
      <c r="C1647" s="51" t="s">
        <v>10</v>
      </c>
      <c r="D1647" s="52">
        <v>13850</v>
      </c>
      <c r="E1647" s="52">
        <v>13850</v>
      </c>
      <c r="F1647" s="52">
        <v>12395.556680000002</v>
      </c>
      <c r="G1647" s="53">
        <f t="shared" si="107"/>
        <v>0.89498604187725639</v>
      </c>
    </row>
    <row r="1648" spans="1:11" x14ac:dyDescent="0.3">
      <c r="A1648" s="35" t="str">
        <f t="shared" si="106"/>
        <v>A</v>
      </c>
      <c r="B1648" s="54" t="s">
        <v>330</v>
      </c>
      <c r="C1648" s="55" t="s">
        <v>12</v>
      </c>
      <c r="D1648" s="56">
        <v>10848</v>
      </c>
      <c r="E1648" s="56">
        <v>8848</v>
      </c>
      <c r="F1648" s="56">
        <v>7469.9628000000002</v>
      </c>
      <c r="G1648" s="57">
        <f t="shared" si="107"/>
        <v>0.8442543851717903</v>
      </c>
    </row>
    <row r="1649" spans="1:11" x14ac:dyDescent="0.3">
      <c r="A1649" s="35" t="str">
        <f t="shared" si="106"/>
        <v>A</v>
      </c>
      <c r="B1649" s="54" t="s">
        <v>330</v>
      </c>
      <c r="C1649" s="55" t="s">
        <v>2</v>
      </c>
      <c r="D1649" s="56">
        <v>3000</v>
      </c>
      <c r="E1649" s="56">
        <v>5000</v>
      </c>
      <c r="F1649" s="56">
        <v>4923.9260000000004</v>
      </c>
      <c r="G1649" s="57">
        <f t="shared" si="107"/>
        <v>0.98478520000000003</v>
      </c>
    </row>
    <row r="1650" spans="1:11" x14ac:dyDescent="0.3">
      <c r="A1650" s="35" t="str">
        <f t="shared" si="106"/>
        <v>A</v>
      </c>
      <c r="B1650" s="54" t="s">
        <v>330</v>
      </c>
      <c r="C1650" s="55" t="s">
        <v>16</v>
      </c>
      <c r="D1650" s="56">
        <v>2</v>
      </c>
      <c r="E1650" s="56">
        <v>2</v>
      </c>
      <c r="F1650" s="56">
        <v>1.66788</v>
      </c>
      <c r="G1650" s="57">
        <f t="shared" si="107"/>
        <v>0.83394000000000001</v>
      </c>
    </row>
    <row r="1651" spans="1:11" x14ac:dyDescent="0.3">
      <c r="A1651" s="35" t="str">
        <f t="shared" si="106"/>
        <v>A</v>
      </c>
      <c r="B1651" s="50" t="s">
        <v>330</v>
      </c>
      <c r="C1651" s="51" t="s">
        <v>17</v>
      </c>
      <c r="D1651" s="52">
        <v>550</v>
      </c>
      <c r="E1651" s="52">
        <v>550</v>
      </c>
      <c r="F1651" s="52">
        <v>94.554580000000001</v>
      </c>
      <c r="G1651" s="53">
        <f t="shared" si="107"/>
        <v>0.17191741818181819</v>
      </c>
    </row>
    <row r="1652" spans="1:11" ht="16.8" thickBot="1" x14ac:dyDescent="0.35">
      <c r="A1652" s="35" t="str">
        <f t="shared" si="106"/>
        <v>A</v>
      </c>
      <c r="B1652" s="36" t="s">
        <v>917</v>
      </c>
      <c r="C1652" s="37" t="s">
        <v>918</v>
      </c>
      <c r="D1652" s="48">
        <v>15000</v>
      </c>
      <c r="E1652" s="48">
        <v>12514.75</v>
      </c>
      <c r="F1652" s="48">
        <v>4449.21137</v>
      </c>
      <c r="G1652" s="49">
        <f t="shared" si="107"/>
        <v>0.35551739906909846</v>
      </c>
      <c r="H1652" s="40"/>
      <c r="I1652" s="40"/>
      <c r="J1652" s="41"/>
      <c r="K1652" s="41"/>
    </row>
    <row r="1653" spans="1:11" ht="15" thickTop="1" x14ac:dyDescent="0.3">
      <c r="A1653" s="35" t="str">
        <f t="shared" si="106"/>
        <v>A</v>
      </c>
      <c r="B1653" s="50" t="s">
        <v>330</v>
      </c>
      <c r="C1653" s="51" t="s">
        <v>10</v>
      </c>
      <c r="D1653" s="52">
        <v>5200</v>
      </c>
      <c r="E1653" s="52">
        <v>4721.32</v>
      </c>
      <c r="F1653" s="52">
        <v>2490.2730300000003</v>
      </c>
      <c r="G1653" s="53">
        <f t="shared" si="107"/>
        <v>0.52745271025899543</v>
      </c>
    </row>
    <row r="1654" spans="1:11" x14ac:dyDescent="0.3">
      <c r="A1654" s="35" t="str">
        <f t="shared" si="106"/>
        <v>A</v>
      </c>
      <c r="B1654" s="54" t="s">
        <v>330</v>
      </c>
      <c r="C1654" s="55" t="s">
        <v>12</v>
      </c>
      <c r="D1654" s="56">
        <v>5200</v>
      </c>
      <c r="E1654" s="56">
        <v>4715.3119999999999</v>
      </c>
      <c r="F1654" s="56">
        <v>2484.26503</v>
      </c>
      <c r="G1654" s="57">
        <f t="shared" si="107"/>
        <v>0.52685061561143787</v>
      </c>
    </row>
    <row r="1655" spans="1:11" x14ac:dyDescent="0.3">
      <c r="A1655" s="35" t="str">
        <f t="shared" si="106"/>
        <v>A</v>
      </c>
      <c r="B1655" s="54" t="s">
        <v>330</v>
      </c>
      <c r="C1655" s="55" t="s">
        <v>16</v>
      </c>
      <c r="D1655" s="56">
        <v>0</v>
      </c>
      <c r="E1655" s="56">
        <v>6.008</v>
      </c>
      <c r="F1655" s="56">
        <v>6.008</v>
      </c>
      <c r="G1655" s="57">
        <f t="shared" si="107"/>
        <v>1</v>
      </c>
    </row>
    <row r="1656" spans="1:11" x14ac:dyDescent="0.3">
      <c r="A1656" s="35" t="str">
        <f t="shared" si="106"/>
        <v>A</v>
      </c>
      <c r="B1656" s="50" t="s">
        <v>330</v>
      </c>
      <c r="C1656" s="51" t="s">
        <v>17</v>
      </c>
      <c r="D1656" s="52">
        <v>9800</v>
      </c>
      <c r="E1656" s="52">
        <v>7793.43</v>
      </c>
      <c r="F1656" s="52">
        <v>1958.9383399999999</v>
      </c>
      <c r="G1656" s="53">
        <f t="shared" si="107"/>
        <v>0.25135766151745764</v>
      </c>
    </row>
    <row r="1657" spans="1:11" ht="49.2" thickBot="1" x14ac:dyDescent="0.35">
      <c r="A1657" s="35" t="str">
        <f t="shared" si="106"/>
        <v>A</v>
      </c>
      <c r="B1657" s="36" t="s">
        <v>919</v>
      </c>
      <c r="C1657" s="37" t="s">
        <v>920</v>
      </c>
      <c r="D1657" s="48">
        <v>8400</v>
      </c>
      <c r="E1657" s="48">
        <v>5683.3969999999999</v>
      </c>
      <c r="F1657" s="48">
        <v>2462.3419899999999</v>
      </c>
      <c r="G1657" s="49">
        <f t="shared" si="107"/>
        <v>0.43325180169535932</v>
      </c>
      <c r="H1657" s="40"/>
      <c r="I1657" s="40"/>
      <c r="J1657" s="41"/>
      <c r="K1657" s="41"/>
    </row>
    <row r="1658" spans="1:11" ht="15" thickTop="1" x14ac:dyDescent="0.3">
      <c r="A1658" s="35" t="str">
        <f t="shared" si="106"/>
        <v>A</v>
      </c>
      <c r="B1658" s="50" t="s">
        <v>330</v>
      </c>
      <c r="C1658" s="51" t="s">
        <v>10</v>
      </c>
      <c r="D1658" s="52">
        <v>3900</v>
      </c>
      <c r="E1658" s="52">
        <v>3173.241</v>
      </c>
      <c r="F1658" s="52">
        <v>2395.7649900000001</v>
      </c>
      <c r="G1658" s="53">
        <f t="shared" si="107"/>
        <v>0.75498992670269927</v>
      </c>
    </row>
    <row r="1659" spans="1:11" x14ac:dyDescent="0.3">
      <c r="A1659" s="35" t="str">
        <f t="shared" si="106"/>
        <v>A</v>
      </c>
      <c r="B1659" s="54" t="s">
        <v>330</v>
      </c>
      <c r="C1659" s="55" t="s">
        <v>12</v>
      </c>
      <c r="D1659" s="56">
        <v>3895</v>
      </c>
      <c r="E1659" s="56">
        <v>3167.0350000000003</v>
      </c>
      <c r="F1659" s="56">
        <v>2179.4548199999999</v>
      </c>
      <c r="G1659" s="57">
        <f t="shared" si="107"/>
        <v>0.68816884562374581</v>
      </c>
    </row>
    <row r="1660" spans="1:11" x14ac:dyDescent="0.3">
      <c r="A1660" s="35" t="str">
        <f t="shared" si="106"/>
        <v>A</v>
      </c>
      <c r="B1660" s="54" t="s">
        <v>330</v>
      </c>
      <c r="C1660" s="55" t="s">
        <v>14</v>
      </c>
      <c r="D1660" s="56">
        <v>0</v>
      </c>
      <c r="E1660" s="56">
        <v>0</v>
      </c>
      <c r="F1660" s="56">
        <v>210.15200999999999</v>
      </c>
      <c r="G1660" s="57" t="e">
        <f t="shared" si="107"/>
        <v>#DIV/0!</v>
      </c>
    </row>
    <row r="1661" spans="1:11" x14ac:dyDescent="0.3">
      <c r="A1661" s="35" t="str">
        <f t="shared" si="106"/>
        <v>A</v>
      </c>
      <c r="B1661" s="54" t="s">
        <v>330</v>
      </c>
      <c r="C1661" s="55" t="s">
        <v>16</v>
      </c>
      <c r="D1661" s="56">
        <v>5</v>
      </c>
      <c r="E1661" s="56">
        <v>6.2060000000000004</v>
      </c>
      <c r="F1661" s="56">
        <v>6.1581600000000005</v>
      </c>
      <c r="G1661" s="57">
        <f t="shared" si="107"/>
        <v>0.99229133097002897</v>
      </c>
    </row>
    <row r="1662" spans="1:11" x14ac:dyDescent="0.3">
      <c r="A1662" s="35" t="str">
        <f t="shared" si="106"/>
        <v>A</v>
      </c>
      <c r="B1662" s="50" t="s">
        <v>330</v>
      </c>
      <c r="C1662" s="51" t="s">
        <v>17</v>
      </c>
      <c r="D1662" s="52">
        <v>4500</v>
      </c>
      <c r="E1662" s="52">
        <v>2510.1559999999999</v>
      </c>
      <c r="F1662" s="52">
        <v>66.576999999999998</v>
      </c>
      <c r="G1662" s="53">
        <f t="shared" si="107"/>
        <v>2.6523052750506343E-2</v>
      </c>
    </row>
    <row r="1663" spans="1:11" ht="33" thickBot="1" x14ac:dyDescent="0.35">
      <c r="A1663" s="35" t="str">
        <f t="shared" si="106"/>
        <v>A</v>
      </c>
      <c r="B1663" s="36" t="s">
        <v>921</v>
      </c>
      <c r="C1663" s="37" t="s">
        <v>922</v>
      </c>
      <c r="D1663" s="48">
        <v>465232</v>
      </c>
      <c r="E1663" s="48">
        <v>465433.85299999994</v>
      </c>
      <c r="F1663" s="48">
        <v>469356.66641000001</v>
      </c>
      <c r="G1663" s="49">
        <f t="shared" si="107"/>
        <v>1.008428294127544</v>
      </c>
      <c r="H1663" s="40"/>
      <c r="I1663" s="40"/>
      <c r="J1663" s="41"/>
      <c r="K1663" s="41"/>
    </row>
    <row r="1664" spans="1:11" ht="15" thickTop="1" x14ac:dyDescent="0.3">
      <c r="A1664" s="35" t="str">
        <f t="shared" si="106"/>
        <v>A</v>
      </c>
      <c r="B1664" s="50" t="s">
        <v>330</v>
      </c>
      <c r="C1664" s="51" t="s">
        <v>10</v>
      </c>
      <c r="D1664" s="52">
        <v>409721</v>
      </c>
      <c r="E1664" s="52">
        <v>402629.53399999999</v>
      </c>
      <c r="F1664" s="52">
        <v>406597.82584999996</v>
      </c>
      <c r="G1664" s="53">
        <f t="shared" si="107"/>
        <v>1.0098559383127617</v>
      </c>
    </row>
    <row r="1665" spans="1:11" x14ac:dyDescent="0.3">
      <c r="A1665" s="35" t="str">
        <f t="shared" si="106"/>
        <v>A</v>
      </c>
      <c r="B1665" s="54" t="s">
        <v>330</v>
      </c>
      <c r="C1665" s="55" t="s">
        <v>11</v>
      </c>
      <c r="D1665" s="56">
        <v>79904</v>
      </c>
      <c r="E1665" s="56">
        <v>75515.551000000007</v>
      </c>
      <c r="F1665" s="56">
        <v>75475.879459999982</v>
      </c>
      <c r="G1665" s="57">
        <f t="shared" si="107"/>
        <v>0.99947465734574292</v>
      </c>
    </row>
    <row r="1666" spans="1:11" x14ac:dyDescent="0.3">
      <c r="A1666" s="35" t="str">
        <f t="shared" si="106"/>
        <v>A</v>
      </c>
      <c r="B1666" s="54" t="s">
        <v>330</v>
      </c>
      <c r="C1666" s="55" t="s">
        <v>12</v>
      </c>
      <c r="D1666" s="56">
        <v>41360</v>
      </c>
      <c r="E1666" s="56">
        <v>43871.637999999999</v>
      </c>
      <c r="F1666" s="56">
        <v>44429.092349999992</v>
      </c>
      <c r="G1666" s="57">
        <f t="shared" si="107"/>
        <v>1.0127064859078203</v>
      </c>
    </row>
    <row r="1667" spans="1:11" x14ac:dyDescent="0.3">
      <c r="A1667" s="35" t="str">
        <f t="shared" si="106"/>
        <v>A</v>
      </c>
      <c r="B1667" s="54" t="s">
        <v>330</v>
      </c>
      <c r="C1667" s="55" t="s">
        <v>14</v>
      </c>
      <c r="D1667" s="56">
        <v>204396</v>
      </c>
      <c r="E1667" s="56">
        <v>198120.90099999998</v>
      </c>
      <c r="F1667" s="56">
        <v>197826.25858000002</v>
      </c>
      <c r="G1667" s="57">
        <f t="shared" si="107"/>
        <v>0.99851281506134504</v>
      </c>
    </row>
    <row r="1668" spans="1:11" x14ac:dyDescent="0.3">
      <c r="A1668" s="35" t="str">
        <f t="shared" si="106"/>
        <v>A</v>
      </c>
      <c r="B1668" s="54" t="s">
        <v>330</v>
      </c>
      <c r="C1668" s="55" t="s">
        <v>2</v>
      </c>
      <c r="D1668" s="56">
        <v>4969</v>
      </c>
      <c r="E1668" s="56">
        <v>5562.3739999999998</v>
      </c>
      <c r="F1668" s="56">
        <v>5562.9901600000003</v>
      </c>
      <c r="G1668" s="57">
        <f t="shared" si="107"/>
        <v>1.0001107728462704</v>
      </c>
    </row>
    <row r="1669" spans="1:11" x14ac:dyDescent="0.3">
      <c r="A1669" s="35" t="str">
        <f t="shared" si="106"/>
        <v>A</v>
      </c>
      <c r="B1669" s="54" t="s">
        <v>330</v>
      </c>
      <c r="C1669" s="55" t="s">
        <v>15</v>
      </c>
      <c r="D1669" s="56">
        <v>1247</v>
      </c>
      <c r="E1669" s="56">
        <v>1464.5849999999998</v>
      </c>
      <c r="F1669" s="56">
        <v>1459.21262</v>
      </c>
      <c r="G1669" s="57">
        <f t="shared" si="107"/>
        <v>0.99633180730377557</v>
      </c>
    </row>
    <row r="1670" spans="1:11" x14ac:dyDescent="0.3">
      <c r="A1670" s="35" t="str">
        <f t="shared" si="106"/>
        <v>A</v>
      </c>
      <c r="B1670" s="54" t="s">
        <v>330</v>
      </c>
      <c r="C1670" s="55" t="s">
        <v>16</v>
      </c>
      <c r="D1670" s="56">
        <v>77845</v>
      </c>
      <c r="E1670" s="56">
        <v>78094.485000000001</v>
      </c>
      <c r="F1670" s="56">
        <v>81844.392680000004</v>
      </c>
      <c r="G1670" s="57">
        <f t="shared" si="107"/>
        <v>1.0480175735841013</v>
      </c>
    </row>
    <row r="1671" spans="1:11" x14ac:dyDescent="0.3">
      <c r="A1671" s="35" t="str">
        <f t="shared" si="106"/>
        <v>A</v>
      </c>
      <c r="B1671" s="50" t="s">
        <v>330</v>
      </c>
      <c r="C1671" s="51" t="s">
        <v>17</v>
      </c>
      <c r="D1671" s="52">
        <v>52631</v>
      </c>
      <c r="E1671" s="52">
        <v>60204.939000000006</v>
      </c>
      <c r="F1671" s="52">
        <v>60159.46056</v>
      </c>
      <c r="G1671" s="53">
        <f t="shared" si="107"/>
        <v>0.99924460616096622</v>
      </c>
    </row>
    <row r="1672" spans="1:11" x14ac:dyDescent="0.3">
      <c r="A1672" s="35" t="str">
        <f t="shared" ref="A1672:A1690" si="108">IF(OR(D1672&lt;&gt;0,E1672&lt;&gt;0,F1672&lt;&gt;0,),"A","B")</f>
        <v>A</v>
      </c>
      <c r="B1672" s="50" t="s">
        <v>330</v>
      </c>
      <c r="C1672" s="51" t="s">
        <v>21</v>
      </c>
      <c r="D1672" s="52">
        <v>2880</v>
      </c>
      <c r="E1672" s="52">
        <v>2599.38</v>
      </c>
      <c r="F1672" s="52">
        <v>2599.38</v>
      </c>
      <c r="G1672" s="53">
        <f t="shared" ref="G1672:G1690" si="109">F1672/E1672</f>
        <v>1</v>
      </c>
    </row>
    <row r="1673" spans="1:11" ht="49.2" thickBot="1" x14ac:dyDescent="0.35">
      <c r="A1673" s="35" t="str">
        <f t="shared" si="108"/>
        <v>A</v>
      </c>
      <c r="B1673" s="36" t="s">
        <v>923</v>
      </c>
      <c r="C1673" s="37" t="s">
        <v>924</v>
      </c>
      <c r="D1673" s="48">
        <v>9209</v>
      </c>
      <c r="E1673" s="48">
        <v>10159.571</v>
      </c>
      <c r="F1673" s="48">
        <v>9973.4995199999976</v>
      </c>
      <c r="G1673" s="49">
        <f t="shared" si="109"/>
        <v>0.981685104617114</v>
      </c>
      <c r="H1673" s="40"/>
      <c r="I1673" s="40"/>
      <c r="J1673" s="41"/>
      <c r="K1673" s="41"/>
    </row>
    <row r="1674" spans="1:11" ht="15" thickTop="1" x14ac:dyDescent="0.3">
      <c r="A1674" s="35" t="str">
        <f t="shared" si="108"/>
        <v>A</v>
      </c>
      <c r="B1674" s="50" t="s">
        <v>330</v>
      </c>
      <c r="C1674" s="51" t="s">
        <v>10</v>
      </c>
      <c r="D1674" s="52">
        <v>8959</v>
      </c>
      <c r="E1674" s="52">
        <v>9937.1260000000002</v>
      </c>
      <c r="F1674" s="52">
        <v>9751.0653699999984</v>
      </c>
      <c r="G1674" s="53">
        <f t="shared" si="109"/>
        <v>0.98127621306200585</v>
      </c>
    </row>
    <row r="1675" spans="1:11" x14ac:dyDescent="0.3">
      <c r="A1675" s="35" t="str">
        <f t="shared" si="108"/>
        <v>A</v>
      </c>
      <c r="B1675" s="54" t="s">
        <v>330</v>
      </c>
      <c r="C1675" s="55" t="s">
        <v>11</v>
      </c>
      <c r="D1675" s="56">
        <v>4963</v>
      </c>
      <c r="E1675" s="56">
        <v>4698.25</v>
      </c>
      <c r="F1675" s="56">
        <v>4678.8928599999999</v>
      </c>
      <c r="G1675" s="57">
        <f t="shared" si="109"/>
        <v>0.99587992550417703</v>
      </c>
    </row>
    <row r="1676" spans="1:11" x14ac:dyDescent="0.3">
      <c r="A1676" s="35" t="str">
        <f t="shared" si="108"/>
        <v>A</v>
      </c>
      <c r="B1676" s="54" t="s">
        <v>330</v>
      </c>
      <c r="C1676" s="55" t="s">
        <v>12</v>
      </c>
      <c r="D1676" s="56">
        <v>3414</v>
      </c>
      <c r="E1676" s="56">
        <v>4790.9669999999996</v>
      </c>
      <c r="F1676" s="56">
        <v>4628.3100599999998</v>
      </c>
      <c r="G1676" s="57">
        <f t="shared" si="109"/>
        <v>0.96604924642561729</v>
      </c>
    </row>
    <row r="1677" spans="1:11" x14ac:dyDescent="0.3">
      <c r="A1677" s="35" t="str">
        <f t="shared" si="108"/>
        <v>A</v>
      </c>
      <c r="B1677" s="54" t="s">
        <v>330</v>
      </c>
      <c r="C1677" s="55" t="s">
        <v>2</v>
      </c>
      <c r="D1677" s="56">
        <v>480</v>
      </c>
      <c r="E1677" s="56">
        <v>327.86399999999998</v>
      </c>
      <c r="F1677" s="56">
        <v>327.86257000000001</v>
      </c>
      <c r="G1677" s="57">
        <f t="shared" si="109"/>
        <v>0.99999563843544892</v>
      </c>
    </row>
    <row r="1678" spans="1:11" x14ac:dyDescent="0.3">
      <c r="A1678" s="35" t="str">
        <f t="shared" si="108"/>
        <v>A</v>
      </c>
      <c r="B1678" s="54" t="s">
        <v>330</v>
      </c>
      <c r="C1678" s="55" t="s">
        <v>15</v>
      </c>
      <c r="D1678" s="56">
        <v>82</v>
      </c>
      <c r="E1678" s="56">
        <v>87</v>
      </c>
      <c r="F1678" s="56">
        <v>85.819329999999994</v>
      </c>
      <c r="G1678" s="57">
        <f t="shared" si="109"/>
        <v>0.98642908045977007</v>
      </c>
    </row>
    <row r="1679" spans="1:11" x14ac:dyDescent="0.3">
      <c r="A1679" s="35" t="str">
        <f t="shared" si="108"/>
        <v>A</v>
      </c>
      <c r="B1679" s="54" t="s">
        <v>330</v>
      </c>
      <c r="C1679" s="55" t="s">
        <v>16</v>
      </c>
      <c r="D1679" s="56">
        <v>20</v>
      </c>
      <c r="E1679" s="56">
        <v>33.045000000000002</v>
      </c>
      <c r="F1679" s="56">
        <v>30.18055</v>
      </c>
      <c r="G1679" s="57">
        <f t="shared" si="109"/>
        <v>0.91331668936298982</v>
      </c>
    </row>
    <row r="1680" spans="1:11" x14ac:dyDescent="0.3">
      <c r="A1680" s="35" t="str">
        <f t="shared" si="108"/>
        <v>A</v>
      </c>
      <c r="B1680" s="50" t="s">
        <v>330</v>
      </c>
      <c r="C1680" s="51" t="s">
        <v>17</v>
      </c>
      <c r="D1680" s="52">
        <v>250</v>
      </c>
      <c r="E1680" s="52">
        <v>222.44499999999999</v>
      </c>
      <c r="F1680" s="52">
        <v>222.43414999999999</v>
      </c>
      <c r="G1680" s="53">
        <f t="shared" si="109"/>
        <v>0.99995122389804214</v>
      </c>
    </row>
    <row r="1681" spans="1:11" ht="33" thickBot="1" x14ac:dyDescent="0.35">
      <c r="A1681" s="35" t="str">
        <f t="shared" si="108"/>
        <v>A</v>
      </c>
      <c r="B1681" s="36" t="s">
        <v>925</v>
      </c>
      <c r="C1681" s="37" t="s">
        <v>926</v>
      </c>
      <c r="D1681" s="48">
        <v>17215</v>
      </c>
      <c r="E1681" s="48">
        <v>16154.401</v>
      </c>
      <c r="F1681" s="48">
        <v>16261.881769999996</v>
      </c>
      <c r="G1681" s="49">
        <f t="shared" si="109"/>
        <v>1.0066533429497013</v>
      </c>
      <c r="H1681" s="40"/>
      <c r="I1681" s="40"/>
      <c r="J1681" s="41"/>
      <c r="K1681" s="41"/>
    </row>
    <row r="1682" spans="1:11" ht="15" thickTop="1" x14ac:dyDescent="0.3">
      <c r="A1682" s="35" t="str">
        <f t="shared" si="108"/>
        <v>A</v>
      </c>
      <c r="B1682" s="50" t="s">
        <v>330</v>
      </c>
      <c r="C1682" s="51" t="s">
        <v>10</v>
      </c>
      <c r="D1682" s="52">
        <v>17110</v>
      </c>
      <c r="E1682" s="52">
        <v>14688.859</v>
      </c>
      <c r="F1682" s="52">
        <v>14810.187029999997</v>
      </c>
      <c r="G1682" s="53">
        <f t="shared" si="109"/>
        <v>1.008259867563573</v>
      </c>
    </row>
    <row r="1683" spans="1:11" x14ac:dyDescent="0.3">
      <c r="A1683" s="35" t="str">
        <f t="shared" si="108"/>
        <v>A</v>
      </c>
      <c r="B1683" s="54" t="s">
        <v>330</v>
      </c>
      <c r="C1683" s="55" t="s">
        <v>11</v>
      </c>
      <c r="D1683" s="56">
        <v>9451</v>
      </c>
      <c r="E1683" s="56">
        <v>11125.501</v>
      </c>
      <c r="F1683" s="56">
        <v>11125.390369999999</v>
      </c>
      <c r="G1683" s="57">
        <f t="shared" si="109"/>
        <v>0.99999005617814418</v>
      </c>
    </row>
    <row r="1684" spans="1:11" x14ac:dyDescent="0.3">
      <c r="A1684" s="35" t="str">
        <f t="shared" si="108"/>
        <v>A</v>
      </c>
      <c r="B1684" s="54" t="s">
        <v>330</v>
      </c>
      <c r="C1684" s="55" t="s">
        <v>12</v>
      </c>
      <c r="D1684" s="56">
        <v>7488</v>
      </c>
      <c r="E1684" s="56">
        <v>3410.1089999999999</v>
      </c>
      <c r="F1684" s="56">
        <v>3481.3980099999999</v>
      </c>
      <c r="G1684" s="57">
        <f t="shared" si="109"/>
        <v>1.0209051998044638</v>
      </c>
    </row>
    <row r="1685" spans="1:11" x14ac:dyDescent="0.3">
      <c r="A1685" s="35" t="str">
        <f t="shared" si="108"/>
        <v>A</v>
      </c>
      <c r="B1685" s="54" t="s">
        <v>330</v>
      </c>
      <c r="C1685" s="55" t="s">
        <v>2</v>
      </c>
      <c r="D1685" s="56">
        <v>12</v>
      </c>
      <c r="E1685" s="56">
        <v>8.9489999999999998</v>
      </c>
      <c r="F1685" s="56">
        <v>8.9482099999999996</v>
      </c>
      <c r="G1685" s="57">
        <f t="shared" si="109"/>
        <v>0.99991172198010947</v>
      </c>
    </row>
    <row r="1686" spans="1:11" x14ac:dyDescent="0.3">
      <c r="A1686" s="35" t="str">
        <f t="shared" si="108"/>
        <v>A</v>
      </c>
      <c r="B1686" s="54" t="s">
        <v>330</v>
      </c>
      <c r="C1686" s="55" t="s">
        <v>15</v>
      </c>
      <c r="D1686" s="56">
        <v>5</v>
      </c>
      <c r="E1686" s="56">
        <v>5</v>
      </c>
      <c r="F1686" s="56">
        <v>5</v>
      </c>
      <c r="G1686" s="57">
        <f t="shared" si="109"/>
        <v>1</v>
      </c>
    </row>
    <row r="1687" spans="1:11" x14ac:dyDescent="0.3">
      <c r="A1687" s="35" t="str">
        <f t="shared" si="108"/>
        <v>A</v>
      </c>
      <c r="B1687" s="54" t="s">
        <v>330</v>
      </c>
      <c r="C1687" s="55" t="s">
        <v>16</v>
      </c>
      <c r="D1687" s="56">
        <v>154</v>
      </c>
      <c r="E1687" s="56">
        <v>139.30000000000001</v>
      </c>
      <c r="F1687" s="56">
        <v>189.45044000000001</v>
      </c>
      <c r="G1687" s="57">
        <f t="shared" si="109"/>
        <v>1.3600175161521895</v>
      </c>
    </row>
    <row r="1688" spans="1:11" x14ac:dyDescent="0.3">
      <c r="A1688" s="35" t="str">
        <f t="shared" si="108"/>
        <v>A</v>
      </c>
      <c r="B1688" s="50" t="s">
        <v>330</v>
      </c>
      <c r="C1688" s="51" t="s">
        <v>17</v>
      </c>
      <c r="D1688" s="52">
        <v>105</v>
      </c>
      <c r="E1688" s="52">
        <v>1465.5419999999999</v>
      </c>
      <c r="F1688" s="52">
        <v>1451.6947399999999</v>
      </c>
      <c r="G1688" s="53">
        <f t="shared" si="109"/>
        <v>0.99055144103683146</v>
      </c>
    </row>
    <row r="1689" spans="1:11" ht="16.8" thickBot="1" x14ac:dyDescent="0.35">
      <c r="A1689" s="35" t="str">
        <f t="shared" si="108"/>
        <v>A</v>
      </c>
      <c r="B1689" s="36" t="s">
        <v>927</v>
      </c>
      <c r="C1689" s="37" t="s">
        <v>718</v>
      </c>
      <c r="D1689" s="48">
        <v>49049</v>
      </c>
      <c r="E1689" s="48">
        <v>53564.572999999989</v>
      </c>
      <c r="F1689" s="48">
        <v>53535.704570000002</v>
      </c>
      <c r="G1689" s="49">
        <f t="shared" si="109"/>
        <v>0.99946105367067917</v>
      </c>
      <c r="H1689" s="40"/>
      <c r="I1689" s="40"/>
      <c r="J1689" s="41"/>
      <c r="K1689" s="41"/>
    </row>
    <row r="1690" spans="1:11" ht="15" thickTop="1" x14ac:dyDescent="0.3">
      <c r="A1690" s="35" t="str">
        <f t="shared" si="108"/>
        <v>A</v>
      </c>
      <c r="B1690" s="50" t="s">
        <v>330</v>
      </c>
      <c r="C1690" s="51" t="s">
        <v>10</v>
      </c>
      <c r="D1690" s="52">
        <v>19000</v>
      </c>
      <c r="E1690" s="52">
        <v>20433.362999999998</v>
      </c>
      <c r="F1690" s="52">
        <v>20429.026649999996</v>
      </c>
      <c r="G1690" s="53">
        <f t="shared" si="109"/>
        <v>0.99978778089539144</v>
      </c>
    </row>
    <row r="1691" spans="1:11" x14ac:dyDescent="0.3">
      <c r="A1691" s="35" t="str">
        <f t="shared" ref="A1691:A1694" si="110">IF(OR(D1691&lt;&gt;0,E1691&lt;&gt;0,F1691&lt;&gt;0,),"A","B")</f>
        <v>A</v>
      </c>
      <c r="B1691" s="54" t="s">
        <v>330</v>
      </c>
      <c r="C1691" s="55" t="s">
        <v>12</v>
      </c>
      <c r="D1691" s="56">
        <v>0</v>
      </c>
      <c r="E1691" s="56">
        <v>480.16399999999999</v>
      </c>
      <c r="F1691" s="56">
        <v>476.41619999999995</v>
      </c>
      <c r="G1691" s="57">
        <f t="shared" ref="G1691:G1694" si="111">F1691/E1691</f>
        <v>0.99219475012703984</v>
      </c>
    </row>
    <row r="1692" spans="1:11" x14ac:dyDescent="0.3">
      <c r="A1692" s="35" t="str">
        <f t="shared" si="110"/>
        <v>A</v>
      </c>
      <c r="B1692" s="54" t="s">
        <v>330</v>
      </c>
      <c r="C1692" s="55" t="s">
        <v>14</v>
      </c>
      <c r="D1692" s="56">
        <v>0</v>
      </c>
      <c r="E1692" s="56">
        <v>6802.1719999999996</v>
      </c>
      <c r="F1692" s="56">
        <v>6801.8149999999996</v>
      </c>
      <c r="G1692" s="57">
        <f t="shared" si="111"/>
        <v>0.99994751676376314</v>
      </c>
    </row>
    <row r="1693" spans="1:11" x14ac:dyDescent="0.3">
      <c r="A1693" s="35" t="str">
        <f t="shared" si="110"/>
        <v>A</v>
      </c>
      <c r="B1693" s="54" t="s">
        <v>330</v>
      </c>
      <c r="C1693" s="55" t="s">
        <v>16</v>
      </c>
      <c r="D1693" s="56">
        <v>19000</v>
      </c>
      <c r="E1693" s="56">
        <v>13151.027</v>
      </c>
      <c r="F1693" s="56">
        <v>13150.79545</v>
      </c>
      <c r="G1693" s="57">
        <f t="shared" si="111"/>
        <v>0.99998239301006675</v>
      </c>
    </row>
    <row r="1694" spans="1:11" x14ac:dyDescent="0.3">
      <c r="A1694" s="35" t="str">
        <f t="shared" si="110"/>
        <v>A</v>
      </c>
      <c r="B1694" s="50" t="s">
        <v>330</v>
      </c>
      <c r="C1694" s="51" t="s">
        <v>17</v>
      </c>
      <c r="D1694" s="52">
        <v>30049</v>
      </c>
      <c r="E1694" s="52">
        <v>33131.21</v>
      </c>
      <c r="F1694" s="52">
        <v>33106.677920000002</v>
      </c>
      <c r="G1694" s="53">
        <f t="shared" si="111"/>
        <v>0.99925954771950687</v>
      </c>
    </row>
    <row r="1695" spans="1:11" ht="33" thickBot="1" x14ac:dyDescent="0.35">
      <c r="A1695" s="35" t="str">
        <f t="shared" ref="A1695:A1702" si="112">IF(OR(D1695&lt;&gt;0,E1695&lt;&gt;0,F1695&lt;&gt;0,),"A","B")</f>
        <v>A</v>
      </c>
      <c r="B1695" s="36" t="s">
        <v>928</v>
      </c>
      <c r="C1695" s="37" t="s">
        <v>929</v>
      </c>
      <c r="D1695" s="48">
        <v>12108</v>
      </c>
      <c r="E1695" s="48">
        <v>9873.5920000000006</v>
      </c>
      <c r="F1695" s="48">
        <v>9808.1089700000011</v>
      </c>
      <c r="G1695" s="49">
        <f t="shared" ref="G1695:G1702" si="113">F1695/E1695</f>
        <v>0.9933678614631839</v>
      </c>
      <c r="H1695" s="40"/>
      <c r="I1695" s="40"/>
      <c r="J1695" s="41"/>
      <c r="K1695" s="41"/>
    </row>
    <row r="1696" spans="1:11" ht="15" thickTop="1" x14ac:dyDescent="0.3">
      <c r="A1696" s="35" t="str">
        <f t="shared" si="112"/>
        <v>A</v>
      </c>
      <c r="B1696" s="50" t="s">
        <v>330</v>
      </c>
      <c r="C1696" s="51" t="s">
        <v>10</v>
      </c>
      <c r="D1696" s="52">
        <v>6371</v>
      </c>
      <c r="E1696" s="52">
        <v>6542.3059999999996</v>
      </c>
      <c r="F1696" s="52">
        <v>6489.6797899999992</v>
      </c>
      <c r="G1696" s="53">
        <f t="shared" si="113"/>
        <v>0.99195601520320198</v>
      </c>
    </row>
    <row r="1697" spans="1:11" x14ac:dyDescent="0.3">
      <c r="A1697" s="35" t="str">
        <f t="shared" si="112"/>
        <v>A</v>
      </c>
      <c r="B1697" s="54" t="s">
        <v>330</v>
      </c>
      <c r="C1697" s="55" t="s">
        <v>11</v>
      </c>
      <c r="D1697" s="56">
        <v>4630</v>
      </c>
      <c r="E1697" s="56">
        <v>4896.93</v>
      </c>
      <c r="F1697" s="56">
        <v>4898.4800000000005</v>
      </c>
      <c r="G1697" s="57">
        <f t="shared" si="113"/>
        <v>1.0003165248431161</v>
      </c>
    </row>
    <row r="1698" spans="1:11" x14ac:dyDescent="0.3">
      <c r="A1698" s="35" t="str">
        <f t="shared" si="112"/>
        <v>A</v>
      </c>
      <c r="B1698" s="54" t="s">
        <v>330</v>
      </c>
      <c r="C1698" s="55" t="s">
        <v>12</v>
      </c>
      <c r="D1698" s="56">
        <v>1594</v>
      </c>
      <c r="E1698" s="56">
        <v>1489.721</v>
      </c>
      <c r="F1698" s="56">
        <v>1442.3833000000002</v>
      </c>
      <c r="G1698" s="57">
        <f t="shared" si="113"/>
        <v>0.96822378150002597</v>
      </c>
    </row>
    <row r="1699" spans="1:11" x14ac:dyDescent="0.3">
      <c r="A1699" s="35" t="str">
        <f t="shared" si="112"/>
        <v>A</v>
      </c>
      <c r="B1699" s="54" t="s">
        <v>330</v>
      </c>
      <c r="C1699" s="55" t="s">
        <v>14</v>
      </c>
      <c r="D1699" s="56">
        <v>130</v>
      </c>
      <c r="E1699" s="56">
        <v>41.104999999999997</v>
      </c>
      <c r="F1699" s="56">
        <v>41.025239999999997</v>
      </c>
      <c r="G1699" s="57">
        <f t="shared" si="113"/>
        <v>0.99805960345456757</v>
      </c>
    </row>
    <row r="1700" spans="1:11" x14ac:dyDescent="0.3">
      <c r="A1700" s="35" t="str">
        <f t="shared" si="112"/>
        <v>A</v>
      </c>
      <c r="B1700" s="54" t="s">
        <v>330</v>
      </c>
      <c r="C1700" s="55" t="s">
        <v>15</v>
      </c>
      <c r="D1700" s="56">
        <v>6</v>
      </c>
      <c r="E1700" s="56">
        <v>10.59</v>
      </c>
      <c r="F1700" s="56">
        <v>8.5389900000000001</v>
      </c>
      <c r="G1700" s="57">
        <f t="shared" si="113"/>
        <v>0.80632577903682723</v>
      </c>
    </row>
    <row r="1701" spans="1:11" x14ac:dyDescent="0.3">
      <c r="A1701" s="35" t="str">
        <f t="shared" si="112"/>
        <v>A</v>
      </c>
      <c r="B1701" s="54" t="s">
        <v>330</v>
      </c>
      <c r="C1701" s="55" t="s">
        <v>16</v>
      </c>
      <c r="D1701" s="56">
        <v>11</v>
      </c>
      <c r="E1701" s="56">
        <v>103.96</v>
      </c>
      <c r="F1701" s="56">
        <v>99.252259999999993</v>
      </c>
      <c r="G1701" s="57">
        <f t="shared" si="113"/>
        <v>0.95471585225086575</v>
      </c>
    </row>
    <row r="1702" spans="1:11" x14ac:dyDescent="0.3">
      <c r="A1702" s="35" t="str">
        <f t="shared" si="112"/>
        <v>A</v>
      </c>
      <c r="B1702" s="50" t="s">
        <v>330</v>
      </c>
      <c r="C1702" s="51" t="s">
        <v>17</v>
      </c>
      <c r="D1702" s="52">
        <v>5737</v>
      </c>
      <c r="E1702" s="52">
        <v>3331.2860000000001</v>
      </c>
      <c r="F1702" s="52">
        <v>3318.4291800000001</v>
      </c>
      <c r="G1702" s="53">
        <f t="shared" si="113"/>
        <v>0.99614058354641422</v>
      </c>
    </row>
    <row r="1703" spans="1:11" ht="16.8" thickBot="1" x14ac:dyDescent="0.35">
      <c r="A1703" s="35" t="str">
        <f t="shared" ref="A1703:A1712" si="114">IF(OR(D1703&lt;&gt;0,E1703&lt;&gt;0,F1703&lt;&gt;0,),"A","B")</f>
        <v>A</v>
      </c>
      <c r="B1703" s="36" t="s">
        <v>930</v>
      </c>
      <c r="C1703" s="37" t="s">
        <v>931</v>
      </c>
      <c r="D1703" s="48">
        <v>98110</v>
      </c>
      <c r="E1703" s="48">
        <v>94667.224999999991</v>
      </c>
      <c r="F1703" s="48">
        <v>95032.574629999988</v>
      </c>
      <c r="G1703" s="49">
        <f t="shared" ref="G1703:G1712" si="115">F1703/E1703</f>
        <v>1.0038593043157227</v>
      </c>
      <c r="H1703" s="40"/>
      <c r="I1703" s="40"/>
      <c r="J1703" s="41"/>
      <c r="K1703" s="41"/>
    </row>
    <row r="1704" spans="1:11" ht="15" thickTop="1" x14ac:dyDescent="0.3">
      <c r="A1704" s="35" t="str">
        <f t="shared" si="114"/>
        <v>A</v>
      </c>
      <c r="B1704" s="50" t="s">
        <v>330</v>
      </c>
      <c r="C1704" s="51" t="s">
        <v>10</v>
      </c>
      <c r="D1704" s="52">
        <v>93239</v>
      </c>
      <c r="E1704" s="52">
        <v>90201.011000000013</v>
      </c>
      <c r="F1704" s="52">
        <v>90552.639519999982</v>
      </c>
      <c r="G1704" s="53">
        <f t="shared" si="115"/>
        <v>1.0038982769272948</v>
      </c>
    </row>
    <row r="1705" spans="1:11" x14ac:dyDescent="0.3">
      <c r="A1705" s="35" t="str">
        <f t="shared" si="114"/>
        <v>A</v>
      </c>
      <c r="B1705" s="54" t="s">
        <v>330</v>
      </c>
      <c r="C1705" s="55" t="s">
        <v>11</v>
      </c>
      <c r="D1705" s="56">
        <v>47380</v>
      </c>
      <c r="E1705" s="56">
        <v>42760.946000000004</v>
      </c>
      <c r="F1705" s="56">
        <v>42787.368089999982</v>
      </c>
      <c r="G1705" s="57">
        <f t="shared" si="115"/>
        <v>1.0006179023728796</v>
      </c>
    </row>
    <row r="1706" spans="1:11" x14ac:dyDescent="0.3">
      <c r="A1706" s="35" t="str">
        <f t="shared" si="114"/>
        <v>A</v>
      </c>
      <c r="B1706" s="54" t="s">
        <v>330</v>
      </c>
      <c r="C1706" s="55" t="s">
        <v>12</v>
      </c>
      <c r="D1706" s="56">
        <v>16932</v>
      </c>
      <c r="E1706" s="56">
        <v>23202.819</v>
      </c>
      <c r="F1706" s="56">
        <v>23576.164149999993</v>
      </c>
      <c r="G1706" s="57">
        <f t="shared" si="115"/>
        <v>1.0160905082266078</v>
      </c>
    </row>
    <row r="1707" spans="1:11" x14ac:dyDescent="0.3">
      <c r="A1707" s="35" t="str">
        <f t="shared" si="114"/>
        <v>A</v>
      </c>
      <c r="B1707" s="54" t="s">
        <v>330</v>
      </c>
      <c r="C1707" s="55" t="s">
        <v>14</v>
      </c>
      <c r="D1707" s="56">
        <v>20805</v>
      </c>
      <c r="E1707" s="56">
        <v>14431.304</v>
      </c>
      <c r="F1707" s="56">
        <v>14338.933919999999</v>
      </c>
      <c r="G1707" s="57">
        <f t="shared" si="115"/>
        <v>0.99359932546636109</v>
      </c>
    </row>
    <row r="1708" spans="1:11" x14ac:dyDescent="0.3">
      <c r="A1708" s="35" t="str">
        <f t="shared" si="114"/>
        <v>A</v>
      </c>
      <c r="B1708" s="54" t="s">
        <v>330</v>
      </c>
      <c r="C1708" s="55" t="s">
        <v>2</v>
      </c>
      <c r="D1708" s="56">
        <v>1425</v>
      </c>
      <c r="E1708" s="56">
        <v>2191.7759999999998</v>
      </c>
      <c r="F1708" s="56">
        <v>2187.4367300000004</v>
      </c>
      <c r="G1708" s="57">
        <f t="shared" si="115"/>
        <v>0.99802020370694844</v>
      </c>
    </row>
    <row r="1709" spans="1:11" x14ac:dyDescent="0.3">
      <c r="A1709" s="35" t="str">
        <f t="shared" si="114"/>
        <v>A</v>
      </c>
      <c r="B1709" s="54" t="s">
        <v>330</v>
      </c>
      <c r="C1709" s="55" t="s">
        <v>15</v>
      </c>
      <c r="D1709" s="56">
        <v>51</v>
      </c>
      <c r="E1709" s="56">
        <v>98.135999999999996</v>
      </c>
      <c r="F1709" s="56">
        <v>98.114840000000001</v>
      </c>
      <c r="G1709" s="57">
        <f t="shared" si="115"/>
        <v>0.99978438085921584</v>
      </c>
    </row>
    <row r="1710" spans="1:11" x14ac:dyDescent="0.3">
      <c r="A1710" s="35" t="str">
        <f t="shared" si="114"/>
        <v>A</v>
      </c>
      <c r="B1710" s="54" t="s">
        <v>330</v>
      </c>
      <c r="C1710" s="55" t="s">
        <v>16</v>
      </c>
      <c r="D1710" s="56">
        <v>6646</v>
      </c>
      <c r="E1710" s="56">
        <v>7516.03</v>
      </c>
      <c r="F1710" s="56">
        <v>7564.6217899999992</v>
      </c>
      <c r="G1710" s="57">
        <f t="shared" si="115"/>
        <v>1.0064650872867724</v>
      </c>
    </row>
    <row r="1711" spans="1:11" x14ac:dyDescent="0.3">
      <c r="A1711" s="35" t="str">
        <f t="shared" si="114"/>
        <v>A</v>
      </c>
      <c r="B1711" s="50" t="s">
        <v>330</v>
      </c>
      <c r="C1711" s="51" t="s">
        <v>17</v>
      </c>
      <c r="D1711" s="52">
        <v>1991</v>
      </c>
      <c r="E1711" s="52">
        <v>1866.8339999999998</v>
      </c>
      <c r="F1711" s="52">
        <v>1880.55511</v>
      </c>
      <c r="G1711" s="53">
        <f t="shared" si="115"/>
        <v>1.0073499357736146</v>
      </c>
    </row>
    <row r="1712" spans="1:11" x14ac:dyDescent="0.3">
      <c r="A1712" s="35" t="str">
        <f t="shared" si="114"/>
        <v>A</v>
      </c>
      <c r="B1712" s="50" t="s">
        <v>330</v>
      </c>
      <c r="C1712" s="51" t="s">
        <v>21</v>
      </c>
      <c r="D1712" s="52">
        <v>2880</v>
      </c>
      <c r="E1712" s="52">
        <v>2599.38</v>
      </c>
      <c r="F1712" s="52">
        <v>2599.38</v>
      </c>
      <c r="G1712" s="53">
        <f t="shared" si="115"/>
        <v>1</v>
      </c>
    </row>
    <row r="1713" spans="1:11" ht="33" thickBot="1" x14ac:dyDescent="0.35">
      <c r="A1713" s="35" t="str">
        <f t="shared" ref="A1713:A1717" si="116">IF(OR(D1713&lt;&gt;0,E1713&lt;&gt;0,F1713&lt;&gt;0,),"A","B")</f>
        <v>A</v>
      </c>
      <c r="B1713" s="36" t="s">
        <v>932</v>
      </c>
      <c r="C1713" s="37" t="s">
        <v>933</v>
      </c>
      <c r="D1713" s="48">
        <v>39479</v>
      </c>
      <c r="E1713" s="48">
        <v>44239.376000000004</v>
      </c>
      <c r="F1713" s="48">
        <v>44577.985570000004</v>
      </c>
      <c r="G1713" s="49">
        <f t="shared" ref="G1713:G1717" si="117">F1713/E1713</f>
        <v>1.0076540313317259</v>
      </c>
      <c r="H1713" s="40"/>
      <c r="I1713" s="40"/>
      <c r="J1713" s="41"/>
      <c r="K1713" s="41"/>
    </row>
    <row r="1714" spans="1:11" ht="15" thickTop="1" x14ac:dyDescent="0.3">
      <c r="A1714" s="35" t="str">
        <f t="shared" si="116"/>
        <v>A</v>
      </c>
      <c r="B1714" s="50" t="s">
        <v>330</v>
      </c>
      <c r="C1714" s="51" t="s">
        <v>10</v>
      </c>
      <c r="D1714" s="52">
        <v>25498</v>
      </c>
      <c r="E1714" s="52">
        <v>24538.940000000002</v>
      </c>
      <c r="F1714" s="52">
        <v>24869.530640000001</v>
      </c>
      <c r="G1714" s="53">
        <f t="shared" si="117"/>
        <v>1.0134720831462156</v>
      </c>
    </row>
    <row r="1715" spans="1:11" x14ac:dyDescent="0.3">
      <c r="A1715" s="35" t="str">
        <f t="shared" si="116"/>
        <v>A</v>
      </c>
      <c r="B1715" s="54" t="s">
        <v>330</v>
      </c>
      <c r="C1715" s="55" t="s">
        <v>11</v>
      </c>
      <c r="D1715" s="56">
        <v>11921</v>
      </c>
      <c r="E1715" s="56">
        <v>11079.088</v>
      </c>
      <c r="F1715" s="56">
        <v>11065.467369999998</v>
      </c>
      <c r="G1715" s="57">
        <f t="shared" si="117"/>
        <v>0.99877060007105267</v>
      </c>
    </row>
    <row r="1716" spans="1:11" x14ac:dyDescent="0.3">
      <c r="A1716" s="35" t="str">
        <f t="shared" si="116"/>
        <v>A</v>
      </c>
      <c r="B1716" s="54" t="s">
        <v>330</v>
      </c>
      <c r="C1716" s="55" t="s">
        <v>12</v>
      </c>
      <c r="D1716" s="56">
        <v>11197</v>
      </c>
      <c r="E1716" s="56">
        <v>9763.3580000000002</v>
      </c>
      <c r="F1716" s="56">
        <v>10108.984499999999</v>
      </c>
      <c r="G1716" s="57">
        <f t="shared" si="117"/>
        <v>1.0354003714705533</v>
      </c>
    </row>
    <row r="1717" spans="1:11" x14ac:dyDescent="0.3">
      <c r="A1717" s="35" t="str">
        <f t="shared" si="116"/>
        <v>A</v>
      </c>
      <c r="B1717" s="54" t="s">
        <v>330</v>
      </c>
      <c r="C1717" s="55" t="s">
        <v>14</v>
      </c>
      <c r="D1717" s="56">
        <v>100</v>
      </c>
      <c r="E1717" s="56">
        <v>128.964</v>
      </c>
      <c r="F1717" s="56">
        <v>128.96347</v>
      </c>
      <c r="G1717" s="57">
        <f t="shared" si="117"/>
        <v>0.99999589032598246</v>
      </c>
    </row>
    <row r="1718" spans="1:11" x14ac:dyDescent="0.3">
      <c r="A1718" s="35" t="str">
        <f t="shared" ref="A1718:A1721" si="118">IF(OR(D1718&lt;&gt;0,E1718&lt;&gt;0,F1718&lt;&gt;0,),"A","B")</f>
        <v>A</v>
      </c>
      <c r="B1718" s="54" t="s">
        <v>330</v>
      </c>
      <c r="C1718" s="55" t="s">
        <v>2</v>
      </c>
      <c r="D1718" s="56">
        <v>13</v>
      </c>
      <c r="E1718" s="56">
        <v>8.7650000000000006</v>
      </c>
      <c r="F1718" s="56">
        <v>8.76431</v>
      </c>
      <c r="G1718" s="57">
        <f t="shared" ref="G1718:G1721" si="119">F1718/E1718</f>
        <v>0.99992127780946938</v>
      </c>
    </row>
    <row r="1719" spans="1:11" x14ac:dyDescent="0.3">
      <c r="A1719" s="35" t="str">
        <f t="shared" si="118"/>
        <v>A</v>
      </c>
      <c r="B1719" s="54" t="s">
        <v>330</v>
      </c>
      <c r="C1719" s="55" t="s">
        <v>15</v>
      </c>
      <c r="D1719" s="56">
        <v>12</v>
      </c>
      <c r="E1719" s="56">
        <v>13.841000000000001</v>
      </c>
      <c r="F1719" s="56">
        <v>13.830570000000002</v>
      </c>
      <c r="G1719" s="57">
        <f t="shared" si="119"/>
        <v>0.99924644173108879</v>
      </c>
    </row>
    <row r="1720" spans="1:11" x14ac:dyDescent="0.3">
      <c r="A1720" s="35" t="str">
        <f t="shared" si="118"/>
        <v>A</v>
      </c>
      <c r="B1720" s="54" t="s">
        <v>330</v>
      </c>
      <c r="C1720" s="55" t="s">
        <v>16</v>
      </c>
      <c r="D1720" s="56">
        <v>2255</v>
      </c>
      <c r="E1720" s="56">
        <v>3544.924</v>
      </c>
      <c r="F1720" s="56">
        <v>3543.5204199999998</v>
      </c>
      <c r="G1720" s="57">
        <f t="shared" si="119"/>
        <v>0.99960405921255291</v>
      </c>
    </row>
    <row r="1721" spans="1:11" x14ac:dyDescent="0.3">
      <c r="A1721" s="35" t="str">
        <f t="shared" si="118"/>
        <v>A</v>
      </c>
      <c r="B1721" s="50" t="s">
        <v>330</v>
      </c>
      <c r="C1721" s="51" t="s">
        <v>17</v>
      </c>
      <c r="D1721" s="52">
        <v>13981</v>
      </c>
      <c r="E1721" s="52">
        <v>19700.436000000002</v>
      </c>
      <c r="F1721" s="52">
        <v>19708.45493</v>
      </c>
      <c r="G1721" s="53">
        <f t="shared" si="119"/>
        <v>1.0004070432755903</v>
      </c>
    </row>
    <row r="1722" spans="1:11" ht="33" thickBot="1" x14ac:dyDescent="0.35">
      <c r="A1722" s="35" t="str">
        <f t="shared" ref="A1722:A1729" si="120">IF(OR(D1722&lt;&gt;0,E1722&lt;&gt;0,F1722&lt;&gt;0,),"A","B")</f>
        <v>A</v>
      </c>
      <c r="B1722" s="36" t="s">
        <v>934</v>
      </c>
      <c r="C1722" s="37" t="s">
        <v>935</v>
      </c>
      <c r="D1722" s="48">
        <v>183349</v>
      </c>
      <c r="E1722" s="48">
        <v>182499</v>
      </c>
      <c r="F1722" s="48">
        <v>182251.82132000002</v>
      </c>
      <c r="G1722" s="49">
        <f t="shared" ref="G1722:G1729" si="121">F1722/E1722</f>
        <v>0.99864558885254173</v>
      </c>
      <c r="H1722" s="40"/>
      <c r="I1722" s="40"/>
      <c r="J1722" s="41"/>
      <c r="K1722" s="41"/>
    </row>
    <row r="1723" spans="1:11" ht="15" thickTop="1" x14ac:dyDescent="0.3">
      <c r="A1723" s="35" t="str">
        <f t="shared" si="120"/>
        <v>A</v>
      </c>
      <c r="B1723" s="50" t="s">
        <v>330</v>
      </c>
      <c r="C1723" s="51" t="s">
        <v>10</v>
      </c>
      <c r="D1723" s="52">
        <v>183334</v>
      </c>
      <c r="E1723" s="52">
        <v>182492</v>
      </c>
      <c r="F1723" s="52">
        <v>182249.72132000001</v>
      </c>
      <c r="G1723" s="53">
        <f t="shared" si="121"/>
        <v>0.99867238739232411</v>
      </c>
    </row>
    <row r="1724" spans="1:11" x14ac:dyDescent="0.3">
      <c r="A1724" s="35" t="str">
        <f t="shared" si="120"/>
        <v>A</v>
      </c>
      <c r="B1724" s="54" t="s">
        <v>330</v>
      </c>
      <c r="C1724" s="55" t="s">
        <v>11</v>
      </c>
      <c r="D1724" s="56">
        <v>178</v>
      </c>
      <c r="E1724" s="56">
        <v>149.5</v>
      </c>
      <c r="F1724" s="56">
        <v>146.11143000000001</v>
      </c>
      <c r="G1724" s="57">
        <f t="shared" si="121"/>
        <v>0.97733397993311044</v>
      </c>
    </row>
    <row r="1725" spans="1:11" x14ac:dyDescent="0.3">
      <c r="A1725" s="35" t="str">
        <f t="shared" si="120"/>
        <v>A</v>
      </c>
      <c r="B1725" s="54" t="s">
        <v>330</v>
      </c>
      <c r="C1725" s="55" t="s">
        <v>12</v>
      </c>
      <c r="D1725" s="56">
        <v>235</v>
      </c>
      <c r="E1725" s="56">
        <v>221.5</v>
      </c>
      <c r="F1725" s="56">
        <v>218.41127</v>
      </c>
      <c r="G1725" s="57">
        <f t="shared" si="121"/>
        <v>0.98605539503386008</v>
      </c>
    </row>
    <row r="1726" spans="1:11" x14ac:dyDescent="0.3">
      <c r="A1726" s="35" t="str">
        <f t="shared" si="120"/>
        <v>A</v>
      </c>
      <c r="B1726" s="54" t="s">
        <v>330</v>
      </c>
      <c r="C1726" s="55" t="s">
        <v>14</v>
      </c>
      <c r="D1726" s="56">
        <v>179881</v>
      </c>
      <c r="E1726" s="56">
        <v>173665.69699999999</v>
      </c>
      <c r="F1726" s="56">
        <v>173427.20630000002</v>
      </c>
      <c r="G1726" s="57">
        <f t="shared" si="121"/>
        <v>0.99862672534576613</v>
      </c>
    </row>
    <row r="1727" spans="1:11" x14ac:dyDescent="0.3">
      <c r="A1727" s="35" t="str">
        <f t="shared" si="120"/>
        <v>A</v>
      </c>
      <c r="B1727" s="54" t="s">
        <v>330</v>
      </c>
      <c r="C1727" s="55" t="s">
        <v>2</v>
      </c>
      <c r="D1727" s="56">
        <v>3039</v>
      </c>
      <c r="E1727" s="56">
        <v>3025.02</v>
      </c>
      <c r="F1727" s="56">
        <v>3029.9783399999997</v>
      </c>
      <c r="G1727" s="57">
        <f t="shared" si="121"/>
        <v>1.0016391098240671</v>
      </c>
    </row>
    <row r="1728" spans="1:11" x14ac:dyDescent="0.3">
      <c r="A1728" s="35" t="str">
        <f t="shared" si="120"/>
        <v>A</v>
      </c>
      <c r="B1728" s="54" t="s">
        <v>330</v>
      </c>
      <c r="C1728" s="55" t="s">
        <v>16</v>
      </c>
      <c r="D1728" s="56">
        <v>1</v>
      </c>
      <c r="E1728" s="56">
        <v>5430.2830000000013</v>
      </c>
      <c r="F1728" s="56">
        <v>5428.0139799999997</v>
      </c>
      <c r="G1728" s="57">
        <f t="shared" si="121"/>
        <v>0.99958215437390618</v>
      </c>
    </row>
    <row r="1729" spans="1:11" x14ac:dyDescent="0.3">
      <c r="A1729" s="35" t="str">
        <f t="shared" si="120"/>
        <v>A</v>
      </c>
      <c r="B1729" s="50" t="s">
        <v>330</v>
      </c>
      <c r="C1729" s="51" t="s">
        <v>17</v>
      </c>
      <c r="D1729" s="52">
        <v>15</v>
      </c>
      <c r="E1729" s="52">
        <v>7</v>
      </c>
      <c r="F1729" s="52">
        <v>2.1</v>
      </c>
      <c r="G1729" s="53">
        <f t="shared" si="121"/>
        <v>0.3</v>
      </c>
    </row>
    <row r="1730" spans="1:11" ht="33" thickBot="1" x14ac:dyDescent="0.35">
      <c r="A1730" s="35" t="str">
        <f t="shared" ref="A1730:A1733" si="122">IF(OR(D1730&lt;&gt;0,E1730&lt;&gt;0,F1730&lt;&gt;0,),"A","B")</f>
        <v>A</v>
      </c>
      <c r="B1730" s="36" t="s">
        <v>936</v>
      </c>
      <c r="C1730" s="37" t="s">
        <v>937</v>
      </c>
      <c r="D1730" s="48">
        <v>50807</v>
      </c>
      <c r="E1730" s="48">
        <v>49302</v>
      </c>
      <c r="F1730" s="48">
        <v>52963.451890000004</v>
      </c>
      <c r="G1730" s="49">
        <f t="shared" ref="G1730:G1733" si="123">F1730/E1730</f>
        <v>1.0742657882033184</v>
      </c>
      <c r="H1730" s="40"/>
      <c r="I1730" s="40"/>
      <c r="J1730" s="41"/>
      <c r="K1730" s="41"/>
    </row>
    <row r="1731" spans="1:11" ht="15" thickTop="1" x14ac:dyDescent="0.3">
      <c r="A1731" s="35" t="str">
        <f t="shared" si="122"/>
        <v>A</v>
      </c>
      <c r="B1731" s="50" t="s">
        <v>330</v>
      </c>
      <c r="C1731" s="51" t="s">
        <v>10</v>
      </c>
      <c r="D1731" s="52">
        <v>50807</v>
      </c>
      <c r="E1731" s="52">
        <v>49302</v>
      </c>
      <c r="F1731" s="52">
        <v>52963.451890000004</v>
      </c>
      <c r="G1731" s="53">
        <f t="shared" si="123"/>
        <v>1.0742657882033184</v>
      </c>
    </row>
    <row r="1732" spans="1:11" x14ac:dyDescent="0.3">
      <c r="A1732" s="35" t="str">
        <f t="shared" si="122"/>
        <v>A</v>
      </c>
      <c r="B1732" s="54" t="s">
        <v>330</v>
      </c>
      <c r="C1732" s="55" t="s">
        <v>15</v>
      </c>
      <c r="D1732" s="56">
        <v>1076</v>
      </c>
      <c r="E1732" s="56">
        <v>1238.5039999999999</v>
      </c>
      <c r="F1732" s="56">
        <v>1236.66689</v>
      </c>
      <c r="G1732" s="57">
        <f t="shared" si="123"/>
        <v>0.99851667011168321</v>
      </c>
    </row>
    <row r="1733" spans="1:11" x14ac:dyDescent="0.3">
      <c r="A1733" s="35" t="str">
        <f t="shared" si="122"/>
        <v>A</v>
      </c>
      <c r="B1733" s="54" t="s">
        <v>330</v>
      </c>
      <c r="C1733" s="55" t="s">
        <v>16</v>
      </c>
      <c r="D1733" s="56">
        <v>49731</v>
      </c>
      <c r="E1733" s="56">
        <v>48063.495999999999</v>
      </c>
      <c r="F1733" s="56">
        <v>51726.785000000003</v>
      </c>
      <c r="G1733" s="57">
        <f t="shared" si="123"/>
        <v>1.0762176975224609</v>
      </c>
    </row>
    <row r="1734" spans="1:11" ht="16.8" thickBot="1" x14ac:dyDescent="0.35">
      <c r="A1734" s="35" t="str">
        <f t="shared" ref="A1734:A1766" si="124">IF(OR(D1734&lt;&gt;0,E1734&lt;&gt;0,F1734&lt;&gt;0,),"A","B")</f>
        <v>A</v>
      </c>
      <c r="B1734" s="36" t="s">
        <v>938</v>
      </c>
      <c r="C1734" s="37" t="s">
        <v>939</v>
      </c>
      <c r="D1734" s="48">
        <v>5906</v>
      </c>
      <c r="E1734" s="48">
        <v>4974.1149999999998</v>
      </c>
      <c r="F1734" s="48">
        <v>4951.6381700000002</v>
      </c>
      <c r="G1734" s="49">
        <f t="shared" ref="G1734:G1766" si="125">F1734/E1734</f>
        <v>0.99548124038145491</v>
      </c>
      <c r="H1734" s="40"/>
      <c r="I1734" s="40"/>
      <c r="J1734" s="41"/>
      <c r="K1734" s="41"/>
    </row>
    <row r="1735" spans="1:11" ht="15" thickTop="1" x14ac:dyDescent="0.3">
      <c r="A1735" s="35" t="str">
        <f t="shared" si="124"/>
        <v>A</v>
      </c>
      <c r="B1735" s="50" t="s">
        <v>330</v>
      </c>
      <c r="C1735" s="51" t="s">
        <v>10</v>
      </c>
      <c r="D1735" s="52">
        <v>5403</v>
      </c>
      <c r="E1735" s="52">
        <v>4493.9290000000001</v>
      </c>
      <c r="F1735" s="52">
        <v>4482.5236399999994</v>
      </c>
      <c r="G1735" s="53">
        <f t="shared" si="125"/>
        <v>0.99746205158114409</v>
      </c>
    </row>
    <row r="1736" spans="1:11" x14ac:dyDescent="0.3">
      <c r="A1736" s="35" t="str">
        <f t="shared" si="124"/>
        <v>A</v>
      </c>
      <c r="B1736" s="54" t="s">
        <v>330</v>
      </c>
      <c r="C1736" s="55" t="s">
        <v>11</v>
      </c>
      <c r="D1736" s="56">
        <v>1381</v>
      </c>
      <c r="E1736" s="56">
        <v>805.33600000000001</v>
      </c>
      <c r="F1736" s="56">
        <v>774.16934000000003</v>
      </c>
      <c r="G1736" s="57">
        <f t="shared" si="125"/>
        <v>0.96129980529865799</v>
      </c>
    </row>
    <row r="1737" spans="1:11" x14ac:dyDescent="0.3">
      <c r="A1737" s="35" t="str">
        <f t="shared" si="124"/>
        <v>A</v>
      </c>
      <c r="B1737" s="54" t="s">
        <v>330</v>
      </c>
      <c r="C1737" s="55" t="s">
        <v>12</v>
      </c>
      <c r="D1737" s="56">
        <v>500</v>
      </c>
      <c r="E1737" s="56">
        <v>513</v>
      </c>
      <c r="F1737" s="56">
        <v>497.02485999999999</v>
      </c>
      <c r="G1737" s="57">
        <f t="shared" si="125"/>
        <v>0.96885937621832352</v>
      </c>
    </row>
    <row r="1738" spans="1:11" x14ac:dyDescent="0.3">
      <c r="A1738" s="35" t="str">
        <f t="shared" si="124"/>
        <v>A</v>
      </c>
      <c r="B1738" s="54" t="s">
        <v>330</v>
      </c>
      <c r="C1738" s="55" t="s">
        <v>14</v>
      </c>
      <c r="D1738" s="56">
        <v>3480</v>
      </c>
      <c r="E1738" s="56">
        <v>3051.6590000000001</v>
      </c>
      <c r="F1738" s="56">
        <v>3088.3146499999998</v>
      </c>
      <c r="G1738" s="57">
        <f t="shared" si="125"/>
        <v>1.0120117123177916</v>
      </c>
    </row>
    <row r="1739" spans="1:11" x14ac:dyDescent="0.3">
      <c r="A1739" s="35" t="str">
        <f t="shared" si="124"/>
        <v>A</v>
      </c>
      <c r="B1739" s="54" t="s">
        <v>330</v>
      </c>
      <c r="C1739" s="55" t="s">
        <v>15</v>
      </c>
      <c r="D1739" s="56">
        <v>15</v>
      </c>
      <c r="E1739" s="56">
        <v>11.513999999999999</v>
      </c>
      <c r="F1739" s="56">
        <v>11.242000000000001</v>
      </c>
      <c r="G1739" s="57">
        <f t="shared" si="125"/>
        <v>0.97637658502692393</v>
      </c>
    </row>
    <row r="1740" spans="1:11" x14ac:dyDescent="0.3">
      <c r="A1740" s="35" t="str">
        <f t="shared" si="124"/>
        <v>A</v>
      </c>
      <c r="B1740" s="54" t="s">
        <v>330</v>
      </c>
      <c r="C1740" s="55" t="s">
        <v>16</v>
      </c>
      <c r="D1740" s="56">
        <v>27</v>
      </c>
      <c r="E1740" s="56">
        <v>112.42</v>
      </c>
      <c r="F1740" s="56">
        <v>111.77279</v>
      </c>
      <c r="G1740" s="57">
        <f t="shared" si="125"/>
        <v>0.99424292830457217</v>
      </c>
    </row>
    <row r="1741" spans="1:11" x14ac:dyDescent="0.3">
      <c r="A1741" s="35" t="str">
        <f t="shared" si="124"/>
        <v>A</v>
      </c>
      <c r="B1741" s="50" t="s">
        <v>330</v>
      </c>
      <c r="C1741" s="51" t="s">
        <v>17</v>
      </c>
      <c r="D1741" s="52">
        <v>503</v>
      </c>
      <c r="E1741" s="52">
        <v>480.18599999999998</v>
      </c>
      <c r="F1741" s="52">
        <v>469.11453</v>
      </c>
      <c r="G1741" s="53">
        <f t="shared" si="125"/>
        <v>0.976943371943372</v>
      </c>
    </row>
    <row r="1742" spans="1:11" ht="16.8" thickBot="1" x14ac:dyDescent="0.35">
      <c r="A1742" s="35" t="str">
        <f t="shared" si="124"/>
        <v>A</v>
      </c>
      <c r="B1742" s="36" t="s">
        <v>940</v>
      </c>
      <c r="C1742" s="37" t="s">
        <v>941</v>
      </c>
      <c r="D1742" s="48">
        <v>18000</v>
      </c>
      <c r="E1742" s="48">
        <v>18000</v>
      </c>
      <c r="F1742" s="48">
        <v>17999.99883</v>
      </c>
      <c r="G1742" s="49">
        <f t="shared" si="125"/>
        <v>0.99999993500000006</v>
      </c>
      <c r="H1742" s="40"/>
      <c r="I1742" s="40"/>
      <c r="J1742" s="41"/>
      <c r="K1742" s="41"/>
    </row>
    <row r="1743" spans="1:11" ht="15" thickTop="1" x14ac:dyDescent="0.3">
      <c r="A1743" s="35" t="str">
        <f t="shared" si="124"/>
        <v>A</v>
      </c>
      <c r="B1743" s="50" t="s">
        <v>330</v>
      </c>
      <c r="C1743" s="51" t="s">
        <v>10</v>
      </c>
      <c r="D1743" s="52">
        <v>18000</v>
      </c>
      <c r="E1743" s="52">
        <v>18000</v>
      </c>
      <c r="F1743" s="52">
        <v>17999.99883</v>
      </c>
      <c r="G1743" s="53">
        <f t="shared" si="125"/>
        <v>0.99999993500000006</v>
      </c>
    </row>
    <row r="1744" spans="1:11" x14ac:dyDescent="0.3">
      <c r="A1744" s="35" t="str">
        <f t="shared" si="124"/>
        <v>A</v>
      </c>
      <c r="B1744" s="54" t="s">
        <v>330</v>
      </c>
      <c r="C1744" s="55" t="s">
        <v>12</v>
      </c>
      <c r="D1744" s="56">
        <v>18000</v>
      </c>
      <c r="E1744" s="56">
        <v>18000</v>
      </c>
      <c r="F1744" s="56">
        <v>17999.99883</v>
      </c>
      <c r="G1744" s="57">
        <f t="shared" si="125"/>
        <v>0.99999993500000006</v>
      </c>
    </row>
    <row r="1745" spans="1:11" ht="16.8" thickBot="1" x14ac:dyDescent="0.35">
      <c r="A1745" s="35" t="str">
        <f t="shared" si="124"/>
        <v>A</v>
      </c>
      <c r="B1745" s="36" t="s">
        <v>942</v>
      </c>
      <c r="C1745" s="37" t="s">
        <v>233</v>
      </c>
      <c r="D1745" s="48">
        <v>1750</v>
      </c>
      <c r="E1745" s="48">
        <v>1750</v>
      </c>
      <c r="F1745" s="48">
        <v>2409.7712099999999</v>
      </c>
      <c r="G1745" s="49">
        <f t="shared" si="125"/>
        <v>1.3770121199999998</v>
      </c>
      <c r="H1745" s="40"/>
      <c r="I1745" s="40"/>
      <c r="J1745" s="41"/>
      <c r="K1745" s="41"/>
    </row>
    <row r="1746" spans="1:11" ht="15" thickTop="1" x14ac:dyDescent="0.3">
      <c r="A1746" s="35" t="str">
        <f t="shared" si="124"/>
        <v>A</v>
      </c>
      <c r="B1746" s="50" t="s">
        <v>330</v>
      </c>
      <c r="C1746" s="51" t="s">
        <v>10</v>
      </c>
      <c r="D1746" s="52">
        <v>1740</v>
      </c>
      <c r="E1746" s="52">
        <v>1734.3979999999999</v>
      </c>
      <c r="F1746" s="52">
        <v>2394.1702099999998</v>
      </c>
      <c r="G1746" s="53">
        <f t="shared" si="125"/>
        <v>1.3804041575232444</v>
      </c>
    </row>
    <row r="1747" spans="1:11" x14ac:dyDescent="0.3">
      <c r="A1747" s="35" t="str">
        <f t="shared" si="124"/>
        <v>A</v>
      </c>
      <c r="B1747" s="54" t="s">
        <v>330</v>
      </c>
      <c r="C1747" s="55" t="s">
        <v>11</v>
      </c>
      <c r="D1747" s="56">
        <v>1336</v>
      </c>
      <c r="E1747" s="56">
        <v>1308.4680000000001</v>
      </c>
      <c r="F1747" s="56">
        <v>1260.0035399999999</v>
      </c>
      <c r="G1747" s="57">
        <f t="shared" si="125"/>
        <v>0.96296091306780129</v>
      </c>
    </row>
    <row r="1748" spans="1:11" x14ac:dyDescent="0.3">
      <c r="A1748" s="35" t="str">
        <f t="shared" si="124"/>
        <v>A</v>
      </c>
      <c r="B1748" s="54" t="s">
        <v>330</v>
      </c>
      <c r="C1748" s="55" t="s">
        <v>12</v>
      </c>
      <c r="D1748" s="56">
        <v>401.5</v>
      </c>
      <c r="E1748" s="56">
        <v>393.14800000000002</v>
      </c>
      <c r="F1748" s="56">
        <v>1101.9430299999999</v>
      </c>
      <c r="G1748" s="57">
        <f t="shared" si="125"/>
        <v>2.8028707509640132</v>
      </c>
    </row>
    <row r="1749" spans="1:11" x14ac:dyDescent="0.3">
      <c r="A1749" s="35" t="str">
        <f t="shared" si="124"/>
        <v>A</v>
      </c>
      <c r="B1749" s="54" t="s">
        <v>330</v>
      </c>
      <c r="C1749" s="55" t="s">
        <v>15</v>
      </c>
      <c r="D1749" s="56">
        <v>0</v>
      </c>
      <c r="E1749" s="56">
        <v>30.282</v>
      </c>
      <c r="F1749" s="56">
        <v>30.27187</v>
      </c>
      <c r="G1749" s="57">
        <f t="shared" si="125"/>
        <v>0.99966547784162207</v>
      </c>
    </row>
    <row r="1750" spans="1:11" x14ac:dyDescent="0.3">
      <c r="A1750" s="35" t="str">
        <f t="shared" si="124"/>
        <v>A</v>
      </c>
      <c r="B1750" s="54" t="s">
        <v>330</v>
      </c>
      <c r="C1750" s="55" t="s">
        <v>16</v>
      </c>
      <c r="D1750" s="56">
        <v>2.5</v>
      </c>
      <c r="E1750" s="56">
        <v>2.5</v>
      </c>
      <c r="F1750" s="56">
        <v>1.95177</v>
      </c>
      <c r="G1750" s="57">
        <f t="shared" si="125"/>
        <v>0.78070799999999996</v>
      </c>
    </row>
    <row r="1751" spans="1:11" x14ac:dyDescent="0.3">
      <c r="A1751" s="35" t="str">
        <f t="shared" si="124"/>
        <v>A</v>
      </c>
      <c r="B1751" s="50" t="s">
        <v>330</v>
      </c>
      <c r="C1751" s="51" t="s">
        <v>17</v>
      </c>
      <c r="D1751" s="52">
        <v>10</v>
      </c>
      <c r="E1751" s="52">
        <v>15.602</v>
      </c>
      <c r="F1751" s="52">
        <v>15.601000000000001</v>
      </c>
      <c r="G1751" s="53">
        <f t="shared" si="125"/>
        <v>0.9999359056531214</v>
      </c>
    </row>
    <row r="1752" spans="1:11" ht="16.8" thickBot="1" x14ac:dyDescent="0.35">
      <c r="A1752" s="35" t="str">
        <f t="shared" si="124"/>
        <v>A</v>
      </c>
      <c r="B1752" s="36" t="s">
        <v>943</v>
      </c>
      <c r="C1752" s="37" t="s">
        <v>234</v>
      </c>
      <c r="D1752" s="48">
        <v>10400</v>
      </c>
      <c r="E1752" s="48">
        <v>10400</v>
      </c>
      <c r="F1752" s="48">
        <v>10568.413489999999</v>
      </c>
      <c r="G1752" s="49">
        <f t="shared" si="125"/>
        <v>1.0161936048076923</v>
      </c>
      <c r="H1752" s="40"/>
      <c r="I1752" s="40"/>
      <c r="J1752" s="41"/>
      <c r="K1752" s="41"/>
    </row>
    <row r="1753" spans="1:11" ht="15" thickTop="1" x14ac:dyDescent="0.3">
      <c r="A1753" s="35" t="str">
        <f t="shared" si="124"/>
        <v>A</v>
      </c>
      <c r="B1753" s="50" t="s">
        <v>330</v>
      </c>
      <c r="C1753" s="51" t="s">
        <v>10</v>
      </c>
      <c r="D1753" s="52">
        <v>10365</v>
      </c>
      <c r="E1753" s="52">
        <v>10245.5</v>
      </c>
      <c r="F1753" s="52">
        <v>10292.62853</v>
      </c>
      <c r="G1753" s="53">
        <f t="shared" si="125"/>
        <v>1.0045999248450539</v>
      </c>
    </row>
    <row r="1754" spans="1:11" x14ac:dyDescent="0.3">
      <c r="A1754" s="35" t="str">
        <f t="shared" si="124"/>
        <v>A</v>
      </c>
      <c r="B1754" s="54" t="s">
        <v>330</v>
      </c>
      <c r="C1754" s="55" t="s">
        <v>11</v>
      </c>
      <c r="D1754" s="56">
        <v>6490</v>
      </c>
      <c r="E1754" s="56">
        <v>5638</v>
      </c>
      <c r="F1754" s="56">
        <v>5648.1600500000004</v>
      </c>
      <c r="G1754" s="57">
        <f t="shared" si="125"/>
        <v>1.00180206633558</v>
      </c>
    </row>
    <row r="1755" spans="1:11" x14ac:dyDescent="0.3">
      <c r="A1755" s="35" t="str">
        <f t="shared" si="124"/>
        <v>A</v>
      </c>
      <c r="B1755" s="54" t="s">
        <v>330</v>
      </c>
      <c r="C1755" s="55" t="s">
        <v>12</v>
      </c>
      <c r="D1755" s="56">
        <v>3830</v>
      </c>
      <c r="E1755" s="56">
        <v>4445.5</v>
      </c>
      <c r="F1755" s="56">
        <v>4484.3921600000003</v>
      </c>
      <c r="G1755" s="57">
        <f t="shared" si="125"/>
        <v>1.0087486581936791</v>
      </c>
    </row>
    <row r="1756" spans="1:11" x14ac:dyDescent="0.3">
      <c r="A1756" s="35" t="str">
        <f t="shared" si="124"/>
        <v>A</v>
      </c>
      <c r="B1756" s="54" t="s">
        <v>330</v>
      </c>
      <c r="C1756" s="55" t="s">
        <v>15</v>
      </c>
      <c r="D1756" s="56">
        <v>25</v>
      </c>
      <c r="E1756" s="56">
        <v>142</v>
      </c>
      <c r="F1756" s="56">
        <v>140.54906</v>
      </c>
      <c r="G1756" s="57">
        <f t="shared" si="125"/>
        <v>0.98978211267605631</v>
      </c>
    </row>
    <row r="1757" spans="1:11" x14ac:dyDescent="0.3">
      <c r="A1757" s="35" t="str">
        <f t="shared" si="124"/>
        <v>A</v>
      </c>
      <c r="B1757" s="54" t="s">
        <v>330</v>
      </c>
      <c r="C1757" s="55" t="s">
        <v>16</v>
      </c>
      <c r="D1757" s="56">
        <v>20</v>
      </c>
      <c r="E1757" s="56">
        <v>20</v>
      </c>
      <c r="F1757" s="56">
        <v>19.527259999999998</v>
      </c>
      <c r="G1757" s="57">
        <f t="shared" si="125"/>
        <v>0.97636299999999987</v>
      </c>
    </row>
    <row r="1758" spans="1:11" x14ac:dyDescent="0.3">
      <c r="A1758" s="35" t="str">
        <f t="shared" si="124"/>
        <v>A</v>
      </c>
      <c r="B1758" s="50" t="s">
        <v>330</v>
      </c>
      <c r="C1758" s="51" t="s">
        <v>17</v>
      </c>
      <c r="D1758" s="52">
        <v>35</v>
      </c>
      <c r="E1758" s="52">
        <v>154.5</v>
      </c>
      <c r="F1758" s="52">
        <v>275.78496000000001</v>
      </c>
      <c r="G1758" s="53">
        <f t="shared" si="125"/>
        <v>1.7850159223300972</v>
      </c>
    </row>
    <row r="1759" spans="1:11" ht="16.8" thickBot="1" x14ac:dyDescent="0.35">
      <c r="A1759" s="35" t="str">
        <f t="shared" si="124"/>
        <v>A</v>
      </c>
      <c r="B1759" s="36" t="s">
        <v>944</v>
      </c>
      <c r="C1759" s="37" t="s">
        <v>235</v>
      </c>
      <c r="D1759" s="48">
        <v>15000</v>
      </c>
      <c r="E1759" s="48">
        <v>15000</v>
      </c>
      <c r="F1759" s="48">
        <v>14784.519340000001</v>
      </c>
      <c r="G1759" s="49">
        <f t="shared" si="125"/>
        <v>0.98563462266666668</v>
      </c>
      <c r="H1759" s="40"/>
      <c r="I1759" s="40"/>
      <c r="J1759" s="41"/>
      <c r="K1759" s="41"/>
    </row>
    <row r="1760" spans="1:11" ht="15" thickTop="1" x14ac:dyDescent="0.3">
      <c r="A1760" s="35" t="str">
        <f t="shared" si="124"/>
        <v>A</v>
      </c>
      <c r="B1760" s="50" t="s">
        <v>330</v>
      </c>
      <c r="C1760" s="51" t="s">
        <v>10</v>
      </c>
      <c r="D1760" s="52">
        <v>13847</v>
      </c>
      <c r="E1760" s="52">
        <v>13947</v>
      </c>
      <c r="F1760" s="52">
        <v>13811.141450000001</v>
      </c>
      <c r="G1760" s="53">
        <f t="shared" si="125"/>
        <v>0.99025894099089418</v>
      </c>
    </row>
    <row r="1761" spans="1:11" x14ac:dyDescent="0.3">
      <c r="A1761" s="35" t="str">
        <f t="shared" si="124"/>
        <v>A</v>
      </c>
      <c r="B1761" s="54" t="s">
        <v>330</v>
      </c>
      <c r="C1761" s="55" t="s">
        <v>11</v>
      </c>
      <c r="D1761" s="56">
        <v>2544.1999999999998</v>
      </c>
      <c r="E1761" s="56">
        <v>2504.1999999999998</v>
      </c>
      <c r="F1761" s="56">
        <v>2465.3925199999999</v>
      </c>
      <c r="G1761" s="57">
        <f t="shared" si="125"/>
        <v>0.98450304288794832</v>
      </c>
    </row>
    <row r="1762" spans="1:11" x14ac:dyDescent="0.3">
      <c r="A1762" s="35" t="str">
        <f t="shared" si="124"/>
        <v>A</v>
      </c>
      <c r="B1762" s="54" t="s">
        <v>330</v>
      </c>
      <c r="C1762" s="55" t="s">
        <v>12</v>
      </c>
      <c r="D1762" s="56">
        <v>3161</v>
      </c>
      <c r="E1762" s="56">
        <v>5144.5999999999995</v>
      </c>
      <c r="F1762" s="56">
        <v>5057.4577200000003</v>
      </c>
      <c r="G1762" s="57">
        <f t="shared" si="125"/>
        <v>0.98306140807837361</v>
      </c>
    </row>
    <row r="1763" spans="1:11" x14ac:dyDescent="0.3">
      <c r="A1763" s="35" t="str">
        <f t="shared" si="124"/>
        <v>A</v>
      </c>
      <c r="B1763" s="54" t="s">
        <v>330</v>
      </c>
      <c r="C1763" s="55" t="s">
        <v>14</v>
      </c>
      <c r="D1763" s="56">
        <v>2500</v>
      </c>
      <c r="E1763" s="56">
        <v>2000</v>
      </c>
      <c r="F1763" s="56">
        <v>1992.90805</v>
      </c>
      <c r="G1763" s="57">
        <f t="shared" si="125"/>
        <v>0.99645402500000002</v>
      </c>
    </row>
    <row r="1764" spans="1:11" x14ac:dyDescent="0.3">
      <c r="A1764" s="35" t="str">
        <f t="shared" si="124"/>
        <v>A</v>
      </c>
      <c r="B1764" s="54" t="s">
        <v>330</v>
      </c>
      <c r="C1764" s="55" t="s">
        <v>15</v>
      </c>
      <c r="D1764" s="56">
        <v>108</v>
      </c>
      <c r="E1764" s="56">
        <v>108</v>
      </c>
      <c r="F1764" s="56">
        <v>106.73465</v>
      </c>
      <c r="G1764" s="57">
        <f t="shared" si="125"/>
        <v>0.98828379629629637</v>
      </c>
    </row>
    <row r="1765" spans="1:11" x14ac:dyDescent="0.3">
      <c r="A1765" s="35" t="str">
        <f t="shared" si="124"/>
        <v>A</v>
      </c>
      <c r="B1765" s="54" t="s">
        <v>330</v>
      </c>
      <c r="C1765" s="55" t="s">
        <v>16</v>
      </c>
      <c r="D1765" s="56">
        <v>5533.8</v>
      </c>
      <c r="E1765" s="56">
        <v>4190.2</v>
      </c>
      <c r="F1765" s="56">
        <v>4188.64851</v>
      </c>
      <c r="G1765" s="57">
        <f t="shared" si="125"/>
        <v>0.99962973366426433</v>
      </c>
    </row>
    <row r="1766" spans="1:11" x14ac:dyDescent="0.3">
      <c r="A1766" s="35" t="str">
        <f t="shared" si="124"/>
        <v>A</v>
      </c>
      <c r="B1766" s="50" t="s">
        <v>330</v>
      </c>
      <c r="C1766" s="51" t="s">
        <v>17</v>
      </c>
      <c r="D1766" s="52">
        <v>1153</v>
      </c>
      <c r="E1766" s="52">
        <v>1053</v>
      </c>
      <c r="F1766" s="52">
        <v>973.37788999999998</v>
      </c>
      <c r="G1766" s="53">
        <f t="shared" si="125"/>
        <v>0.92438546058879389</v>
      </c>
    </row>
    <row r="1767" spans="1:11" ht="33" thickBot="1" x14ac:dyDescent="0.35">
      <c r="A1767" s="35" t="str">
        <f t="shared" ref="A1767:A1813" si="126">IF(OR(D1767&lt;&gt;0,E1767&lt;&gt;0,F1767&lt;&gt;0,),"A","B")</f>
        <v>A</v>
      </c>
      <c r="B1767" s="36" t="s">
        <v>945</v>
      </c>
      <c r="C1767" s="37" t="s">
        <v>237</v>
      </c>
      <c r="D1767" s="48">
        <v>4300</v>
      </c>
      <c r="E1767" s="48">
        <v>4300</v>
      </c>
      <c r="F1767" s="48">
        <v>3218.8624</v>
      </c>
      <c r="G1767" s="49">
        <f t="shared" ref="G1767:G1813" si="127">F1767/E1767</f>
        <v>0.7485726511627907</v>
      </c>
      <c r="H1767" s="40"/>
      <c r="I1767" s="40"/>
      <c r="J1767" s="41"/>
      <c r="K1767" s="41"/>
    </row>
    <row r="1768" spans="1:11" ht="15" thickTop="1" x14ac:dyDescent="0.3">
      <c r="A1768" s="35" t="str">
        <f t="shared" si="126"/>
        <v>A</v>
      </c>
      <c r="B1768" s="50" t="s">
        <v>330</v>
      </c>
      <c r="C1768" s="51" t="s">
        <v>10</v>
      </c>
      <c r="D1768" s="52">
        <v>2960</v>
      </c>
      <c r="E1768" s="52">
        <v>2960</v>
      </c>
      <c r="F1768" s="52">
        <v>2142.0074</v>
      </c>
      <c r="G1768" s="53">
        <f t="shared" si="127"/>
        <v>0.72365114864864866</v>
      </c>
    </row>
    <row r="1769" spans="1:11" x14ac:dyDescent="0.3">
      <c r="A1769" s="35" t="str">
        <f t="shared" si="126"/>
        <v>A</v>
      </c>
      <c r="B1769" s="54" t="s">
        <v>330</v>
      </c>
      <c r="C1769" s="55" t="s">
        <v>11</v>
      </c>
      <c r="D1769" s="56">
        <v>2100</v>
      </c>
      <c r="E1769" s="56">
        <v>2079.67</v>
      </c>
      <c r="F1769" s="56">
        <v>1421.0413599999999</v>
      </c>
      <c r="G1769" s="57">
        <f t="shared" si="127"/>
        <v>0.68330136992888291</v>
      </c>
    </row>
    <row r="1770" spans="1:11" x14ac:dyDescent="0.3">
      <c r="A1770" s="35" t="str">
        <f t="shared" si="126"/>
        <v>A</v>
      </c>
      <c r="B1770" s="54" t="s">
        <v>330</v>
      </c>
      <c r="C1770" s="55" t="s">
        <v>12</v>
      </c>
      <c r="D1770" s="56">
        <v>800</v>
      </c>
      <c r="E1770" s="56">
        <v>794.2</v>
      </c>
      <c r="F1770" s="56">
        <v>655.32835</v>
      </c>
      <c r="G1770" s="57">
        <f t="shared" si="127"/>
        <v>0.82514272223621254</v>
      </c>
    </row>
    <row r="1771" spans="1:11" x14ac:dyDescent="0.3">
      <c r="A1771" s="35" t="str">
        <f t="shared" si="126"/>
        <v>A</v>
      </c>
      <c r="B1771" s="54" t="s">
        <v>330</v>
      </c>
      <c r="C1771" s="55" t="s">
        <v>2</v>
      </c>
      <c r="D1771" s="56">
        <v>15</v>
      </c>
      <c r="E1771" s="56">
        <v>15</v>
      </c>
      <c r="F1771" s="56">
        <v>11.53294</v>
      </c>
      <c r="G1771" s="57">
        <f t="shared" si="127"/>
        <v>0.76886266666666669</v>
      </c>
    </row>
    <row r="1772" spans="1:11" x14ac:dyDescent="0.3">
      <c r="A1772" s="35" t="str">
        <f t="shared" si="126"/>
        <v>A</v>
      </c>
      <c r="B1772" s="54" t="s">
        <v>330</v>
      </c>
      <c r="C1772" s="55" t="s">
        <v>15</v>
      </c>
      <c r="D1772" s="56">
        <v>0</v>
      </c>
      <c r="E1772" s="56">
        <v>26.13</v>
      </c>
      <c r="F1772" s="56">
        <v>22.8169</v>
      </c>
      <c r="G1772" s="57">
        <f t="shared" si="127"/>
        <v>0.87320704171450447</v>
      </c>
    </row>
    <row r="1773" spans="1:11" x14ac:dyDescent="0.3">
      <c r="A1773" s="35" t="str">
        <f t="shared" si="126"/>
        <v>A</v>
      </c>
      <c r="B1773" s="54" t="s">
        <v>330</v>
      </c>
      <c r="C1773" s="55" t="s">
        <v>16</v>
      </c>
      <c r="D1773" s="56">
        <v>45</v>
      </c>
      <c r="E1773" s="56">
        <v>45</v>
      </c>
      <c r="F1773" s="56">
        <v>31.287849999999999</v>
      </c>
      <c r="G1773" s="57">
        <f t="shared" si="127"/>
        <v>0.69528555555555549</v>
      </c>
    </row>
    <row r="1774" spans="1:11" x14ac:dyDescent="0.3">
      <c r="A1774" s="35" t="str">
        <f t="shared" si="126"/>
        <v>A</v>
      </c>
      <c r="B1774" s="50" t="s">
        <v>330</v>
      </c>
      <c r="C1774" s="51" t="s">
        <v>17</v>
      </c>
      <c r="D1774" s="52">
        <v>1340</v>
      </c>
      <c r="E1774" s="52">
        <v>1340</v>
      </c>
      <c r="F1774" s="52">
        <v>1076.855</v>
      </c>
      <c r="G1774" s="53">
        <f t="shared" si="127"/>
        <v>0.80362313432835819</v>
      </c>
    </row>
    <row r="1775" spans="1:11" ht="16.8" thickBot="1" x14ac:dyDescent="0.35">
      <c r="A1775" s="35" t="str">
        <f t="shared" si="126"/>
        <v>A</v>
      </c>
      <c r="B1775" s="36" t="s">
        <v>946</v>
      </c>
      <c r="C1775" s="37" t="s">
        <v>947</v>
      </c>
      <c r="D1775" s="48">
        <v>5500</v>
      </c>
      <c r="E1775" s="48">
        <v>5500</v>
      </c>
      <c r="F1775" s="48">
        <v>5214.5939699999999</v>
      </c>
      <c r="G1775" s="49">
        <f t="shared" si="127"/>
        <v>0.94810799454545458</v>
      </c>
      <c r="H1775" s="40"/>
      <c r="I1775" s="40"/>
      <c r="J1775" s="41"/>
      <c r="K1775" s="41"/>
    </row>
    <row r="1776" spans="1:11" ht="15" thickTop="1" x14ac:dyDescent="0.3">
      <c r="A1776" s="35" t="str">
        <f t="shared" si="126"/>
        <v>A</v>
      </c>
      <c r="B1776" s="50" t="s">
        <v>330</v>
      </c>
      <c r="C1776" s="51" t="s">
        <v>10</v>
      </c>
      <c r="D1776" s="52">
        <v>4962</v>
      </c>
      <c r="E1776" s="52">
        <v>4985</v>
      </c>
      <c r="F1776" s="52">
        <v>4727.3652099999999</v>
      </c>
      <c r="G1776" s="53">
        <f t="shared" si="127"/>
        <v>0.94831799598796385</v>
      </c>
    </row>
    <row r="1777" spans="1:11" x14ac:dyDescent="0.3">
      <c r="A1777" s="35" t="str">
        <f t="shared" si="126"/>
        <v>A</v>
      </c>
      <c r="B1777" s="54" t="s">
        <v>330</v>
      </c>
      <c r="C1777" s="55" t="s">
        <v>11</v>
      </c>
      <c r="D1777" s="56">
        <v>3500</v>
      </c>
      <c r="E1777" s="56">
        <v>3460</v>
      </c>
      <c r="F1777" s="56">
        <v>3409.0249899999999</v>
      </c>
      <c r="G1777" s="57">
        <f t="shared" si="127"/>
        <v>0.985267338150289</v>
      </c>
    </row>
    <row r="1778" spans="1:11" x14ac:dyDescent="0.3">
      <c r="A1778" s="35" t="str">
        <f t="shared" si="126"/>
        <v>A</v>
      </c>
      <c r="B1778" s="54" t="s">
        <v>330</v>
      </c>
      <c r="C1778" s="55" t="s">
        <v>12</v>
      </c>
      <c r="D1778" s="56">
        <v>1400</v>
      </c>
      <c r="E1778" s="56">
        <v>1400</v>
      </c>
      <c r="F1778" s="56">
        <v>1227.0346500000001</v>
      </c>
      <c r="G1778" s="57">
        <f t="shared" si="127"/>
        <v>0.87645332142857146</v>
      </c>
    </row>
    <row r="1779" spans="1:11" x14ac:dyDescent="0.3">
      <c r="A1779" s="35" t="str">
        <f t="shared" si="126"/>
        <v>A</v>
      </c>
      <c r="B1779" s="54" t="s">
        <v>330</v>
      </c>
      <c r="C1779" s="55" t="s">
        <v>15</v>
      </c>
      <c r="D1779" s="56">
        <v>50</v>
      </c>
      <c r="E1779" s="56">
        <v>60</v>
      </c>
      <c r="F1779" s="56">
        <v>40.321629999999999</v>
      </c>
      <c r="G1779" s="57">
        <f t="shared" si="127"/>
        <v>0.67202716666666662</v>
      </c>
    </row>
    <row r="1780" spans="1:11" x14ac:dyDescent="0.3">
      <c r="A1780" s="35" t="str">
        <f t="shared" si="126"/>
        <v>A</v>
      </c>
      <c r="B1780" s="54" t="s">
        <v>330</v>
      </c>
      <c r="C1780" s="55" t="s">
        <v>16</v>
      </c>
      <c r="D1780" s="56">
        <v>12</v>
      </c>
      <c r="E1780" s="56">
        <v>65</v>
      </c>
      <c r="F1780" s="56">
        <v>50.983939999999997</v>
      </c>
      <c r="G1780" s="57">
        <f t="shared" si="127"/>
        <v>0.7843683076923077</v>
      </c>
    </row>
    <row r="1781" spans="1:11" x14ac:dyDescent="0.3">
      <c r="A1781" s="35" t="str">
        <f t="shared" si="126"/>
        <v>A</v>
      </c>
      <c r="B1781" s="50" t="s">
        <v>330</v>
      </c>
      <c r="C1781" s="51" t="s">
        <v>17</v>
      </c>
      <c r="D1781" s="52">
        <v>538</v>
      </c>
      <c r="E1781" s="52">
        <v>515</v>
      </c>
      <c r="F1781" s="52">
        <v>487.22876000000002</v>
      </c>
      <c r="G1781" s="53">
        <f t="shared" si="127"/>
        <v>0.94607526213592241</v>
      </c>
    </row>
    <row r="1782" spans="1:11" ht="33" thickBot="1" x14ac:dyDescent="0.35">
      <c r="A1782" s="35" t="str">
        <f t="shared" si="126"/>
        <v>A</v>
      </c>
      <c r="B1782" s="36" t="s">
        <v>948</v>
      </c>
      <c r="C1782" s="37" t="s">
        <v>949</v>
      </c>
      <c r="D1782" s="48">
        <v>82800</v>
      </c>
      <c r="E1782" s="48">
        <v>89300</v>
      </c>
      <c r="F1782" s="48">
        <v>89241.142529999997</v>
      </c>
      <c r="G1782" s="49">
        <f t="shared" si="127"/>
        <v>0.99934090179171331</v>
      </c>
      <c r="H1782" s="40"/>
      <c r="I1782" s="40"/>
      <c r="J1782" s="41"/>
      <c r="K1782" s="41"/>
    </row>
    <row r="1783" spans="1:11" ht="15" thickTop="1" x14ac:dyDescent="0.3">
      <c r="A1783" s="35" t="str">
        <f t="shared" si="126"/>
        <v>A</v>
      </c>
      <c r="B1783" s="50" t="s">
        <v>330</v>
      </c>
      <c r="C1783" s="51" t="s">
        <v>10</v>
      </c>
      <c r="D1783" s="52">
        <v>74715</v>
      </c>
      <c r="E1783" s="52">
        <v>77282</v>
      </c>
      <c r="F1783" s="52">
        <v>77224.07680000001</v>
      </c>
      <c r="G1783" s="53">
        <f t="shared" si="127"/>
        <v>0.99925049558758849</v>
      </c>
    </row>
    <row r="1784" spans="1:11" x14ac:dyDescent="0.3">
      <c r="A1784" s="35" t="str">
        <f t="shared" si="126"/>
        <v>A</v>
      </c>
      <c r="B1784" s="54" t="s">
        <v>330</v>
      </c>
      <c r="C1784" s="55" t="s">
        <v>11</v>
      </c>
      <c r="D1784" s="56">
        <v>56900</v>
      </c>
      <c r="E1784" s="56">
        <v>55435</v>
      </c>
      <c r="F1784" s="56">
        <v>55434.631509999999</v>
      </c>
      <c r="G1784" s="57">
        <f t="shared" si="127"/>
        <v>0.9999933527554794</v>
      </c>
    </row>
    <row r="1785" spans="1:11" x14ac:dyDescent="0.3">
      <c r="A1785" s="35" t="str">
        <f t="shared" si="126"/>
        <v>A</v>
      </c>
      <c r="B1785" s="54" t="s">
        <v>330</v>
      </c>
      <c r="C1785" s="55" t="s">
        <v>12</v>
      </c>
      <c r="D1785" s="56">
        <v>15490</v>
      </c>
      <c r="E1785" s="56">
        <v>19626.400000000001</v>
      </c>
      <c r="F1785" s="56">
        <v>19569.940909999998</v>
      </c>
      <c r="G1785" s="57">
        <f t="shared" si="127"/>
        <v>0.99712330891044698</v>
      </c>
    </row>
    <row r="1786" spans="1:11" x14ac:dyDescent="0.3">
      <c r="A1786" s="35" t="str">
        <f t="shared" si="126"/>
        <v>A</v>
      </c>
      <c r="B1786" s="54" t="s">
        <v>330</v>
      </c>
      <c r="C1786" s="55" t="s">
        <v>15</v>
      </c>
      <c r="D1786" s="56">
        <v>625</v>
      </c>
      <c r="E1786" s="56">
        <v>649.5</v>
      </c>
      <c r="F1786" s="56">
        <v>648.96994999999993</v>
      </c>
      <c r="G1786" s="57">
        <f t="shared" si="127"/>
        <v>0.9991839107005388</v>
      </c>
    </row>
    <row r="1787" spans="1:11" x14ac:dyDescent="0.3">
      <c r="A1787" s="35" t="str">
        <f t="shared" si="126"/>
        <v>A</v>
      </c>
      <c r="B1787" s="54" t="s">
        <v>330</v>
      </c>
      <c r="C1787" s="55" t="s">
        <v>16</v>
      </c>
      <c r="D1787" s="56">
        <v>1700</v>
      </c>
      <c r="E1787" s="56">
        <v>1571.1</v>
      </c>
      <c r="F1787" s="56">
        <v>1570.5344299999999</v>
      </c>
      <c r="G1787" s="57">
        <f t="shared" si="127"/>
        <v>0.99964001654891477</v>
      </c>
    </row>
    <row r="1788" spans="1:11" x14ac:dyDescent="0.3">
      <c r="A1788" s="35" t="str">
        <f t="shared" si="126"/>
        <v>A</v>
      </c>
      <c r="B1788" s="50" t="s">
        <v>330</v>
      </c>
      <c r="C1788" s="51" t="s">
        <v>17</v>
      </c>
      <c r="D1788" s="52">
        <v>8085</v>
      </c>
      <c r="E1788" s="52">
        <v>12018</v>
      </c>
      <c r="F1788" s="52">
        <v>12017.065729999998</v>
      </c>
      <c r="G1788" s="53">
        <f t="shared" si="127"/>
        <v>0.99992226077550328</v>
      </c>
    </row>
    <row r="1789" spans="1:11" ht="33" thickBot="1" x14ac:dyDescent="0.35">
      <c r="A1789" s="35" t="str">
        <f t="shared" si="126"/>
        <v>A</v>
      </c>
      <c r="B1789" s="36" t="s">
        <v>950</v>
      </c>
      <c r="C1789" s="37" t="s">
        <v>951</v>
      </c>
      <c r="D1789" s="48">
        <v>72100</v>
      </c>
      <c r="E1789" s="48">
        <v>76600</v>
      </c>
      <c r="F1789" s="48">
        <v>76543.040659999999</v>
      </c>
      <c r="G1789" s="49">
        <f t="shared" si="127"/>
        <v>0.99925640548302874</v>
      </c>
      <c r="H1789" s="40"/>
      <c r="I1789" s="40"/>
      <c r="J1789" s="41"/>
      <c r="K1789" s="41"/>
    </row>
    <row r="1790" spans="1:11" ht="15" thickTop="1" x14ac:dyDescent="0.3">
      <c r="A1790" s="35" t="str">
        <f t="shared" si="126"/>
        <v>A</v>
      </c>
      <c r="B1790" s="50" t="s">
        <v>330</v>
      </c>
      <c r="C1790" s="51" t="s">
        <v>10</v>
      </c>
      <c r="D1790" s="52">
        <v>64415</v>
      </c>
      <c r="E1790" s="52">
        <v>64612</v>
      </c>
      <c r="F1790" s="52">
        <v>64555.041370000006</v>
      </c>
      <c r="G1790" s="53">
        <f t="shared" si="127"/>
        <v>0.99911845121649234</v>
      </c>
    </row>
    <row r="1791" spans="1:11" x14ac:dyDescent="0.3">
      <c r="A1791" s="35" t="str">
        <f t="shared" si="126"/>
        <v>A</v>
      </c>
      <c r="B1791" s="54" t="s">
        <v>330</v>
      </c>
      <c r="C1791" s="55" t="s">
        <v>11</v>
      </c>
      <c r="D1791" s="56">
        <v>54715</v>
      </c>
      <c r="E1791" s="56">
        <v>53535</v>
      </c>
      <c r="F1791" s="56">
        <v>53534.992290000002</v>
      </c>
      <c r="G1791" s="57">
        <f t="shared" si="127"/>
        <v>0.99999985598206786</v>
      </c>
    </row>
    <row r="1792" spans="1:11" x14ac:dyDescent="0.3">
      <c r="A1792" s="35" t="str">
        <f t="shared" si="126"/>
        <v>A</v>
      </c>
      <c r="B1792" s="54" t="s">
        <v>330</v>
      </c>
      <c r="C1792" s="55" t="s">
        <v>12</v>
      </c>
      <c r="D1792" s="56">
        <v>7700</v>
      </c>
      <c r="E1792" s="56">
        <v>9194.4</v>
      </c>
      <c r="F1792" s="56">
        <v>9137.9639299999999</v>
      </c>
      <c r="G1792" s="57">
        <f t="shared" si="127"/>
        <v>0.99386190833550858</v>
      </c>
    </row>
    <row r="1793" spans="1:11" x14ac:dyDescent="0.3">
      <c r="A1793" s="35" t="str">
        <f t="shared" si="126"/>
        <v>A</v>
      </c>
      <c r="B1793" s="54" t="s">
        <v>330</v>
      </c>
      <c r="C1793" s="55" t="s">
        <v>15</v>
      </c>
      <c r="D1793" s="56">
        <v>600</v>
      </c>
      <c r="E1793" s="56">
        <v>632.5</v>
      </c>
      <c r="F1793" s="56">
        <v>632.02450999999996</v>
      </c>
      <c r="G1793" s="57">
        <f t="shared" si="127"/>
        <v>0.99924823715415012</v>
      </c>
    </row>
    <row r="1794" spans="1:11" x14ac:dyDescent="0.3">
      <c r="A1794" s="35" t="str">
        <f t="shared" si="126"/>
        <v>A</v>
      </c>
      <c r="B1794" s="54" t="s">
        <v>330</v>
      </c>
      <c r="C1794" s="55" t="s">
        <v>16</v>
      </c>
      <c r="D1794" s="56">
        <v>1400</v>
      </c>
      <c r="E1794" s="56">
        <v>1250.0999999999999</v>
      </c>
      <c r="F1794" s="56">
        <v>1250.0606399999999</v>
      </c>
      <c r="G1794" s="57">
        <f t="shared" si="127"/>
        <v>0.9999685145188385</v>
      </c>
    </row>
    <row r="1795" spans="1:11" x14ac:dyDescent="0.3">
      <c r="A1795" s="35" t="str">
        <f t="shared" si="126"/>
        <v>A</v>
      </c>
      <c r="B1795" s="50" t="s">
        <v>330</v>
      </c>
      <c r="C1795" s="51" t="s">
        <v>17</v>
      </c>
      <c r="D1795" s="52">
        <v>7685</v>
      </c>
      <c r="E1795" s="52">
        <v>11988</v>
      </c>
      <c r="F1795" s="52">
        <v>11987.99929</v>
      </c>
      <c r="G1795" s="53">
        <f t="shared" si="127"/>
        <v>0.99999994077410737</v>
      </c>
    </row>
    <row r="1796" spans="1:11" ht="16.8" thickBot="1" x14ac:dyDescent="0.35">
      <c r="A1796" s="35" t="str">
        <f t="shared" si="126"/>
        <v>A</v>
      </c>
      <c r="B1796" s="36" t="s">
        <v>952</v>
      </c>
      <c r="C1796" s="37" t="s">
        <v>953</v>
      </c>
      <c r="D1796" s="48">
        <v>10200</v>
      </c>
      <c r="E1796" s="48">
        <v>12200</v>
      </c>
      <c r="F1796" s="48">
        <v>12198.10187</v>
      </c>
      <c r="G1796" s="49">
        <f t="shared" si="127"/>
        <v>0.99984441557377057</v>
      </c>
      <c r="H1796" s="40"/>
      <c r="I1796" s="40"/>
      <c r="J1796" s="41"/>
      <c r="K1796" s="41"/>
    </row>
    <row r="1797" spans="1:11" ht="15" thickTop="1" x14ac:dyDescent="0.3">
      <c r="A1797" s="35" t="str">
        <f t="shared" si="126"/>
        <v>A</v>
      </c>
      <c r="B1797" s="50" t="s">
        <v>330</v>
      </c>
      <c r="C1797" s="51" t="s">
        <v>10</v>
      </c>
      <c r="D1797" s="52">
        <v>9800</v>
      </c>
      <c r="E1797" s="52">
        <v>12170</v>
      </c>
      <c r="F1797" s="52">
        <v>12169.03543</v>
      </c>
      <c r="G1797" s="53">
        <f t="shared" si="127"/>
        <v>0.99992074198849634</v>
      </c>
    </row>
    <row r="1798" spans="1:11" x14ac:dyDescent="0.3">
      <c r="A1798" s="35" t="str">
        <f t="shared" si="126"/>
        <v>A</v>
      </c>
      <c r="B1798" s="54" t="s">
        <v>330</v>
      </c>
      <c r="C1798" s="55" t="s">
        <v>11</v>
      </c>
      <c r="D1798" s="56">
        <v>1685</v>
      </c>
      <c r="E1798" s="56">
        <v>1400</v>
      </c>
      <c r="F1798" s="56">
        <v>1399.63922</v>
      </c>
      <c r="G1798" s="57">
        <f t="shared" si="127"/>
        <v>0.99974229999999997</v>
      </c>
    </row>
    <row r="1799" spans="1:11" x14ac:dyDescent="0.3">
      <c r="A1799" s="35" t="str">
        <f t="shared" si="126"/>
        <v>A</v>
      </c>
      <c r="B1799" s="54" t="s">
        <v>330</v>
      </c>
      <c r="C1799" s="55" t="s">
        <v>12</v>
      </c>
      <c r="D1799" s="56">
        <v>7790</v>
      </c>
      <c r="E1799" s="56">
        <v>10432</v>
      </c>
      <c r="F1799" s="56">
        <v>10431.976979999999</v>
      </c>
      <c r="G1799" s="57">
        <f t="shared" si="127"/>
        <v>0.99999779332822081</v>
      </c>
    </row>
    <row r="1800" spans="1:11" x14ac:dyDescent="0.3">
      <c r="A1800" s="35" t="str">
        <f t="shared" si="126"/>
        <v>A</v>
      </c>
      <c r="B1800" s="54" t="s">
        <v>330</v>
      </c>
      <c r="C1800" s="55" t="s">
        <v>15</v>
      </c>
      <c r="D1800" s="56">
        <v>25</v>
      </c>
      <c r="E1800" s="56">
        <v>17</v>
      </c>
      <c r="F1800" s="56">
        <v>16.945440000000001</v>
      </c>
      <c r="G1800" s="57">
        <f t="shared" si="127"/>
        <v>0.99679058823529421</v>
      </c>
    </row>
    <row r="1801" spans="1:11" x14ac:dyDescent="0.3">
      <c r="A1801" s="35" t="str">
        <f t="shared" si="126"/>
        <v>A</v>
      </c>
      <c r="B1801" s="54" t="s">
        <v>330</v>
      </c>
      <c r="C1801" s="55" t="s">
        <v>16</v>
      </c>
      <c r="D1801" s="56">
        <v>300</v>
      </c>
      <c r="E1801" s="56">
        <v>321</v>
      </c>
      <c r="F1801" s="56">
        <v>320.47379000000001</v>
      </c>
      <c r="G1801" s="57">
        <f t="shared" si="127"/>
        <v>0.99836071651090341</v>
      </c>
    </row>
    <row r="1802" spans="1:11" x14ac:dyDescent="0.3">
      <c r="A1802" s="35" t="str">
        <f t="shared" si="126"/>
        <v>A</v>
      </c>
      <c r="B1802" s="50" t="s">
        <v>330</v>
      </c>
      <c r="C1802" s="51" t="s">
        <v>17</v>
      </c>
      <c r="D1802" s="52">
        <v>400</v>
      </c>
      <c r="E1802" s="52">
        <v>30</v>
      </c>
      <c r="F1802" s="52">
        <v>29.06644</v>
      </c>
      <c r="G1802" s="53">
        <f t="shared" si="127"/>
        <v>0.96888133333333337</v>
      </c>
    </row>
    <row r="1803" spans="1:11" ht="33" thickBot="1" x14ac:dyDescent="0.35">
      <c r="A1803" s="35" t="str">
        <f t="shared" si="126"/>
        <v>A</v>
      </c>
      <c r="B1803" s="36" t="s">
        <v>954</v>
      </c>
      <c r="C1803" s="37" t="s">
        <v>955</v>
      </c>
      <c r="D1803" s="48">
        <v>500</v>
      </c>
      <c r="E1803" s="48">
        <v>500</v>
      </c>
      <c r="F1803" s="48">
        <v>500</v>
      </c>
      <c r="G1803" s="49">
        <f t="shared" si="127"/>
        <v>1</v>
      </c>
      <c r="H1803" s="40"/>
      <c r="I1803" s="40"/>
      <c r="J1803" s="41"/>
      <c r="K1803" s="41"/>
    </row>
    <row r="1804" spans="1:11" ht="15" thickTop="1" x14ac:dyDescent="0.3">
      <c r="A1804" s="35" t="str">
        <f t="shared" si="126"/>
        <v>A</v>
      </c>
      <c r="B1804" s="50" t="s">
        <v>330</v>
      </c>
      <c r="C1804" s="51" t="s">
        <v>10</v>
      </c>
      <c r="D1804" s="52">
        <v>500</v>
      </c>
      <c r="E1804" s="52">
        <v>500</v>
      </c>
      <c r="F1804" s="52">
        <v>500</v>
      </c>
      <c r="G1804" s="53">
        <f t="shared" si="127"/>
        <v>1</v>
      </c>
    </row>
    <row r="1805" spans="1:11" x14ac:dyDescent="0.3">
      <c r="A1805" s="35" t="str">
        <f t="shared" si="126"/>
        <v>A</v>
      </c>
      <c r="B1805" s="54" t="s">
        <v>330</v>
      </c>
      <c r="C1805" s="55" t="s">
        <v>11</v>
      </c>
      <c r="D1805" s="56">
        <v>500</v>
      </c>
      <c r="E1805" s="56">
        <v>500</v>
      </c>
      <c r="F1805" s="56">
        <v>500</v>
      </c>
      <c r="G1805" s="57">
        <f t="shared" si="127"/>
        <v>1</v>
      </c>
    </row>
    <row r="1806" spans="1:11" ht="16.8" thickBot="1" x14ac:dyDescent="0.35">
      <c r="A1806" s="35" t="str">
        <f t="shared" si="126"/>
        <v>A</v>
      </c>
      <c r="B1806" s="36" t="s">
        <v>956</v>
      </c>
      <c r="C1806" s="37" t="s">
        <v>957</v>
      </c>
      <c r="D1806" s="48">
        <v>11775</v>
      </c>
      <c r="E1806" s="48">
        <v>11775</v>
      </c>
      <c r="F1806" s="48">
        <v>11525.231959999999</v>
      </c>
      <c r="G1806" s="49">
        <f t="shared" si="127"/>
        <v>0.97878827685774938</v>
      </c>
      <c r="H1806" s="40"/>
      <c r="I1806" s="40"/>
      <c r="J1806" s="41"/>
      <c r="K1806" s="41"/>
    </row>
    <row r="1807" spans="1:11" ht="15" thickTop="1" x14ac:dyDescent="0.3">
      <c r="A1807" s="35" t="str">
        <f t="shared" si="126"/>
        <v>A</v>
      </c>
      <c r="B1807" s="50" t="s">
        <v>330</v>
      </c>
      <c r="C1807" s="51" t="s">
        <v>10</v>
      </c>
      <c r="D1807" s="52">
        <v>7350</v>
      </c>
      <c r="E1807" s="52">
        <v>7350</v>
      </c>
      <c r="F1807" s="52">
        <v>7001.35196</v>
      </c>
      <c r="G1807" s="53">
        <f t="shared" si="127"/>
        <v>0.95256489251700682</v>
      </c>
    </row>
    <row r="1808" spans="1:11" x14ac:dyDescent="0.3">
      <c r="A1808" s="35" t="str">
        <f t="shared" si="126"/>
        <v>A</v>
      </c>
      <c r="B1808" s="54" t="s">
        <v>330</v>
      </c>
      <c r="C1808" s="55" t="s">
        <v>11</v>
      </c>
      <c r="D1808" s="56">
        <v>4465</v>
      </c>
      <c r="E1808" s="56">
        <v>4465</v>
      </c>
      <c r="F1808" s="56">
        <v>4070.28253</v>
      </c>
      <c r="G1808" s="57">
        <f t="shared" si="127"/>
        <v>0.91159743113101899</v>
      </c>
    </row>
    <row r="1809" spans="1:11" x14ac:dyDescent="0.3">
      <c r="A1809" s="35" t="str">
        <f t="shared" si="126"/>
        <v>A</v>
      </c>
      <c r="B1809" s="54" t="s">
        <v>330</v>
      </c>
      <c r="C1809" s="55" t="s">
        <v>12</v>
      </c>
      <c r="D1809" s="56">
        <v>2490</v>
      </c>
      <c r="E1809" s="56">
        <v>2490</v>
      </c>
      <c r="F1809" s="56">
        <v>2626.5760700000001</v>
      </c>
      <c r="G1809" s="57">
        <f t="shared" si="127"/>
        <v>1.054849827309237</v>
      </c>
    </row>
    <row r="1810" spans="1:11" x14ac:dyDescent="0.3">
      <c r="A1810" s="35" t="str">
        <f t="shared" si="126"/>
        <v>A</v>
      </c>
      <c r="B1810" s="54" t="s">
        <v>330</v>
      </c>
      <c r="C1810" s="55" t="s">
        <v>2</v>
      </c>
      <c r="D1810" s="56">
        <v>60</v>
      </c>
      <c r="E1810" s="56">
        <v>60</v>
      </c>
      <c r="F1810" s="56">
        <v>43.465260000000001</v>
      </c>
      <c r="G1810" s="57">
        <f t="shared" si="127"/>
        <v>0.72442099999999998</v>
      </c>
    </row>
    <row r="1811" spans="1:11" x14ac:dyDescent="0.3">
      <c r="A1811" s="35" t="str">
        <f t="shared" si="126"/>
        <v>A</v>
      </c>
      <c r="B1811" s="54" t="s">
        <v>330</v>
      </c>
      <c r="C1811" s="55" t="s">
        <v>15</v>
      </c>
      <c r="D1811" s="56">
        <v>120</v>
      </c>
      <c r="E1811" s="56">
        <v>120</v>
      </c>
      <c r="F1811" s="56">
        <v>86.282020000000003</v>
      </c>
      <c r="G1811" s="57">
        <f t="shared" si="127"/>
        <v>0.71901683333333333</v>
      </c>
    </row>
    <row r="1812" spans="1:11" x14ac:dyDescent="0.3">
      <c r="A1812" s="35" t="str">
        <f t="shared" si="126"/>
        <v>A</v>
      </c>
      <c r="B1812" s="54" t="s">
        <v>330</v>
      </c>
      <c r="C1812" s="55" t="s">
        <v>16</v>
      </c>
      <c r="D1812" s="56">
        <v>215</v>
      </c>
      <c r="E1812" s="56">
        <v>215</v>
      </c>
      <c r="F1812" s="56">
        <v>174.74608000000001</v>
      </c>
      <c r="G1812" s="57">
        <f t="shared" si="127"/>
        <v>0.8127724651162791</v>
      </c>
    </row>
    <row r="1813" spans="1:11" x14ac:dyDescent="0.3">
      <c r="A1813" s="35" t="str">
        <f t="shared" si="126"/>
        <v>A</v>
      </c>
      <c r="B1813" s="50" t="s">
        <v>330</v>
      </c>
      <c r="C1813" s="51" t="s">
        <v>17</v>
      </c>
      <c r="D1813" s="52">
        <v>4425</v>
      </c>
      <c r="E1813" s="52">
        <v>4425</v>
      </c>
      <c r="F1813" s="52">
        <v>4523.88</v>
      </c>
      <c r="G1813" s="53">
        <f t="shared" si="127"/>
        <v>1.0223457627118644</v>
      </c>
    </row>
    <row r="1814" spans="1:11" ht="16.8" thickBot="1" x14ac:dyDescent="0.35">
      <c r="A1814" s="35" t="str">
        <f t="shared" ref="A1814:A1842" si="128">IF(OR(D1814&lt;&gt;0,E1814&lt;&gt;0,F1814&lt;&gt;0,),"A","B")</f>
        <v>A</v>
      </c>
      <c r="B1814" s="36" t="s">
        <v>958</v>
      </c>
      <c r="C1814" s="37" t="s">
        <v>959</v>
      </c>
      <c r="D1814" s="48">
        <v>101190</v>
      </c>
      <c r="E1814" s="48">
        <v>101190</v>
      </c>
      <c r="F1814" s="48">
        <v>101225.77062</v>
      </c>
      <c r="G1814" s="49">
        <f t="shared" ref="G1814:G1842" si="129">F1814/E1814</f>
        <v>1.0003534995552921</v>
      </c>
      <c r="H1814" s="40"/>
      <c r="I1814" s="40"/>
      <c r="J1814" s="41"/>
      <c r="K1814" s="41"/>
    </row>
    <row r="1815" spans="1:11" ht="15" thickTop="1" x14ac:dyDescent="0.3">
      <c r="A1815" s="35" t="str">
        <f t="shared" si="128"/>
        <v>A</v>
      </c>
      <c r="B1815" s="50" t="s">
        <v>330</v>
      </c>
      <c r="C1815" s="51" t="s">
        <v>10</v>
      </c>
      <c r="D1815" s="52">
        <v>101190</v>
      </c>
      <c r="E1815" s="52">
        <v>101190</v>
      </c>
      <c r="F1815" s="52">
        <v>101225.77062</v>
      </c>
      <c r="G1815" s="53">
        <f t="shared" si="129"/>
        <v>1.0003534995552921</v>
      </c>
    </row>
    <row r="1816" spans="1:11" x14ac:dyDescent="0.3">
      <c r="A1816" s="35" t="str">
        <f t="shared" si="128"/>
        <v>A</v>
      </c>
      <c r="B1816" s="54" t="s">
        <v>330</v>
      </c>
      <c r="C1816" s="55" t="s">
        <v>12</v>
      </c>
      <c r="D1816" s="56">
        <v>0</v>
      </c>
      <c r="E1816" s="56">
        <v>0</v>
      </c>
      <c r="F1816" s="56">
        <v>26.625</v>
      </c>
      <c r="G1816" s="57" t="e">
        <f t="shared" si="129"/>
        <v>#DIV/0!</v>
      </c>
    </row>
    <row r="1817" spans="1:11" x14ac:dyDescent="0.3">
      <c r="A1817" s="35" t="str">
        <f t="shared" si="128"/>
        <v>A</v>
      </c>
      <c r="B1817" s="54" t="s">
        <v>330</v>
      </c>
      <c r="C1817" s="55" t="s">
        <v>2</v>
      </c>
      <c r="D1817" s="56">
        <v>101190</v>
      </c>
      <c r="E1817" s="56">
        <v>101190</v>
      </c>
      <c r="F1817" s="56">
        <v>101199.14562</v>
      </c>
      <c r="G1817" s="57">
        <f t="shared" si="129"/>
        <v>1.0000903806700265</v>
      </c>
    </row>
    <row r="1818" spans="1:11" ht="33" thickBot="1" x14ac:dyDescent="0.35">
      <c r="A1818" s="35" t="str">
        <f t="shared" si="128"/>
        <v>A</v>
      </c>
      <c r="B1818" s="36" t="s">
        <v>960</v>
      </c>
      <c r="C1818" s="37" t="s">
        <v>242</v>
      </c>
      <c r="D1818" s="48">
        <v>5000</v>
      </c>
      <c r="E1818" s="48">
        <v>5000</v>
      </c>
      <c r="F1818" s="48">
        <v>3929.2667000000001</v>
      </c>
      <c r="G1818" s="49">
        <f t="shared" si="129"/>
        <v>0.78585334000000007</v>
      </c>
      <c r="H1818" s="40"/>
      <c r="I1818" s="40"/>
      <c r="J1818" s="41"/>
      <c r="K1818" s="41"/>
    </row>
    <row r="1819" spans="1:11" ht="15" thickTop="1" x14ac:dyDescent="0.3">
      <c r="A1819" s="35" t="str">
        <f t="shared" si="128"/>
        <v>A</v>
      </c>
      <c r="B1819" s="50" t="s">
        <v>330</v>
      </c>
      <c r="C1819" s="51" t="s">
        <v>10</v>
      </c>
      <c r="D1819" s="52">
        <v>4600</v>
      </c>
      <c r="E1819" s="52">
        <v>4601</v>
      </c>
      <c r="F1819" s="52">
        <v>3823.5983799999999</v>
      </c>
      <c r="G1819" s="53">
        <f t="shared" si="129"/>
        <v>0.83103637904803307</v>
      </c>
    </row>
    <row r="1820" spans="1:11" x14ac:dyDescent="0.3">
      <c r="A1820" s="35" t="str">
        <f t="shared" si="128"/>
        <v>A</v>
      </c>
      <c r="B1820" s="54" t="s">
        <v>330</v>
      </c>
      <c r="C1820" s="55" t="s">
        <v>11</v>
      </c>
      <c r="D1820" s="56">
        <v>3270</v>
      </c>
      <c r="E1820" s="56">
        <v>3250</v>
      </c>
      <c r="F1820" s="56">
        <v>2732.8283900000001</v>
      </c>
      <c r="G1820" s="57">
        <f t="shared" si="129"/>
        <v>0.84087027384615387</v>
      </c>
    </row>
    <row r="1821" spans="1:11" x14ac:dyDescent="0.3">
      <c r="A1821" s="35" t="str">
        <f t="shared" si="128"/>
        <v>A</v>
      </c>
      <c r="B1821" s="54" t="s">
        <v>330</v>
      </c>
      <c r="C1821" s="55" t="s">
        <v>12</v>
      </c>
      <c r="D1821" s="56">
        <v>1293</v>
      </c>
      <c r="E1821" s="56">
        <v>1293</v>
      </c>
      <c r="F1821" s="56">
        <v>1037.4532200000001</v>
      </c>
      <c r="G1821" s="57">
        <f t="shared" si="129"/>
        <v>0.80236134570765671</v>
      </c>
    </row>
    <row r="1822" spans="1:11" x14ac:dyDescent="0.3">
      <c r="A1822" s="35" t="str">
        <f t="shared" si="128"/>
        <v>A</v>
      </c>
      <c r="B1822" s="54" t="s">
        <v>330</v>
      </c>
      <c r="C1822" s="55" t="s">
        <v>15</v>
      </c>
      <c r="D1822" s="56">
        <v>35</v>
      </c>
      <c r="E1822" s="56">
        <v>55</v>
      </c>
      <c r="F1822" s="56">
        <v>50.320770000000003</v>
      </c>
      <c r="G1822" s="57">
        <f t="shared" si="129"/>
        <v>0.91492309090909096</v>
      </c>
    </row>
    <row r="1823" spans="1:11" x14ac:dyDescent="0.3">
      <c r="A1823" s="35" t="str">
        <f t="shared" si="128"/>
        <v>A</v>
      </c>
      <c r="B1823" s="54" t="s">
        <v>330</v>
      </c>
      <c r="C1823" s="55" t="s">
        <v>16</v>
      </c>
      <c r="D1823" s="56">
        <v>2</v>
      </c>
      <c r="E1823" s="56">
        <v>3</v>
      </c>
      <c r="F1823" s="56">
        <v>2.996</v>
      </c>
      <c r="G1823" s="57">
        <f t="shared" si="129"/>
        <v>0.9986666666666667</v>
      </c>
    </row>
    <row r="1824" spans="1:11" x14ac:dyDescent="0.3">
      <c r="A1824" s="35" t="str">
        <f t="shared" si="128"/>
        <v>A</v>
      </c>
      <c r="B1824" s="50" t="s">
        <v>330</v>
      </c>
      <c r="C1824" s="51" t="s">
        <v>17</v>
      </c>
      <c r="D1824" s="52">
        <v>400</v>
      </c>
      <c r="E1824" s="52">
        <v>399</v>
      </c>
      <c r="F1824" s="52">
        <v>105.66831999999999</v>
      </c>
      <c r="G1824" s="53">
        <f t="shared" si="129"/>
        <v>0.26483288220551376</v>
      </c>
    </row>
    <row r="1825" spans="1:11" ht="65.400000000000006" thickBot="1" x14ac:dyDescent="0.35">
      <c r="A1825" s="35" t="str">
        <f t="shared" si="128"/>
        <v>A</v>
      </c>
      <c r="B1825" s="36" t="s">
        <v>961</v>
      </c>
      <c r="C1825" s="37" t="s">
        <v>962</v>
      </c>
      <c r="D1825" s="48">
        <v>2830</v>
      </c>
      <c r="E1825" s="48">
        <v>2830</v>
      </c>
      <c r="F1825" s="48">
        <v>2817.9999800000001</v>
      </c>
      <c r="G1825" s="49">
        <f t="shared" si="129"/>
        <v>0.99575971024734988</v>
      </c>
      <c r="H1825" s="40"/>
      <c r="I1825" s="40"/>
      <c r="J1825" s="41"/>
      <c r="K1825" s="41"/>
    </row>
    <row r="1826" spans="1:11" ht="15" thickTop="1" x14ac:dyDescent="0.3">
      <c r="A1826" s="35" t="str">
        <f t="shared" si="128"/>
        <v>A</v>
      </c>
      <c r="B1826" s="50" t="s">
        <v>330</v>
      </c>
      <c r="C1826" s="51" t="s">
        <v>10</v>
      </c>
      <c r="D1826" s="52">
        <v>2820</v>
      </c>
      <c r="E1826" s="52">
        <v>2820</v>
      </c>
      <c r="F1826" s="52">
        <v>2808.24098</v>
      </c>
      <c r="G1826" s="53">
        <f t="shared" si="129"/>
        <v>0.99583013475177307</v>
      </c>
    </row>
    <row r="1827" spans="1:11" x14ac:dyDescent="0.3">
      <c r="A1827" s="35" t="str">
        <f t="shared" si="128"/>
        <v>A</v>
      </c>
      <c r="B1827" s="54" t="s">
        <v>330</v>
      </c>
      <c r="C1827" s="55" t="s">
        <v>11</v>
      </c>
      <c r="D1827" s="56">
        <v>1645</v>
      </c>
      <c r="E1827" s="56">
        <v>1645</v>
      </c>
      <c r="F1827" s="56">
        <v>1644.9980499999999</v>
      </c>
      <c r="G1827" s="57">
        <f t="shared" si="129"/>
        <v>0.99999881458966555</v>
      </c>
    </row>
    <row r="1828" spans="1:11" x14ac:dyDescent="0.3">
      <c r="A1828" s="35" t="str">
        <f t="shared" si="128"/>
        <v>A</v>
      </c>
      <c r="B1828" s="54" t="s">
        <v>330</v>
      </c>
      <c r="C1828" s="55" t="s">
        <v>12</v>
      </c>
      <c r="D1828" s="56">
        <v>395</v>
      </c>
      <c r="E1828" s="56">
        <v>362.5</v>
      </c>
      <c r="F1828" s="56">
        <v>352.54467</v>
      </c>
      <c r="G1828" s="57">
        <f t="shared" si="129"/>
        <v>0.9725370206896552</v>
      </c>
    </row>
    <row r="1829" spans="1:11" x14ac:dyDescent="0.3">
      <c r="A1829" s="35" t="str">
        <f t="shared" si="128"/>
        <v>A</v>
      </c>
      <c r="B1829" s="54" t="s">
        <v>330</v>
      </c>
      <c r="C1829" s="55" t="s">
        <v>14</v>
      </c>
      <c r="D1829" s="56">
        <v>440</v>
      </c>
      <c r="E1829" s="56">
        <v>443</v>
      </c>
      <c r="F1829" s="56">
        <v>443</v>
      </c>
      <c r="G1829" s="57">
        <f t="shared" si="129"/>
        <v>1</v>
      </c>
    </row>
    <row r="1830" spans="1:11" x14ac:dyDescent="0.3">
      <c r="A1830" s="35" t="str">
        <f t="shared" si="128"/>
        <v>A</v>
      </c>
      <c r="B1830" s="54" t="s">
        <v>330</v>
      </c>
      <c r="C1830" s="55" t="s">
        <v>15</v>
      </c>
      <c r="D1830" s="56">
        <v>250</v>
      </c>
      <c r="E1830" s="56">
        <v>262</v>
      </c>
      <c r="F1830" s="56">
        <v>261.97498999999999</v>
      </c>
      <c r="G1830" s="57">
        <f t="shared" si="129"/>
        <v>0.99990454198473278</v>
      </c>
    </row>
    <row r="1831" spans="1:11" x14ac:dyDescent="0.3">
      <c r="A1831" s="35" t="str">
        <f t="shared" si="128"/>
        <v>A</v>
      </c>
      <c r="B1831" s="54" t="s">
        <v>330</v>
      </c>
      <c r="C1831" s="55" t="s">
        <v>16</v>
      </c>
      <c r="D1831" s="56">
        <v>90</v>
      </c>
      <c r="E1831" s="56">
        <v>107.5</v>
      </c>
      <c r="F1831" s="56">
        <v>105.72327</v>
      </c>
      <c r="G1831" s="57">
        <f t="shared" si="129"/>
        <v>0.98347227906976742</v>
      </c>
    </row>
    <row r="1832" spans="1:11" x14ac:dyDescent="0.3">
      <c r="A1832" s="35" t="str">
        <f t="shared" si="128"/>
        <v>A</v>
      </c>
      <c r="B1832" s="50" t="s">
        <v>330</v>
      </c>
      <c r="C1832" s="51" t="s">
        <v>17</v>
      </c>
      <c r="D1832" s="52">
        <v>10</v>
      </c>
      <c r="E1832" s="52">
        <v>10</v>
      </c>
      <c r="F1832" s="52">
        <v>9.7590000000000003</v>
      </c>
      <c r="G1832" s="53">
        <f t="shared" si="129"/>
        <v>0.97589999999999999</v>
      </c>
    </row>
    <row r="1833" spans="1:11" ht="16.8" thickBot="1" x14ac:dyDescent="0.35">
      <c r="A1833" s="35" t="str">
        <f t="shared" si="128"/>
        <v>A</v>
      </c>
      <c r="B1833" s="36" t="s">
        <v>963</v>
      </c>
      <c r="C1833" s="37" t="s">
        <v>964</v>
      </c>
      <c r="D1833" s="48">
        <v>25000</v>
      </c>
      <c r="E1833" s="48">
        <v>25000</v>
      </c>
      <c r="F1833" s="48">
        <v>24994.625380000005</v>
      </c>
      <c r="G1833" s="49">
        <f t="shared" si="129"/>
        <v>0.99978501520000018</v>
      </c>
      <c r="H1833" s="40"/>
      <c r="I1833" s="40"/>
      <c r="J1833" s="41"/>
      <c r="K1833" s="41"/>
    </row>
    <row r="1834" spans="1:11" ht="15" thickTop="1" x14ac:dyDescent="0.3">
      <c r="A1834" s="35" t="str">
        <f t="shared" si="128"/>
        <v>A</v>
      </c>
      <c r="B1834" s="50" t="s">
        <v>330</v>
      </c>
      <c r="C1834" s="51" t="s">
        <v>10</v>
      </c>
      <c r="D1834" s="52">
        <v>24262</v>
      </c>
      <c r="E1834" s="52">
        <v>24379.398000000001</v>
      </c>
      <c r="F1834" s="52">
        <v>24374.172609999998</v>
      </c>
      <c r="G1834" s="53">
        <f t="shared" si="129"/>
        <v>0.99978566369850463</v>
      </c>
    </row>
    <row r="1835" spans="1:11" x14ac:dyDescent="0.3">
      <c r="A1835" s="35" t="str">
        <f t="shared" si="128"/>
        <v>A</v>
      </c>
      <c r="B1835" s="54" t="s">
        <v>330</v>
      </c>
      <c r="C1835" s="55" t="s">
        <v>13</v>
      </c>
      <c r="D1835" s="56">
        <v>47</v>
      </c>
      <c r="E1835" s="56">
        <v>47</v>
      </c>
      <c r="F1835" s="56">
        <v>47</v>
      </c>
      <c r="G1835" s="57">
        <f t="shared" si="129"/>
        <v>1</v>
      </c>
    </row>
    <row r="1836" spans="1:11" x14ac:dyDescent="0.3">
      <c r="A1836" s="35" t="str">
        <f t="shared" si="128"/>
        <v>A</v>
      </c>
      <c r="B1836" s="54" t="s">
        <v>330</v>
      </c>
      <c r="C1836" s="55" t="s">
        <v>14</v>
      </c>
      <c r="D1836" s="56">
        <v>24215</v>
      </c>
      <c r="E1836" s="56">
        <v>24332.398000000001</v>
      </c>
      <c r="F1836" s="56">
        <v>24327.172609999998</v>
      </c>
      <c r="G1836" s="57">
        <f t="shared" si="129"/>
        <v>0.99978524969055649</v>
      </c>
    </row>
    <row r="1837" spans="1:11" x14ac:dyDescent="0.3">
      <c r="A1837" s="35" t="str">
        <f t="shared" si="128"/>
        <v>A</v>
      </c>
      <c r="B1837" s="50" t="s">
        <v>330</v>
      </c>
      <c r="C1837" s="51" t="s">
        <v>17</v>
      </c>
      <c r="D1837" s="52">
        <v>705</v>
      </c>
      <c r="E1837" s="52">
        <v>587.60199999999998</v>
      </c>
      <c r="F1837" s="52">
        <v>587.45276999999999</v>
      </c>
      <c r="G1837" s="53">
        <f t="shared" si="129"/>
        <v>0.99974603558190756</v>
      </c>
    </row>
    <row r="1838" spans="1:11" x14ac:dyDescent="0.3">
      <c r="A1838" s="35" t="str">
        <f t="shared" si="128"/>
        <v>A</v>
      </c>
      <c r="B1838" s="50" t="s">
        <v>330</v>
      </c>
      <c r="C1838" s="51" t="s">
        <v>21</v>
      </c>
      <c r="D1838" s="52">
        <v>33</v>
      </c>
      <c r="E1838" s="52">
        <v>33</v>
      </c>
      <c r="F1838" s="52">
        <v>33</v>
      </c>
      <c r="G1838" s="53">
        <f t="shared" si="129"/>
        <v>1</v>
      </c>
    </row>
    <row r="1839" spans="1:11" ht="16.8" thickBot="1" x14ac:dyDescent="0.35">
      <c r="A1839" s="35" t="str">
        <f t="shared" si="128"/>
        <v>A</v>
      </c>
      <c r="B1839" s="36" t="s">
        <v>965</v>
      </c>
      <c r="C1839" s="37" t="s">
        <v>966</v>
      </c>
      <c r="D1839" s="48">
        <v>14790</v>
      </c>
      <c r="E1839" s="48">
        <v>14990</v>
      </c>
      <c r="F1839" s="48">
        <v>14986.750060000004</v>
      </c>
      <c r="G1839" s="49">
        <f t="shared" si="129"/>
        <v>0.99978319279519701</v>
      </c>
      <c r="H1839" s="40"/>
      <c r="I1839" s="40"/>
      <c r="J1839" s="41"/>
      <c r="K1839" s="41"/>
    </row>
    <row r="1840" spans="1:11" ht="15" thickTop="1" x14ac:dyDescent="0.3">
      <c r="A1840" s="35" t="str">
        <f t="shared" si="128"/>
        <v>A</v>
      </c>
      <c r="B1840" s="50" t="s">
        <v>330</v>
      </c>
      <c r="C1840" s="51" t="s">
        <v>10</v>
      </c>
      <c r="D1840" s="52">
        <v>14530</v>
      </c>
      <c r="E1840" s="52">
        <v>14777.397999999999</v>
      </c>
      <c r="F1840" s="52">
        <v>14774.295220000002</v>
      </c>
      <c r="G1840" s="53">
        <f t="shared" si="129"/>
        <v>0.99979003204759065</v>
      </c>
    </row>
    <row r="1841" spans="1:11" x14ac:dyDescent="0.3">
      <c r="A1841" s="35" t="str">
        <f t="shared" si="128"/>
        <v>A</v>
      </c>
      <c r="B1841" s="54" t="s">
        <v>330</v>
      </c>
      <c r="C1841" s="55" t="s">
        <v>14</v>
      </c>
      <c r="D1841" s="56">
        <v>14530</v>
      </c>
      <c r="E1841" s="56">
        <v>14777.397999999999</v>
      </c>
      <c r="F1841" s="56">
        <v>14774.295220000002</v>
      </c>
      <c r="G1841" s="57">
        <f t="shared" si="129"/>
        <v>0.99979003204759065</v>
      </c>
    </row>
    <row r="1842" spans="1:11" x14ac:dyDescent="0.3">
      <c r="A1842" s="35" t="str">
        <f t="shared" si="128"/>
        <v>A</v>
      </c>
      <c r="B1842" s="50" t="s">
        <v>330</v>
      </c>
      <c r="C1842" s="51" t="s">
        <v>17</v>
      </c>
      <c r="D1842" s="52">
        <v>260</v>
      </c>
      <c r="E1842" s="52">
        <v>212.602</v>
      </c>
      <c r="F1842" s="52">
        <v>212.45484000000002</v>
      </c>
      <c r="G1842" s="53">
        <f t="shared" si="129"/>
        <v>0.9993078146019323</v>
      </c>
    </row>
    <row r="1843" spans="1:11" ht="49.2" thickBot="1" x14ac:dyDescent="0.35">
      <c r="A1843" s="35" t="str">
        <f t="shared" ref="A1843:A1850" si="130">IF(OR(D1843&lt;&gt;0,E1843&lt;&gt;0,F1843&lt;&gt;0,),"A","B")</f>
        <v>A</v>
      </c>
      <c r="B1843" s="36" t="s">
        <v>967</v>
      </c>
      <c r="C1843" s="37" t="s">
        <v>968</v>
      </c>
      <c r="D1843" s="48">
        <v>645</v>
      </c>
      <c r="E1843" s="48">
        <v>645</v>
      </c>
      <c r="F1843" s="48">
        <v>645</v>
      </c>
      <c r="G1843" s="49">
        <f t="shared" ref="G1843:G1850" si="131">F1843/E1843</f>
        <v>1</v>
      </c>
      <c r="H1843" s="40"/>
      <c r="I1843" s="40"/>
      <c r="J1843" s="41"/>
      <c r="K1843" s="41"/>
    </row>
    <row r="1844" spans="1:11" ht="15" thickTop="1" x14ac:dyDescent="0.3">
      <c r="A1844" s="35" t="str">
        <f t="shared" si="130"/>
        <v>A</v>
      </c>
      <c r="B1844" s="50" t="s">
        <v>330</v>
      </c>
      <c r="C1844" s="51" t="s">
        <v>10</v>
      </c>
      <c r="D1844" s="52">
        <v>645</v>
      </c>
      <c r="E1844" s="52">
        <v>645</v>
      </c>
      <c r="F1844" s="52">
        <v>645</v>
      </c>
      <c r="G1844" s="53">
        <f t="shared" si="131"/>
        <v>1</v>
      </c>
    </row>
    <row r="1845" spans="1:11" x14ac:dyDescent="0.3">
      <c r="A1845" s="35" t="str">
        <f t="shared" si="130"/>
        <v>A</v>
      </c>
      <c r="B1845" s="54" t="s">
        <v>330</v>
      </c>
      <c r="C1845" s="55" t="s">
        <v>14</v>
      </c>
      <c r="D1845" s="56">
        <v>645</v>
      </c>
      <c r="E1845" s="56">
        <v>645</v>
      </c>
      <c r="F1845" s="56">
        <v>645</v>
      </c>
      <c r="G1845" s="57">
        <f t="shared" si="131"/>
        <v>1</v>
      </c>
    </row>
    <row r="1846" spans="1:11" ht="49.2" thickBot="1" x14ac:dyDescent="0.35">
      <c r="A1846" s="35" t="str">
        <f t="shared" si="130"/>
        <v>A</v>
      </c>
      <c r="B1846" s="36" t="s">
        <v>969</v>
      </c>
      <c r="C1846" s="37" t="s">
        <v>970</v>
      </c>
      <c r="D1846" s="48">
        <v>1768</v>
      </c>
      <c r="E1846" s="48">
        <v>1768</v>
      </c>
      <c r="F1846" s="48">
        <v>1767.99838</v>
      </c>
      <c r="G1846" s="49">
        <f t="shared" si="131"/>
        <v>0.99999908371040724</v>
      </c>
      <c r="H1846" s="40"/>
      <c r="I1846" s="40"/>
      <c r="J1846" s="41"/>
      <c r="K1846" s="41"/>
    </row>
    <row r="1847" spans="1:11" ht="15" thickTop="1" x14ac:dyDescent="0.3">
      <c r="A1847" s="35" t="str">
        <f t="shared" si="130"/>
        <v>A</v>
      </c>
      <c r="B1847" s="50" t="s">
        <v>330</v>
      </c>
      <c r="C1847" s="51" t="s">
        <v>10</v>
      </c>
      <c r="D1847" s="52">
        <v>1533</v>
      </c>
      <c r="E1847" s="52">
        <v>1533</v>
      </c>
      <c r="F1847" s="52">
        <v>1532.9999499999999</v>
      </c>
      <c r="G1847" s="53">
        <f t="shared" si="131"/>
        <v>0.99999996738421393</v>
      </c>
    </row>
    <row r="1848" spans="1:11" x14ac:dyDescent="0.3">
      <c r="A1848" s="35" t="str">
        <f t="shared" si="130"/>
        <v>A</v>
      </c>
      <c r="B1848" s="54" t="s">
        <v>330</v>
      </c>
      <c r="C1848" s="55" t="s">
        <v>14</v>
      </c>
      <c r="D1848" s="56">
        <v>1533</v>
      </c>
      <c r="E1848" s="56">
        <v>1533</v>
      </c>
      <c r="F1848" s="56">
        <v>1532.9999499999999</v>
      </c>
      <c r="G1848" s="57">
        <f t="shared" si="131"/>
        <v>0.99999996738421393</v>
      </c>
    </row>
    <row r="1849" spans="1:11" x14ac:dyDescent="0.3">
      <c r="A1849" s="35" t="str">
        <f t="shared" si="130"/>
        <v>A</v>
      </c>
      <c r="B1849" s="50" t="s">
        <v>330</v>
      </c>
      <c r="C1849" s="51" t="s">
        <v>17</v>
      </c>
      <c r="D1849" s="52">
        <v>235</v>
      </c>
      <c r="E1849" s="52">
        <v>235</v>
      </c>
      <c r="F1849" s="52">
        <v>234.99843000000001</v>
      </c>
      <c r="G1849" s="53">
        <f t="shared" si="131"/>
        <v>0.99999331914893619</v>
      </c>
    </row>
    <row r="1850" spans="1:11" ht="49.2" thickBot="1" x14ac:dyDescent="0.35">
      <c r="A1850" s="35" t="str">
        <f t="shared" si="130"/>
        <v>A</v>
      </c>
      <c r="B1850" s="36" t="s">
        <v>971</v>
      </c>
      <c r="C1850" s="37" t="s">
        <v>972</v>
      </c>
      <c r="D1850" s="48">
        <v>685</v>
      </c>
      <c r="E1850" s="48">
        <v>685</v>
      </c>
      <c r="F1850" s="48">
        <v>685</v>
      </c>
      <c r="G1850" s="49">
        <f t="shared" si="131"/>
        <v>1</v>
      </c>
      <c r="H1850" s="40"/>
      <c r="I1850" s="40"/>
      <c r="J1850" s="41"/>
      <c r="K1850" s="41"/>
    </row>
    <row r="1851" spans="1:11" ht="15" thickTop="1" x14ac:dyDescent="0.3">
      <c r="A1851" s="35" t="str">
        <f t="shared" ref="A1851:A1914" si="132">IF(OR(D1851&lt;&gt;0,E1851&lt;&gt;0,F1851&lt;&gt;0,),"A","B")</f>
        <v>A</v>
      </c>
      <c r="B1851" s="50" t="s">
        <v>330</v>
      </c>
      <c r="C1851" s="51" t="s">
        <v>10</v>
      </c>
      <c r="D1851" s="52">
        <v>615</v>
      </c>
      <c r="E1851" s="52">
        <v>685</v>
      </c>
      <c r="F1851" s="52">
        <v>685</v>
      </c>
      <c r="G1851" s="53">
        <f t="shared" ref="G1851:G1914" si="133">F1851/E1851</f>
        <v>1</v>
      </c>
    </row>
    <row r="1852" spans="1:11" x14ac:dyDescent="0.3">
      <c r="A1852" s="35" t="str">
        <f t="shared" si="132"/>
        <v>A</v>
      </c>
      <c r="B1852" s="54" t="s">
        <v>330</v>
      </c>
      <c r="C1852" s="55" t="s">
        <v>14</v>
      </c>
      <c r="D1852" s="56">
        <v>615</v>
      </c>
      <c r="E1852" s="56">
        <v>685</v>
      </c>
      <c r="F1852" s="56">
        <v>685</v>
      </c>
      <c r="G1852" s="57">
        <f t="shared" si="133"/>
        <v>1</v>
      </c>
    </row>
    <row r="1853" spans="1:11" x14ac:dyDescent="0.3">
      <c r="A1853" s="35" t="str">
        <f t="shared" si="132"/>
        <v>A</v>
      </c>
      <c r="B1853" s="50" t="s">
        <v>330</v>
      </c>
      <c r="C1853" s="51" t="s">
        <v>17</v>
      </c>
      <c r="D1853" s="52">
        <v>70</v>
      </c>
      <c r="E1853" s="52">
        <v>0</v>
      </c>
      <c r="F1853" s="52">
        <v>0</v>
      </c>
      <c r="G1853" s="53" t="e">
        <f t="shared" si="133"/>
        <v>#DIV/0!</v>
      </c>
    </row>
    <row r="1854" spans="1:11" ht="49.2" thickBot="1" x14ac:dyDescent="0.35">
      <c r="A1854" s="35" t="str">
        <f t="shared" si="132"/>
        <v>A</v>
      </c>
      <c r="B1854" s="36" t="s">
        <v>973</v>
      </c>
      <c r="C1854" s="37" t="s">
        <v>974</v>
      </c>
      <c r="D1854" s="48">
        <v>261</v>
      </c>
      <c r="E1854" s="48">
        <v>261</v>
      </c>
      <c r="F1854" s="48">
        <v>261</v>
      </c>
      <c r="G1854" s="49">
        <f t="shared" si="133"/>
        <v>1</v>
      </c>
      <c r="H1854" s="40"/>
      <c r="I1854" s="40"/>
      <c r="J1854" s="41"/>
      <c r="K1854" s="41"/>
    </row>
    <row r="1855" spans="1:11" ht="15" thickTop="1" x14ac:dyDescent="0.3">
      <c r="A1855" s="35" t="str">
        <f t="shared" si="132"/>
        <v>A</v>
      </c>
      <c r="B1855" s="50" t="s">
        <v>330</v>
      </c>
      <c r="C1855" s="51" t="s">
        <v>10</v>
      </c>
      <c r="D1855" s="52">
        <v>251</v>
      </c>
      <c r="E1855" s="52">
        <v>251</v>
      </c>
      <c r="F1855" s="52">
        <v>251</v>
      </c>
      <c r="G1855" s="53">
        <f t="shared" si="133"/>
        <v>1</v>
      </c>
    </row>
    <row r="1856" spans="1:11" x14ac:dyDescent="0.3">
      <c r="A1856" s="35" t="str">
        <f t="shared" si="132"/>
        <v>A</v>
      </c>
      <c r="B1856" s="54" t="s">
        <v>330</v>
      </c>
      <c r="C1856" s="55" t="s">
        <v>14</v>
      </c>
      <c r="D1856" s="56">
        <v>251</v>
      </c>
      <c r="E1856" s="56">
        <v>251</v>
      </c>
      <c r="F1856" s="56">
        <v>251</v>
      </c>
      <c r="G1856" s="57">
        <f t="shared" si="133"/>
        <v>1</v>
      </c>
    </row>
    <row r="1857" spans="1:11" x14ac:dyDescent="0.3">
      <c r="A1857" s="35" t="str">
        <f t="shared" si="132"/>
        <v>A</v>
      </c>
      <c r="B1857" s="50" t="s">
        <v>330</v>
      </c>
      <c r="C1857" s="51" t="s">
        <v>17</v>
      </c>
      <c r="D1857" s="52">
        <v>10</v>
      </c>
      <c r="E1857" s="52">
        <v>10</v>
      </c>
      <c r="F1857" s="52">
        <v>10</v>
      </c>
      <c r="G1857" s="53">
        <f t="shared" si="133"/>
        <v>1</v>
      </c>
    </row>
    <row r="1858" spans="1:11" ht="49.2" thickBot="1" x14ac:dyDescent="0.35">
      <c r="A1858" s="35" t="str">
        <f t="shared" si="132"/>
        <v>A</v>
      </c>
      <c r="B1858" s="36" t="s">
        <v>975</v>
      </c>
      <c r="C1858" s="37" t="s">
        <v>976</v>
      </c>
      <c r="D1858" s="48">
        <v>870</v>
      </c>
      <c r="E1858" s="48">
        <v>870</v>
      </c>
      <c r="F1858" s="48">
        <v>869.80808999999999</v>
      </c>
      <c r="G1858" s="49">
        <f t="shared" si="133"/>
        <v>0.99977941379310342</v>
      </c>
      <c r="H1858" s="40"/>
      <c r="I1858" s="40"/>
      <c r="J1858" s="41"/>
      <c r="K1858" s="41"/>
    </row>
    <row r="1859" spans="1:11" ht="15" thickTop="1" x14ac:dyDescent="0.3">
      <c r="A1859" s="35" t="str">
        <f t="shared" si="132"/>
        <v>A</v>
      </c>
      <c r="B1859" s="50" t="s">
        <v>330</v>
      </c>
      <c r="C1859" s="51" t="s">
        <v>10</v>
      </c>
      <c r="D1859" s="52">
        <v>870</v>
      </c>
      <c r="E1859" s="52">
        <v>870</v>
      </c>
      <c r="F1859" s="52">
        <v>869.80808999999999</v>
      </c>
      <c r="G1859" s="53">
        <f t="shared" si="133"/>
        <v>0.99977941379310342</v>
      </c>
    </row>
    <row r="1860" spans="1:11" x14ac:dyDescent="0.3">
      <c r="A1860" s="35" t="str">
        <f t="shared" si="132"/>
        <v>A</v>
      </c>
      <c r="B1860" s="54" t="s">
        <v>330</v>
      </c>
      <c r="C1860" s="55" t="s">
        <v>14</v>
      </c>
      <c r="D1860" s="56">
        <v>870</v>
      </c>
      <c r="E1860" s="56">
        <v>870</v>
      </c>
      <c r="F1860" s="56">
        <v>869.80808999999999</v>
      </c>
      <c r="G1860" s="57">
        <f t="shared" si="133"/>
        <v>0.99977941379310342</v>
      </c>
    </row>
    <row r="1861" spans="1:11" ht="49.2" thickBot="1" x14ac:dyDescent="0.35">
      <c r="A1861" s="35" t="str">
        <f t="shared" si="132"/>
        <v>A</v>
      </c>
      <c r="B1861" s="36" t="s">
        <v>977</v>
      </c>
      <c r="C1861" s="37" t="s">
        <v>978</v>
      </c>
      <c r="D1861" s="48">
        <v>230</v>
      </c>
      <c r="E1861" s="48">
        <v>230</v>
      </c>
      <c r="F1861" s="48">
        <v>229.99969999999999</v>
      </c>
      <c r="G1861" s="49">
        <f t="shared" si="133"/>
        <v>0.99999869565217392</v>
      </c>
      <c r="H1861" s="40"/>
      <c r="I1861" s="40"/>
      <c r="J1861" s="41"/>
      <c r="K1861" s="41"/>
    </row>
    <row r="1862" spans="1:11" ht="15" thickTop="1" x14ac:dyDescent="0.3">
      <c r="A1862" s="35" t="str">
        <f t="shared" si="132"/>
        <v>A</v>
      </c>
      <c r="B1862" s="50" t="s">
        <v>330</v>
      </c>
      <c r="C1862" s="51" t="s">
        <v>10</v>
      </c>
      <c r="D1862" s="52">
        <v>230</v>
      </c>
      <c r="E1862" s="52">
        <v>230</v>
      </c>
      <c r="F1862" s="52">
        <v>229.99969999999999</v>
      </c>
      <c r="G1862" s="53">
        <f t="shared" si="133"/>
        <v>0.99999869565217392</v>
      </c>
    </row>
    <row r="1863" spans="1:11" x14ac:dyDescent="0.3">
      <c r="A1863" s="35" t="str">
        <f t="shared" si="132"/>
        <v>A</v>
      </c>
      <c r="B1863" s="54" t="s">
        <v>330</v>
      </c>
      <c r="C1863" s="55" t="s">
        <v>14</v>
      </c>
      <c r="D1863" s="56">
        <v>230</v>
      </c>
      <c r="E1863" s="56">
        <v>230</v>
      </c>
      <c r="F1863" s="56">
        <v>229.99969999999999</v>
      </c>
      <c r="G1863" s="57">
        <f t="shared" si="133"/>
        <v>0.99999869565217392</v>
      </c>
    </row>
    <row r="1864" spans="1:11" ht="49.2" thickBot="1" x14ac:dyDescent="0.35">
      <c r="A1864" s="35" t="str">
        <f t="shared" si="132"/>
        <v>A</v>
      </c>
      <c r="B1864" s="36" t="s">
        <v>979</v>
      </c>
      <c r="C1864" s="37" t="s">
        <v>980</v>
      </c>
      <c r="D1864" s="48">
        <v>1893</v>
      </c>
      <c r="E1864" s="48">
        <v>1893</v>
      </c>
      <c r="F1864" s="48">
        <v>1891.1002000000001</v>
      </c>
      <c r="G1864" s="49">
        <f t="shared" si="133"/>
        <v>0.99899640781827792</v>
      </c>
      <c r="H1864" s="40"/>
      <c r="I1864" s="40"/>
      <c r="J1864" s="41"/>
      <c r="K1864" s="41"/>
    </row>
    <row r="1865" spans="1:11" ht="15" thickTop="1" x14ac:dyDescent="0.3">
      <c r="A1865" s="35" t="str">
        <f t="shared" si="132"/>
        <v>A</v>
      </c>
      <c r="B1865" s="50" t="s">
        <v>330</v>
      </c>
      <c r="C1865" s="51" t="s">
        <v>10</v>
      </c>
      <c r="D1865" s="52">
        <v>1893</v>
      </c>
      <c r="E1865" s="52">
        <v>1893</v>
      </c>
      <c r="F1865" s="52">
        <v>1891.1002000000001</v>
      </c>
      <c r="G1865" s="53">
        <f t="shared" si="133"/>
        <v>0.99899640781827792</v>
      </c>
    </row>
    <row r="1866" spans="1:11" x14ac:dyDescent="0.3">
      <c r="A1866" s="35" t="str">
        <f t="shared" si="132"/>
        <v>A</v>
      </c>
      <c r="B1866" s="54" t="s">
        <v>330</v>
      </c>
      <c r="C1866" s="55" t="s">
        <v>14</v>
      </c>
      <c r="D1866" s="56">
        <v>1893</v>
      </c>
      <c r="E1866" s="56">
        <v>1893</v>
      </c>
      <c r="F1866" s="56">
        <v>1891.1002000000001</v>
      </c>
      <c r="G1866" s="57">
        <f t="shared" si="133"/>
        <v>0.99899640781827792</v>
      </c>
    </row>
    <row r="1867" spans="1:11" ht="49.2" thickBot="1" x14ac:dyDescent="0.35">
      <c r="A1867" s="35" t="str">
        <f t="shared" si="132"/>
        <v>A</v>
      </c>
      <c r="B1867" s="36" t="s">
        <v>981</v>
      </c>
      <c r="C1867" s="37" t="s">
        <v>982</v>
      </c>
      <c r="D1867" s="48">
        <v>1805</v>
      </c>
      <c r="E1867" s="48">
        <v>1805</v>
      </c>
      <c r="F1867" s="48">
        <v>1804.9817800000001</v>
      </c>
      <c r="G1867" s="49">
        <f t="shared" si="133"/>
        <v>0.99998990581717451</v>
      </c>
      <c r="H1867" s="40"/>
      <c r="I1867" s="40"/>
      <c r="J1867" s="41"/>
      <c r="K1867" s="41"/>
    </row>
    <row r="1868" spans="1:11" ht="15" thickTop="1" x14ac:dyDescent="0.3">
      <c r="A1868" s="35" t="str">
        <f t="shared" si="132"/>
        <v>A</v>
      </c>
      <c r="B1868" s="50" t="s">
        <v>330</v>
      </c>
      <c r="C1868" s="51" t="s">
        <v>10</v>
      </c>
      <c r="D1868" s="52">
        <v>1775</v>
      </c>
      <c r="E1868" s="52">
        <v>1775</v>
      </c>
      <c r="F1868" s="52">
        <v>1774.9817800000001</v>
      </c>
      <c r="G1868" s="53">
        <f t="shared" si="133"/>
        <v>0.99998973521126766</v>
      </c>
    </row>
    <row r="1869" spans="1:11" x14ac:dyDescent="0.3">
      <c r="A1869" s="35" t="str">
        <f t="shared" si="132"/>
        <v>A</v>
      </c>
      <c r="B1869" s="54" t="s">
        <v>330</v>
      </c>
      <c r="C1869" s="55" t="s">
        <v>14</v>
      </c>
      <c r="D1869" s="56">
        <v>1775</v>
      </c>
      <c r="E1869" s="56">
        <v>1775</v>
      </c>
      <c r="F1869" s="56">
        <v>1774.9817800000001</v>
      </c>
      <c r="G1869" s="57">
        <f t="shared" si="133"/>
        <v>0.99998973521126766</v>
      </c>
    </row>
    <row r="1870" spans="1:11" x14ac:dyDescent="0.3">
      <c r="A1870" s="35" t="str">
        <f t="shared" si="132"/>
        <v>A</v>
      </c>
      <c r="B1870" s="50" t="s">
        <v>330</v>
      </c>
      <c r="C1870" s="51" t="s">
        <v>17</v>
      </c>
      <c r="D1870" s="52">
        <v>30</v>
      </c>
      <c r="E1870" s="52">
        <v>30</v>
      </c>
      <c r="F1870" s="52">
        <v>30</v>
      </c>
      <c r="G1870" s="53">
        <f t="shared" si="133"/>
        <v>1</v>
      </c>
    </row>
    <row r="1871" spans="1:11" ht="49.2" thickBot="1" x14ac:dyDescent="0.35">
      <c r="A1871" s="35" t="str">
        <f t="shared" si="132"/>
        <v>A</v>
      </c>
      <c r="B1871" s="36" t="s">
        <v>983</v>
      </c>
      <c r="C1871" s="37" t="s">
        <v>984</v>
      </c>
      <c r="D1871" s="48">
        <v>100</v>
      </c>
      <c r="E1871" s="48">
        <v>100</v>
      </c>
      <c r="F1871" s="48">
        <v>100</v>
      </c>
      <c r="G1871" s="49">
        <f t="shared" si="133"/>
        <v>1</v>
      </c>
      <c r="H1871" s="40"/>
      <c r="I1871" s="40"/>
      <c r="J1871" s="41"/>
      <c r="K1871" s="41"/>
    </row>
    <row r="1872" spans="1:11" ht="15" thickTop="1" x14ac:dyDescent="0.3">
      <c r="A1872" s="35" t="str">
        <f t="shared" si="132"/>
        <v>A</v>
      </c>
      <c r="B1872" s="50" t="s">
        <v>330</v>
      </c>
      <c r="C1872" s="51" t="s">
        <v>10</v>
      </c>
      <c r="D1872" s="52">
        <v>100</v>
      </c>
      <c r="E1872" s="52">
        <v>100</v>
      </c>
      <c r="F1872" s="52">
        <v>100</v>
      </c>
      <c r="G1872" s="53">
        <f t="shared" si="133"/>
        <v>1</v>
      </c>
    </row>
    <row r="1873" spans="1:11" x14ac:dyDescent="0.3">
      <c r="A1873" s="35" t="str">
        <f t="shared" si="132"/>
        <v>A</v>
      </c>
      <c r="B1873" s="54" t="s">
        <v>330</v>
      </c>
      <c r="C1873" s="55" t="s">
        <v>14</v>
      </c>
      <c r="D1873" s="56">
        <v>100</v>
      </c>
      <c r="E1873" s="56">
        <v>100</v>
      </c>
      <c r="F1873" s="56">
        <v>100</v>
      </c>
      <c r="G1873" s="57">
        <f t="shared" si="133"/>
        <v>1</v>
      </c>
    </row>
    <row r="1874" spans="1:11" ht="33" thickBot="1" x14ac:dyDescent="0.35">
      <c r="A1874" s="35" t="str">
        <f t="shared" si="132"/>
        <v>A</v>
      </c>
      <c r="B1874" s="36" t="s">
        <v>985</v>
      </c>
      <c r="C1874" s="37" t="s">
        <v>986</v>
      </c>
      <c r="D1874" s="48">
        <v>800</v>
      </c>
      <c r="E1874" s="48">
        <v>600</v>
      </c>
      <c r="F1874" s="48">
        <v>600</v>
      </c>
      <c r="G1874" s="49">
        <f t="shared" si="133"/>
        <v>1</v>
      </c>
      <c r="H1874" s="40"/>
      <c r="I1874" s="40"/>
      <c r="J1874" s="41"/>
      <c r="K1874" s="41"/>
    </row>
    <row r="1875" spans="1:11" ht="15" thickTop="1" x14ac:dyDescent="0.3">
      <c r="A1875" s="35" t="str">
        <f t="shared" si="132"/>
        <v>A</v>
      </c>
      <c r="B1875" s="50" t="s">
        <v>330</v>
      </c>
      <c r="C1875" s="51" t="s">
        <v>10</v>
      </c>
      <c r="D1875" s="52">
        <v>800</v>
      </c>
      <c r="E1875" s="52">
        <v>600</v>
      </c>
      <c r="F1875" s="52">
        <v>600</v>
      </c>
      <c r="G1875" s="53">
        <f t="shared" si="133"/>
        <v>1</v>
      </c>
    </row>
    <row r="1876" spans="1:11" x14ac:dyDescent="0.3">
      <c r="A1876" s="35" t="str">
        <f t="shared" si="132"/>
        <v>A</v>
      </c>
      <c r="B1876" s="54" t="s">
        <v>330</v>
      </c>
      <c r="C1876" s="55" t="s">
        <v>14</v>
      </c>
      <c r="D1876" s="56">
        <v>800</v>
      </c>
      <c r="E1876" s="56">
        <v>600</v>
      </c>
      <c r="F1876" s="56">
        <v>600</v>
      </c>
      <c r="G1876" s="57">
        <f t="shared" si="133"/>
        <v>1</v>
      </c>
    </row>
    <row r="1877" spans="1:11" ht="33" thickBot="1" x14ac:dyDescent="0.35">
      <c r="A1877" s="35" t="str">
        <f t="shared" si="132"/>
        <v>A</v>
      </c>
      <c r="B1877" s="36" t="s">
        <v>987</v>
      </c>
      <c r="C1877" s="37" t="s">
        <v>988</v>
      </c>
      <c r="D1877" s="48">
        <v>500</v>
      </c>
      <c r="E1877" s="48">
        <v>500</v>
      </c>
      <c r="F1877" s="48">
        <v>499.98716999999999</v>
      </c>
      <c r="G1877" s="49">
        <f t="shared" si="133"/>
        <v>0.99997433999999996</v>
      </c>
      <c r="H1877" s="40"/>
      <c r="I1877" s="40"/>
      <c r="J1877" s="41"/>
      <c r="K1877" s="41"/>
    </row>
    <row r="1878" spans="1:11" ht="15" thickTop="1" x14ac:dyDescent="0.3">
      <c r="A1878" s="35" t="str">
        <f t="shared" si="132"/>
        <v>A</v>
      </c>
      <c r="B1878" s="50" t="s">
        <v>330</v>
      </c>
      <c r="C1878" s="51" t="s">
        <v>10</v>
      </c>
      <c r="D1878" s="52">
        <v>367</v>
      </c>
      <c r="E1878" s="52">
        <v>367</v>
      </c>
      <c r="F1878" s="52">
        <v>366.98766999999998</v>
      </c>
      <c r="G1878" s="53">
        <f t="shared" si="133"/>
        <v>0.99996640326975472</v>
      </c>
    </row>
    <row r="1879" spans="1:11" x14ac:dyDescent="0.3">
      <c r="A1879" s="35" t="str">
        <f t="shared" si="132"/>
        <v>A</v>
      </c>
      <c r="B1879" s="54" t="s">
        <v>330</v>
      </c>
      <c r="C1879" s="55" t="s">
        <v>13</v>
      </c>
      <c r="D1879" s="56">
        <v>47</v>
      </c>
      <c r="E1879" s="56">
        <v>47</v>
      </c>
      <c r="F1879" s="56">
        <v>47</v>
      </c>
      <c r="G1879" s="57">
        <f t="shared" si="133"/>
        <v>1</v>
      </c>
    </row>
    <row r="1880" spans="1:11" x14ac:dyDescent="0.3">
      <c r="A1880" s="35" t="str">
        <f t="shared" si="132"/>
        <v>A</v>
      </c>
      <c r="B1880" s="54" t="s">
        <v>330</v>
      </c>
      <c r="C1880" s="55" t="s">
        <v>14</v>
      </c>
      <c r="D1880" s="56">
        <v>320</v>
      </c>
      <c r="E1880" s="56">
        <v>320</v>
      </c>
      <c r="F1880" s="56">
        <v>319.98766999999998</v>
      </c>
      <c r="G1880" s="57">
        <f t="shared" si="133"/>
        <v>0.99996146874999992</v>
      </c>
    </row>
    <row r="1881" spans="1:11" x14ac:dyDescent="0.3">
      <c r="A1881" s="35" t="str">
        <f t="shared" si="132"/>
        <v>A</v>
      </c>
      <c r="B1881" s="50" t="s">
        <v>330</v>
      </c>
      <c r="C1881" s="51" t="s">
        <v>17</v>
      </c>
      <c r="D1881" s="52">
        <v>100</v>
      </c>
      <c r="E1881" s="52">
        <v>100</v>
      </c>
      <c r="F1881" s="52">
        <v>99.999499999999998</v>
      </c>
      <c r="G1881" s="53">
        <f t="shared" si="133"/>
        <v>0.99999499999999997</v>
      </c>
    </row>
    <row r="1882" spans="1:11" x14ac:dyDescent="0.3">
      <c r="A1882" s="35" t="str">
        <f t="shared" si="132"/>
        <v>A</v>
      </c>
      <c r="B1882" s="50" t="s">
        <v>330</v>
      </c>
      <c r="C1882" s="51" t="s">
        <v>21</v>
      </c>
      <c r="D1882" s="52">
        <v>33</v>
      </c>
      <c r="E1882" s="52">
        <v>33</v>
      </c>
      <c r="F1882" s="52">
        <v>33</v>
      </c>
      <c r="G1882" s="53">
        <f t="shared" si="133"/>
        <v>1</v>
      </c>
    </row>
    <row r="1883" spans="1:11" ht="33" thickBot="1" x14ac:dyDescent="0.35">
      <c r="A1883" s="35" t="str">
        <f t="shared" si="132"/>
        <v>A</v>
      </c>
      <c r="B1883" s="36" t="s">
        <v>989</v>
      </c>
      <c r="C1883" s="37" t="s">
        <v>990</v>
      </c>
      <c r="D1883" s="48">
        <v>653</v>
      </c>
      <c r="E1883" s="48">
        <v>653</v>
      </c>
      <c r="F1883" s="48">
        <v>653</v>
      </c>
      <c r="G1883" s="49">
        <f t="shared" si="133"/>
        <v>1</v>
      </c>
      <c r="H1883" s="40"/>
      <c r="I1883" s="40"/>
      <c r="J1883" s="41"/>
      <c r="K1883" s="41"/>
    </row>
    <row r="1884" spans="1:11" ht="15" thickTop="1" x14ac:dyDescent="0.3">
      <c r="A1884" s="35" t="str">
        <f t="shared" si="132"/>
        <v>A</v>
      </c>
      <c r="B1884" s="50" t="s">
        <v>330</v>
      </c>
      <c r="C1884" s="51" t="s">
        <v>10</v>
      </c>
      <c r="D1884" s="52">
        <v>653</v>
      </c>
      <c r="E1884" s="52">
        <v>653</v>
      </c>
      <c r="F1884" s="52">
        <v>653</v>
      </c>
      <c r="G1884" s="53">
        <f t="shared" si="133"/>
        <v>1</v>
      </c>
    </row>
    <row r="1885" spans="1:11" x14ac:dyDescent="0.3">
      <c r="A1885" s="35" t="str">
        <f t="shared" si="132"/>
        <v>A</v>
      </c>
      <c r="B1885" s="54" t="s">
        <v>330</v>
      </c>
      <c r="C1885" s="55" t="s">
        <v>14</v>
      </c>
      <c r="D1885" s="56">
        <v>653</v>
      </c>
      <c r="E1885" s="56">
        <v>653</v>
      </c>
      <c r="F1885" s="56">
        <v>653</v>
      </c>
      <c r="G1885" s="57">
        <f t="shared" si="133"/>
        <v>1</v>
      </c>
    </row>
    <row r="1886" spans="1:11" ht="33" thickBot="1" x14ac:dyDescent="0.35">
      <c r="A1886" s="35" t="str">
        <f t="shared" si="132"/>
        <v>A</v>
      </c>
      <c r="B1886" s="36" t="s">
        <v>991</v>
      </c>
      <c r="C1886" s="37" t="s">
        <v>992</v>
      </c>
      <c r="D1886" s="48">
        <v>13000</v>
      </c>
      <c r="E1886" s="48">
        <v>13000</v>
      </c>
      <c r="F1886" s="48">
        <v>12991.93412</v>
      </c>
      <c r="G1886" s="49">
        <f t="shared" si="133"/>
        <v>0.99937954769230763</v>
      </c>
      <c r="H1886" s="40"/>
      <c r="I1886" s="40"/>
      <c r="J1886" s="41"/>
      <c r="K1886" s="41"/>
    </row>
    <row r="1887" spans="1:11" ht="15" thickTop="1" x14ac:dyDescent="0.3">
      <c r="A1887" s="35" t="str">
        <f t="shared" si="132"/>
        <v>A</v>
      </c>
      <c r="B1887" s="50" t="s">
        <v>330</v>
      </c>
      <c r="C1887" s="51" t="s">
        <v>10</v>
      </c>
      <c r="D1887" s="52">
        <v>10500</v>
      </c>
      <c r="E1887" s="52">
        <v>10500</v>
      </c>
      <c r="F1887" s="52">
        <v>10492.03377</v>
      </c>
      <c r="G1887" s="53">
        <f t="shared" si="133"/>
        <v>0.99924131142857142</v>
      </c>
    </row>
    <row r="1888" spans="1:11" x14ac:dyDescent="0.3">
      <c r="A1888" s="35" t="str">
        <f t="shared" si="132"/>
        <v>A</v>
      </c>
      <c r="B1888" s="54" t="s">
        <v>330</v>
      </c>
      <c r="C1888" s="55" t="s">
        <v>12</v>
      </c>
      <c r="D1888" s="56">
        <v>10500</v>
      </c>
      <c r="E1888" s="56">
        <v>10500</v>
      </c>
      <c r="F1888" s="56">
        <v>10492.03377</v>
      </c>
      <c r="G1888" s="57">
        <f t="shared" si="133"/>
        <v>0.99924131142857142</v>
      </c>
    </row>
    <row r="1889" spans="1:11" x14ac:dyDescent="0.3">
      <c r="A1889" s="35" t="str">
        <f t="shared" si="132"/>
        <v>A</v>
      </c>
      <c r="B1889" s="50" t="s">
        <v>330</v>
      </c>
      <c r="C1889" s="51" t="s">
        <v>17</v>
      </c>
      <c r="D1889" s="52">
        <v>2500</v>
      </c>
      <c r="E1889" s="52">
        <v>2500</v>
      </c>
      <c r="F1889" s="52">
        <v>2499.9003499999999</v>
      </c>
      <c r="G1889" s="53">
        <f t="shared" si="133"/>
        <v>0.99996014</v>
      </c>
    </row>
    <row r="1890" spans="1:11" ht="33" thickBot="1" x14ac:dyDescent="0.35">
      <c r="A1890" s="35" t="str">
        <f t="shared" si="132"/>
        <v>A</v>
      </c>
      <c r="B1890" s="36" t="s">
        <v>993</v>
      </c>
      <c r="C1890" s="37" t="s">
        <v>994</v>
      </c>
      <c r="D1890" s="48">
        <v>20900</v>
      </c>
      <c r="E1890" s="48">
        <v>20900</v>
      </c>
      <c r="F1890" s="48">
        <v>19904.399919999996</v>
      </c>
      <c r="G1890" s="49">
        <f t="shared" si="133"/>
        <v>0.95236363253588496</v>
      </c>
      <c r="H1890" s="40"/>
      <c r="I1890" s="40"/>
      <c r="J1890" s="41"/>
      <c r="K1890" s="41"/>
    </row>
    <row r="1891" spans="1:11" ht="15" thickTop="1" x14ac:dyDescent="0.3">
      <c r="A1891" s="35" t="str">
        <f t="shared" si="132"/>
        <v>A</v>
      </c>
      <c r="B1891" s="50" t="s">
        <v>330</v>
      </c>
      <c r="C1891" s="51" t="s">
        <v>10</v>
      </c>
      <c r="D1891" s="52">
        <v>20700</v>
      </c>
      <c r="E1891" s="52">
        <v>20430</v>
      </c>
      <c r="F1891" s="52">
        <v>19457.963759999999</v>
      </c>
      <c r="G1891" s="53">
        <f t="shared" si="133"/>
        <v>0.95242113362701908</v>
      </c>
    </row>
    <row r="1892" spans="1:11" x14ac:dyDescent="0.3">
      <c r="A1892" s="35" t="str">
        <f t="shared" si="132"/>
        <v>A</v>
      </c>
      <c r="B1892" s="54" t="s">
        <v>330</v>
      </c>
      <c r="C1892" s="55" t="s">
        <v>11</v>
      </c>
      <c r="D1892" s="56">
        <v>5835</v>
      </c>
      <c r="E1892" s="56">
        <v>6035</v>
      </c>
      <c r="F1892" s="56">
        <v>6026.9627200000004</v>
      </c>
      <c r="G1892" s="57">
        <f t="shared" si="133"/>
        <v>0.99866822203811112</v>
      </c>
    </row>
    <row r="1893" spans="1:11" x14ac:dyDescent="0.3">
      <c r="A1893" s="35" t="str">
        <f t="shared" si="132"/>
        <v>A</v>
      </c>
      <c r="B1893" s="54" t="s">
        <v>330</v>
      </c>
      <c r="C1893" s="55" t="s">
        <v>12</v>
      </c>
      <c r="D1893" s="56">
        <v>14755</v>
      </c>
      <c r="E1893" s="56">
        <v>14171.5</v>
      </c>
      <c r="F1893" s="56">
        <v>13213.5908</v>
      </c>
      <c r="G1893" s="57">
        <f t="shared" si="133"/>
        <v>0.93240594150231093</v>
      </c>
    </row>
    <row r="1894" spans="1:11" x14ac:dyDescent="0.3">
      <c r="A1894" s="35" t="str">
        <f t="shared" si="132"/>
        <v>A</v>
      </c>
      <c r="B1894" s="54" t="s">
        <v>330</v>
      </c>
      <c r="C1894" s="55" t="s">
        <v>2</v>
      </c>
      <c r="D1894" s="56">
        <v>0</v>
      </c>
      <c r="E1894" s="56">
        <v>0</v>
      </c>
      <c r="F1894" s="56">
        <v>5.3353099999999998</v>
      </c>
      <c r="G1894" s="57" t="e">
        <f t="shared" si="133"/>
        <v>#DIV/0!</v>
      </c>
    </row>
    <row r="1895" spans="1:11" x14ac:dyDescent="0.3">
      <c r="A1895" s="35" t="str">
        <f t="shared" si="132"/>
        <v>A</v>
      </c>
      <c r="B1895" s="54" t="s">
        <v>330</v>
      </c>
      <c r="C1895" s="55" t="s">
        <v>15</v>
      </c>
      <c r="D1895" s="56">
        <v>90</v>
      </c>
      <c r="E1895" s="56">
        <v>203</v>
      </c>
      <c r="F1895" s="56">
        <v>192.02084000000002</v>
      </c>
      <c r="G1895" s="57">
        <f t="shared" si="133"/>
        <v>0.94591546798029569</v>
      </c>
    </row>
    <row r="1896" spans="1:11" x14ac:dyDescent="0.3">
      <c r="A1896" s="35" t="str">
        <f t="shared" si="132"/>
        <v>A</v>
      </c>
      <c r="B1896" s="54" t="s">
        <v>330</v>
      </c>
      <c r="C1896" s="55" t="s">
        <v>16</v>
      </c>
      <c r="D1896" s="56">
        <v>20</v>
      </c>
      <c r="E1896" s="56">
        <v>20.5</v>
      </c>
      <c r="F1896" s="56">
        <v>20.054089999999999</v>
      </c>
      <c r="G1896" s="57">
        <f t="shared" si="133"/>
        <v>0.97824829268292679</v>
      </c>
    </row>
    <row r="1897" spans="1:11" x14ac:dyDescent="0.3">
      <c r="A1897" s="35" t="str">
        <f t="shared" si="132"/>
        <v>A</v>
      </c>
      <c r="B1897" s="50" t="s">
        <v>330</v>
      </c>
      <c r="C1897" s="51" t="s">
        <v>17</v>
      </c>
      <c r="D1897" s="52">
        <v>200</v>
      </c>
      <c r="E1897" s="52">
        <v>470</v>
      </c>
      <c r="F1897" s="52">
        <v>446.43615999999997</v>
      </c>
      <c r="G1897" s="53">
        <f t="shared" si="133"/>
        <v>0.94986417021276592</v>
      </c>
    </row>
    <row r="1898" spans="1:11" ht="16.8" thickBot="1" x14ac:dyDescent="0.35">
      <c r="A1898" s="35" t="str">
        <f t="shared" si="132"/>
        <v>A</v>
      </c>
      <c r="B1898" s="36" t="s">
        <v>995</v>
      </c>
      <c r="C1898" s="37" t="s">
        <v>996</v>
      </c>
      <c r="D1898" s="48">
        <v>7805</v>
      </c>
      <c r="E1898" s="48">
        <v>7875</v>
      </c>
      <c r="F1898" s="48">
        <v>7461.2416000000003</v>
      </c>
      <c r="G1898" s="49">
        <f t="shared" si="133"/>
        <v>0.94745925079365079</v>
      </c>
      <c r="H1898" s="40"/>
      <c r="I1898" s="40"/>
      <c r="J1898" s="41"/>
      <c r="K1898" s="41"/>
    </row>
    <row r="1899" spans="1:11" ht="15" thickTop="1" x14ac:dyDescent="0.3">
      <c r="A1899" s="35" t="str">
        <f t="shared" si="132"/>
        <v>A</v>
      </c>
      <c r="B1899" s="50" t="s">
        <v>330</v>
      </c>
      <c r="C1899" s="51" t="s">
        <v>10</v>
      </c>
      <c r="D1899" s="52">
        <v>7705</v>
      </c>
      <c r="E1899" s="52">
        <v>7705</v>
      </c>
      <c r="F1899" s="52">
        <v>7319.7482</v>
      </c>
      <c r="G1899" s="53">
        <f t="shared" si="133"/>
        <v>0.94999976638546402</v>
      </c>
    </row>
    <row r="1900" spans="1:11" x14ac:dyDescent="0.3">
      <c r="A1900" s="35" t="str">
        <f t="shared" si="132"/>
        <v>A</v>
      </c>
      <c r="B1900" s="54" t="s">
        <v>330</v>
      </c>
      <c r="C1900" s="55" t="s">
        <v>11</v>
      </c>
      <c r="D1900" s="56">
        <v>5835</v>
      </c>
      <c r="E1900" s="56">
        <v>6035</v>
      </c>
      <c r="F1900" s="56">
        <v>6026.9627200000004</v>
      </c>
      <c r="G1900" s="57">
        <f t="shared" si="133"/>
        <v>0.99866822203811112</v>
      </c>
    </row>
    <row r="1901" spans="1:11" x14ac:dyDescent="0.3">
      <c r="A1901" s="35" t="str">
        <f t="shared" si="132"/>
        <v>A</v>
      </c>
      <c r="B1901" s="54" t="s">
        <v>330</v>
      </c>
      <c r="C1901" s="55" t="s">
        <v>12</v>
      </c>
      <c r="D1901" s="56">
        <v>1800</v>
      </c>
      <c r="E1901" s="56">
        <v>1491.5</v>
      </c>
      <c r="F1901" s="56">
        <v>1120.4123199999999</v>
      </c>
      <c r="G1901" s="57">
        <f t="shared" si="133"/>
        <v>0.75119833724438478</v>
      </c>
    </row>
    <row r="1902" spans="1:11" x14ac:dyDescent="0.3">
      <c r="A1902" s="35" t="str">
        <f t="shared" si="132"/>
        <v>A</v>
      </c>
      <c r="B1902" s="54" t="s">
        <v>330</v>
      </c>
      <c r="C1902" s="55" t="s">
        <v>15</v>
      </c>
      <c r="D1902" s="56">
        <v>50</v>
      </c>
      <c r="E1902" s="56">
        <v>158</v>
      </c>
      <c r="F1902" s="56">
        <v>152.31907000000001</v>
      </c>
      <c r="G1902" s="57">
        <f t="shared" si="133"/>
        <v>0.96404474683544306</v>
      </c>
    </row>
    <row r="1903" spans="1:11" x14ac:dyDescent="0.3">
      <c r="A1903" s="35" t="str">
        <f t="shared" si="132"/>
        <v>A</v>
      </c>
      <c r="B1903" s="54" t="s">
        <v>330</v>
      </c>
      <c r="C1903" s="55" t="s">
        <v>16</v>
      </c>
      <c r="D1903" s="56">
        <v>20</v>
      </c>
      <c r="E1903" s="56">
        <v>20.5</v>
      </c>
      <c r="F1903" s="56">
        <v>20.054089999999999</v>
      </c>
      <c r="G1903" s="57">
        <f t="shared" si="133"/>
        <v>0.97824829268292679</v>
      </c>
    </row>
    <row r="1904" spans="1:11" x14ac:dyDescent="0.3">
      <c r="A1904" s="35" t="str">
        <f t="shared" si="132"/>
        <v>A</v>
      </c>
      <c r="B1904" s="50" t="s">
        <v>330</v>
      </c>
      <c r="C1904" s="51" t="s">
        <v>17</v>
      </c>
      <c r="D1904" s="52">
        <v>100</v>
      </c>
      <c r="E1904" s="52">
        <v>170</v>
      </c>
      <c r="F1904" s="52">
        <v>141.49340000000001</v>
      </c>
      <c r="G1904" s="53">
        <f t="shared" si="133"/>
        <v>0.83231411764705887</v>
      </c>
    </row>
    <row r="1905" spans="1:11" ht="16.8" thickBot="1" x14ac:dyDescent="0.35">
      <c r="A1905" s="35" t="str">
        <f t="shared" si="132"/>
        <v>A</v>
      </c>
      <c r="B1905" s="36" t="s">
        <v>997</v>
      </c>
      <c r="C1905" s="37" t="s">
        <v>998</v>
      </c>
      <c r="D1905" s="48">
        <v>5280</v>
      </c>
      <c r="E1905" s="48">
        <v>5280</v>
      </c>
      <c r="F1905" s="48">
        <v>5204.2746699999998</v>
      </c>
      <c r="G1905" s="49">
        <f t="shared" si="133"/>
        <v>0.98565808143939393</v>
      </c>
      <c r="H1905" s="40"/>
      <c r="I1905" s="40"/>
      <c r="J1905" s="41"/>
      <c r="K1905" s="41"/>
    </row>
    <row r="1906" spans="1:11" ht="15" thickTop="1" x14ac:dyDescent="0.3">
      <c r="A1906" s="35" t="str">
        <f t="shared" si="132"/>
        <v>A</v>
      </c>
      <c r="B1906" s="50" t="s">
        <v>330</v>
      </c>
      <c r="C1906" s="51" t="s">
        <v>10</v>
      </c>
      <c r="D1906" s="52">
        <v>5280</v>
      </c>
      <c r="E1906" s="52">
        <v>5280</v>
      </c>
      <c r="F1906" s="52">
        <v>5191.3499099999999</v>
      </c>
      <c r="G1906" s="53">
        <f t="shared" si="133"/>
        <v>0.98321021022727273</v>
      </c>
    </row>
    <row r="1907" spans="1:11" x14ac:dyDescent="0.3">
      <c r="A1907" s="35" t="str">
        <f t="shared" si="132"/>
        <v>A</v>
      </c>
      <c r="B1907" s="54" t="s">
        <v>330</v>
      </c>
      <c r="C1907" s="55" t="s">
        <v>12</v>
      </c>
      <c r="D1907" s="56">
        <v>5260</v>
      </c>
      <c r="E1907" s="56">
        <v>5260</v>
      </c>
      <c r="F1907" s="56">
        <v>5168.8154699999996</v>
      </c>
      <c r="G1907" s="57">
        <f t="shared" si="133"/>
        <v>0.98266453802281362</v>
      </c>
    </row>
    <row r="1908" spans="1:11" x14ac:dyDescent="0.3">
      <c r="A1908" s="35" t="str">
        <f t="shared" si="132"/>
        <v>A</v>
      </c>
      <c r="B1908" s="54" t="s">
        <v>330</v>
      </c>
      <c r="C1908" s="55" t="s">
        <v>2</v>
      </c>
      <c r="D1908" s="56">
        <v>0</v>
      </c>
      <c r="E1908" s="56">
        <v>0</v>
      </c>
      <c r="F1908" s="56">
        <v>5.3353099999999998</v>
      </c>
      <c r="G1908" s="57" t="e">
        <f t="shared" si="133"/>
        <v>#DIV/0!</v>
      </c>
    </row>
    <row r="1909" spans="1:11" x14ac:dyDescent="0.3">
      <c r="A1909" s="35" t="str">
        <f t="shared" si="132"/>
        <v>A</v>
      </c>
      <c r="B1909" s="54" t="s">
        <v>330</v>
      </c>
      <c r="C1909" s="55" t="s">
        <v>15</v>
      </c>
      <c r="D1909" s="56">
        <v>20</v>
      </c>
      <c r="E1909" s="56">
        <v>20</v>
      </c>
      <c r="F1909" s="56">
        <v>17.19913</v>
      </c>
      <c r="G1909" s="57">
        <f t="shared" si="133"/>
        <v>0.85995650000000001</v>
      </c>
    </row>
    <row r="1910" spans="1:11" x14ac:dyDescent="0.3">
      <c r="A1910" s="35" t="str">
        <f t="shared" si="132"/>
        <v>A</v>
      </c>
      <c r="B1910" s="50" t="s">
        <v>330</v>
      </c>
      <c r="C1910" s="51" t="s">
        <v>17</v>
      </c>
      <c r="D1910" s="52">
        <v>0</v>
      </c>
      <c r="E1910" s="52">
        <v>0</v>
      </c>
      <c r="F1910" s="52">
        <v>12.924759999999999</v>
      </c>
      <c r="G1910" s="53" t="e">
        <f t="shared" si="133"/>
        <v>#DIV/0!</v>
      </c>
    </row>
    <row r="1911" spans="1:11" ht="33" thickBot="1" x14ac:dyDescent="0.35">
      <c r="A1911" s="35" t="str">
        <f t="shared" si="132"/>
        <v>A</v>
      </c>
      <c r="B1911" s="36" t="s">
        <v>999</v>
      </c>
      <c r="C1911" s="37" t="s">
        <v>1000</v>
      </c>
      <c r="D1911" s="48">
        <v>7815</v>
      </c>
      <c r="E1911" s="48">
        <v>7745</v>
      </c>
      <c r="F1911" s="48">
        <v>7238.8836499999998</v>
      </c>
      <c r="G1911" s="49">
        <f t="shared" si="133"/>
        <v>0.93465250484183338</v>
      </c>
      <c r="H1911" s="40"/>
      <c r="I1911" s="40"/>
      <c r="J1911" s="41"/>
      <c r="K1911" s="41"/>
    </row>
    <row r="1912" spans="1:11" ht="15" thickTop="1" x14ac:dyDescent="0.3">
      <c r="A1912" s="35" t="str">
        <f t="shared" si="132"/>
        <v>A</v>
      </c>
      <c r="B1912" s="50" t="s">
        <v>330</v>
      </c>
      <c r="C1912" s="51" t="s">
        <v>10</v>
      </c>
      <c r="D1912" s="52">
        <v>7715</v>
      </c>
      <c r="E1912" s="52">
        <v>7445</v>
      </c>
      <c r="F1912" s="52">
        <v>6946.8656499999997</v>
      </c>
      <c r="G1912" s="53">
        <f t="shared" si="133"/>
        <v>0.93309142377434517</v>
      </c>
    </row>
    <row r="1913" spans="1:11" x14ac:dyDescent="0.3">
      <c r="A1913" s="35" t="str">
        <f t="shared" si="132"/>
        <v>A</v>
      </c>
      <c r="B1913" s="54" t="s">
        <v>330</v>
      </c>
      <c r="C1913" s="55" t="s">
        <v>12</v>
      </c>
      <c r="D1913" s="56">
        <v>7695</v>
      </c>
      <c r="E1913" s="56">
        <v>7420</v>
      </c>
      <c r="F1913" s="56">
        <v>6924.36301</v>
      </c>
      <c r="G1913" s="57">
        <f t="shared" si="133"/>
        <v>0.93320256199460916</v>
      </c>
    </row>
    <row r="1914" spans="1:11" x14ac:dyDescent="0.3">
      <c r="A1914" s="35" t="str">
        <f t="shared" si="132"/>
        <v>A</v>
      </c>
      <c r="B1914" s="54" t="s">
        <v>330</v>
      </c>
      <c r="C1914" s="55" t="s">
        <v>15</v>
      </c>
      <c r="D1914" s="56">
        <v>20</v>
      </c>
      <c r="E1914" s="56">
        <v>25</v>
      </c>
      <c r="F1914" s="56">
        <v>22.50264</v>
      </c>
      <c r="G1914" s="57">
        <f t="shared" si="133"/>
        <v>0.90010559999999995</v>
      </c>
    </row>
    <row r="1915" spans="1:11" x14ac:dyDescent="0.3">
      <c r="A1915" s="35" t="str">
        <f t="shared" ref="A1915:A1952" si="134">IF(OR(D1915&lt;&gt;0,E1915&lt;&gt;0,F1915&lt;&gt;0,),"A","B")</f>
        <v>A</v>
      </c>
      <c r="B1915" s="50" t="s">
        <v>330</v>
      </c>
      <c r="C1915" s="51" t="s">
        <v>17</v>
      </c>
      <c r="D1915" s="52">
        <v>100</v>
      </c>
      <c r="E1915" s="52">
        <v>300</v>
      </c>
      <c r="F1915" s="52">
        <v>292.01799999999997</v>
      </c>
      <c r="G1915" s="53">
        <f t="shared" ref="G1915:G1952" si="135">F1915/E1915</f>
        <v>0.97339333333333322</v>
      </c>
    </row>
    <row r="1916" spans="1:11" ht="33" thickBot="1" x14ac:dyDescent="0.35">
      <c r="A1916" s="35" t="str">
        <f t="shared" si="134"/>
        <v>A</v>
      </c>
      <c r="B1916" s="36" t="s">
        <v>1001</v>
      </c>
      <c r="C1916" s="37" t="s">
        <v>246</v>
      </c>
      <c r="D1916" s="48">
        <v>4735</v>
      </c>
      <c r="E1916" s="48">
        <v>4735</v>
      </c>
      <c r="F1916" s="48">
        <v>4680.0894600000001</v>
      </c>
      <c r="G1916" s="49">
        <f t="shared" si="135"/>
        <v>0.98840326504751852</v>
      </c>
      <c r="H1916" s="40"/>
      <c r="I1916" s="40"/>
      <c r="J1916" s="41"/>
      <c r="K1916" s="41"/>
    </row>
    <row r="1917" spans="1:11" ht="15" thickTop="1" x14ac:dyDescent="0.3">
      <c r="A1917" s="35" t="str">
        <f t="shared" si="134"/>
        <v>A</v>
      </c>
      <c r="B1917" s="50" t="s">
        <v>330</v>
      </c>
      <c r="C1917" s="51" t="s">
        <v>10</v>
      </c>
      <c r="D1917" s="52">
        <v>4635</v>
      </c>
      <c r="E1917" s="52">
        <v>4700.9449999999997</v>
      </c>
      <c r="F1917" s="52">
        <v>4646.0344599999999</v>
      </c>
      <c r="G1917" s="53">
        <f t="shared" si="135"/>
        <v>0.98831925495831163</v>
      </c>
    </row>
    <row r="1918" spans="1:11" x14ac:dyDescent="0.3">
      <c r="A1918" s="35" t="str">
        <f t="shared" si="134"/>
        <v>A</v>
      </c>
      <c r="B1918" s="54" t="s">
        <v>330</v>
      </c>
      <c r="C1918" s="55" t="s">
        <v>11</v>
      </c>
      <c r="D1918" s="56">
        <v>2225</v>
      </c>
      <c r="E1918" s="56">
        <v>2379.9</v>
      </c>
      <c r="F1918" s="56">
        <v>2365.77594</v>
      </c>
      <c r="G1918" s="57">
        <f t="shared" si="135"/>
        <v>0.9940652716500693</v>
      </c>
    </row>
    <row r="1919" spans="1:11" x14ac:dyDescent="0.3">
      <c r="A1919" s="35" t="str">
        <f t="shared" si="134"/>
        <v>A</v>
      </c>
      <c r="B1919" s="54" t="s">
        <v>330</v>
      </c>
      <c r="C1919" s="55" t="s">
        <v>12</v>
      </c>
      <c r="D1919" s="56">
        <v>543.20000000000005</v>
      </c>
      <c r="E1919" s="56">
        <v>601.745</v>
      </c>
      <c r="F1919" s="56">
        <v>568.86105999999995</v>
      </c>
      <c r="G1919" s="57">
        <f t="shared" si="135"/>
        <v>0.94535236686636359</v>
      </c>
    </row>
    <row r="1920" spans="1:11" x14ac:dyDescent="0.3">
      <c r="A1920" s="35" t="str">
        <f t="shared" si="134"/>
        <v>A</v>
      </c>
      <c r="B1920" s="54" t="s">
        <v>330</v>
      </c>
      <c r="C1920" s="55" t="s">
        <v>16</v>
      </c>
      <c r="D1920" s="56">
        <v>1866.8</v>
      </c>
      <c r="E1920" s="56">
        <v>1719.3</v>
      </c>
      <c r="F1920" s="56">
        <v>1711.3974599999999</v>
      </c>
      <c r="G1920" s="57">
        <f t="shared" si="135"/>
        <v>0.99540362938405158</v>
      </c>
    </row>
    <row r="1921" spans="1:11" x14ac:dyDescent="0.3">
      <c r="A1921" s="35" t="str">
        <f t="shared" si="134"/>
        <v>A</v>
      </c>
      <c r="B1921" s="50" t="s">
        <v>330</v>
      </c>
      <c r="C1921" s="51" t="s">
        <v>17</v>
      </c>
      <c r="D1921" s="52">
        <v>100</v>
      </c>
      <c r="E1921" s="52">
        <v>34.055</v>
      </c>
      <c r="F1921" s="52">
        <v>34.055</v>
      </c>
      <c r="G1921" s="53">
        <f t="shared" si="135"/>
        <v>1</v>
      </c>
    </row>
    <row r="1922" spans="1:11" ht="16.8" thickBot="1" x14ac:dyDescent="0.35">
      <c r="A1922" s="35" t="str">
        <f t="shared" si="134"/>
        <v>A</v>
      </c>
      <c r="B1922" s="36" t="s">
        <v>1002</v>
      </c>
      <c r="C1922" s="37" t="s">
        <v>1003</v>
      </c>
      <c r="D1922" s="48">
        <v>1930</v>
      </c>
      <c r="E1922" s="48">
        <v>1930</v>
      </c>
      <c r="F1922" s="48">
        <v>2017.52061</v>
      </c>
      <c r="G1922" s="49">
        <f t="shared" si="135"/>
        <v>1.0453474663212436</v>
      </c>
      <c r="H1922" s="40"/>
      <c r="I1922" s="40"/>
      <c r="J1922" s="41"/>
      <c r="K1922" s="41"/>
    </row>
    <row r="1923" spans="1:11" ht="15" thickTop="1" x14ac:dyDescent="0.3">
      <c r="A1923" s="35" t="str">
        <f t="shared" si="134"/>
        <v>A</v>
      </c>
      <c r="B1923" s="50" t="s">
        <v>330</v>
      </c>
      <c r="C1923" s="51" t="s">
        <v>10</v>
      </c>
      <c r="D1923" s="52">
        <v>1910</v>
      </c>
      <c r="E1923" s="52">
        <v>1897.5</v>
      </c>
      <c r="F1923" s="52">
        <v>1985.3299400000001</v>
      </c>
      <c r="G1923" s="53">
        <f t="shared" si="135"/>
        <v>1.0462871884057972</v>
      </c>
    </row>
    <row r="1924" spans="1:11" x14ac:dyDescent="0.3">
      <c r="A1924" s="35" t="str">
        <f t="shared" si="134"/>
        <v>A</v>
      </c>
      <c r="B1924" s="54" t="s">
        <v>330</v>
      </c>
      <c r="C1924" s="55" t="s">
        <v>11</v>
      </c>
      <c r="D1924" s="56">
        <v>1045</v>
      </c>
      <c r="E1924" s="56">
        <v>1010</v>
      </c>
      <c r="F1924" s="56">
        <v>999.30903999999998</v>
      </c>
      <c r="G1924" s="57">
        <f t="shared" si="135"/>
        <v>0.98941489108910885</v>
      </c>
    </row>
    <row r="1925" spans="1:11" x14ac:dyDescent="0.3">
      <c r="A1925" s="35" t="str">
        <f t="shared" si="134"/>
        <v>A</v>
      </c>
      <c r="B1925" s="54" t="s">
        <v>330</v>
      </c>
      <c r="C1925" s="55" t="s">
        <v>12</v>
      </c>
      <c r="D1925" s="56">
        <v>760</v>
      </c>
      <c r="E1925" s="56">
        <v>804.5</v>
      </c>
      <c r="F1925" s="56">
        <v>905.10699999999997</v>
      </c>
      <c r="G1925" s="57">
        <f t="shared" si="135"/>
        <v>1.1250553138595401</v>
      </c>
    </row>
    <row r="1926" spans="1:11" x14ac:dyDescent="0.3">
      <c r="A1926" s="35" t="str">
        <f t="shared" si="134"/>
        <v>A</v>
      </c>
      <c r="B1926" s="54" t="s">
        <v>330</v>
      </c>
      <c r="C1926" s="55" t="s">
        <v>14</v>
      </c>
      <c r="D1926" s="56">
        <v>70</v>
      </c>
      <c r="E1926" s="56">
        <v>35</v>
      </c>
      <c r="F1926" s="56">
        <v>34.396999999999998</v>
      </c>
      <c r="G1926" s="57">
        <f t="shared" si="135"/>
        <v>0.98277142857142852</v>
      </c>
    </row>
    <row r="1927" spans="1:11" x14ac:dyDescent="0.3">
      <c r="A1927" s="35" t="str">
        <f t="shared" si="134"/>
        <v>A</v>
      </c>
      <c r="B1927" s="54" t="s">
        <v>330</v>
      </c>
      <c r="C1927" s="55" t="s">
        <v>2</v>
      </c>
      <c r="D1927" s="56">
        <v>25</v>
      </c>
      <c r="E1927" s="56">
        <v>29.9</v>
      </c>
      <c r="F1927" s="56">
        <v>29.521550000000001</v>
      </c>
      <c r="G1927" s="57">
        <f t="shared" si="135"/>
        <v>0.98734280936454855</v>
      </c>
    </row>
    <row r="1928" spans="1:11" x14ac:dyDescent="0.3">
      <c r="A1928" s="35" t="str">
        <f t="shared" si="134"/>
        <v>A</v>
      </c>
      <c r="B1928" s="54" t="s">
        <v>330</v>
      </c>
      <c r="C1928" s="55" t="s">
        <v>15</v>
      </c>
      <c r="D1928" s="56">
        <v>5</v>
      </c>
      <c r="E1928" s="56">
        <v>13.1</v>
      </c>
      <c r="F1928" s="56">
        <v>12.98584</v>
      </c>
      <c r="G1928" s="57">
        <f t="shared" si="135"/>
        <v>0.99128549618320605</v>
      </c>
    </row>
    <row r="1929" spans="1:11" x14ac:dyDescent="0.3">
      <c r="A1929" s="35" t="str">
        <f t="shared" si="134"/>
        <v>A</v>
      </c>
      <c r="B1929" s="54" t="s">
        <v>330</v>
      </c>
      <c r="C1929" s="55" t="s">
        <v>16</v>
      </c>
      <c r="D1929" s="56">
        <v>5</v>
      </c>
      <c r="E1929" s="56">
        <v>5</v>
      </c>
      <c r="F1929" s="56">
        <v>4.0095099999999997</v>
      </c>
      <c r="G1929" s="57">
        <f t="shared" si="135"/>
        <v>0.80190199999999989</v>
      </c>
    </row>
    <row r="1930" spans="1:11" x14ac:dyDescent="0.3">
      <c r="A1930" s="35" t="str">
        <f t="shared" si="134"/>
        <v>A</v>
      </c>
      <c r="B1930" s="50" t="s">
        <v>330</v>
      </c>
      <c r="C1930" s="51" t="s">
        <v>17</v>
      </c>
      <c r="D1930" s="52">
        <v>20</v>
      </c>
      <c r="E1930" s="52">
        <v>32.5</v>
      </c>
      <c r="F1930" s="52">
        <v>32.190669999999997</v>
      </c>
      <c r="G1930" s="53">
        <f t="shared" si="135"/>
        <v>0.99048215384615379</v>
      </c>
    </row>
    <row r="1931" spans="1:11" ht="16.8" thickBot="1" x14ac:dyDescent="0.35">
      <c r="A1931" s="35" t="str">
        <f t="shared" si="134"/>
        <v>A</v>
      </c>
      <c r="B1931" s="36" t="s">
        <v>1004</v>
      </c>
      <c r="C1931" s="37" t="s">
        <v>249</v>
      </c>
      <c r="D1931" s="48">
        <v>6450</v>
      </c>
      <c r="E1931" s="48">
        <v>6450</v>
      </c>
      <c r="F1931" s="48">
        <v>6421.4061199999996</v>
      </c>
      <c r="G1931" s="49">
        <f t="shared" si="135"/>
        <v>0.99556684031007747</v>
      </c>
      <c r="H1931" s="40"/>
      <c r="I1931" s="40"/>
      <c r="J1931" s="41"/>
      <c r="K1931" s="41"/>
    </row>
    <row r="1932" spans="1:11" ht="15" thickTop="1" x14ac:dyDescent="0.3">
      <c r="A1932" s="35" t="str">
        <f t="shared" si="134"/>
        <v>A</v>
      </c>
      <c r="B1932" s="50" t="s">
        <v>330</v>
      </c>
      <c r="C1932" s="51" t="s">
        <v>10</v>
      </c>
      <c r="D1932" s="52">
        <v>6440</v>
      </c>
      <c r="E1932" s="52">
        <v>6440</v>
      </c>
      <c r="F1932" s="52">
        <v>6411.6171199999999</v>
      </c>
      <c r="G1932" s="53">
        <f t="shared" si="135"/>
        <v>0.9955927204968944</v>
      </c>
    </row>
    <row r="1933" spans="1:11" x14ac:dyDescent="0.3">
      <c r="A1933" s="35" t="str">
        <f t="shared" si="134"/>
        <v>A</v>
      </c>
      <c r="B1933" s="54" t="s">
        <v>330</v>
      </c>
      <c r="C1933" s="55" t="s">
        <v>11</v>
      </c>
      <c r="D1933" s="56">
        <v>712</v>
      </c>
      <c r="E1933" s="56">
        <v>712</v>
      </c>
      <c r="F1933" s="56">
        <v>693.00476000000003</v>
      </c>
      <c r="G1933" s="57">
        <f t="shared" si="135"/>
        <v>0.97332129213483154</v>
      </c>
    </row>
    <row r="1934" spans="1:11" x14ac:dyDescent="0.3">
      <c r="A1934" s="35" t="str">
        <f t="shared" si="134"/>
        <v>A</v>
      </c>
      <c r="B1934" s="54" t="s">
        <v>330</v>
      </c>
      <c r="C1934" s="55" t="s">
        <v>12</v>
      </c>
      <c r="D1934" s="56">
        <v>224</v>
      </c>
      <c r="E1934" s="56">
        <v>223.5</v>
      </c>
      <c r="F1934" s="56">
        <v>217.17035999999999</v>
      </c>
      <c r="G1934" s="57">
        <f t="shared" si="135"/>
        <v>0.97167946308724829</v>
      </c>
    </row>
    <row r="1935" spans="1:11" x14ac:dyDescent="0.3">
      <c r="A1935" s="35" t="str">
        <f t="shared" si="134"/>
        <v>A</v>
      </c>
      <c r="B1935" s="54" t="s">
        <v>330</v>
      </c>
      <c r="C1935" s="55" t="s">
        <v>14</v>
      </c>
      <c r="D1935" s="56">
        <v>5500</v>
      </c>
      <c r="E1935" s="56">
        <v>5500</v>
      </c>
      <c r="F1935" s="56">
        <v>5500</v>
      </c>
      <c r="G1935" s="57">
        <f t="shared" si="135"/>
        <v>1</v>
      </c>
    </row>
    <row r="1936" spans="1:11" x14ac:dyDescent="0.3">
      <c r="A1936" s="35" t="str">
        <f t="shared" si="134"/>
        <v>A</v>
      </c>
      <c r="B1936" s="54" t="s">
        <v>330</v>
      </c>
      <c r="C1936" s="55" t="s">
        <v>15</v>
      </c>
      <c r="D1936" s="56">
        <v>3</v>
      </c>
      <c r="E1936" s="56">
        <v>3</v>
      </c>
      <c r="F1936" s="56">
        <v>0</v>
      </c>
      <c r="G1936" s="57">
        <f t="shared" si="135"/>
        <v>0</v>
      </c>
    </row>
    <row r="1937" spans="1:11" x14ac:dyDescent="0.3">
      <c r="A1937" s="35" t="str">
        <f t="shared" si="134"/>
        <v>A</v>
      </c>
      <c r="B1937" s="54" t="s">
        <v>330</v>
      </c>
      <c r="C1937" s="55" t="s">
        <v>16</v>
      </c>
      <c r="D1937" s="56">
        <v>1</v>
      </c>
      <c r="E1937" s="56">
        <v>1.5</v>
      </c>
      <c r="F1937" s="56">
        <v>1.4419999999999999</v>
      </c>
      <c r="G1937" s="57">
        <f t="shared" si="135"/>
        <v>0.96133333333333326</v>
      </c>
    </row>
    <row r="1938" spans="1:11" x14ac:dyDescent="0.3">
      <c r="A1938" s="35" t="str">
        <f t="shared" si="134"/>
        <v>A</v>
      </c>
      <c r="B1938" s="50" t="s">
        <v>330</v>
      </c>
      <c r="C1938" s="51" t="s">
        <v>17</v>
      </c>
      <c r="D1938" s="52">
        <v>10</v>
      </c>
      <c r="E1938" s="52">
        <v>10</v>
      </c>
      <c r="F1938" s="52">
        <v>9.7889999999999997</v>
      </c>
      <c r="G1938" s="53">
        <f t="shared" si="135"/>
        <v>0.97889999999999999</v>
      </c>
    </row>
    <row r="1939" spans="1:11" ht="16.8" thickBot="1" x14ac:dyDescent="0.35">
      <c r="A1939" s="35" t="str">
        <f t="shared" si="134"/>
        <v>A</v>
      </c>
      <c r="B1939" s="36" t="s">
        <v>1005</v>
      </c>
      <c r="C1939" s="37" t="s">
        <v>1006</v>
      </c>
      <c r="D1939" s="48">
        <v>17000</v>
      </c>
      <c r="E1939" s="48">
        <v>17000</v>
      </c>
      <c r="F1939" s="48">
        <v>16567.584319999998</v>
      </c>
      <c r="G1939" s="49">
        <f t="shared" si="135"/>
        <v>0.97456378352941164</v>
      </c>
      <c r="H1939" s="40"/>
      <c r="I1939" s="40"/>
      <c r="J1939" s="41"/>
      <c r="K1939" s="41"/>
    </row>
    <row r="1940" spans="1:11" ht="15" thickTop="1" x14ac:dyDescent="0.3">
      <c r="A1940" s="35" t="str">
        <f t="shared" si="134"/>
        <v>A</v>
      </c>
      <c r="B1940" s="50" t="s">
        <v>330</v>
      </c>
      <c r="C1940" s="51" t="s">
        <v>10</v>
      </c>
      <c r="D1940" s="52">
        <v>11330</v>
      </c>
      <c r="E1940" s="52">
        <v>9530</v>
      </c>
      <c r="F1940" s="52">
        <v>9139.9141999999993</v>
      </c>
      <c r="G1940" s="53">
        <f t="shared" si="135"/>
        <v>0.95906759706190969</v>
      </c>
    </row>
    <row r="1941" spans="1:11" x14ac:dyDescent="0.3">
      <c r="A1941" s="35" t="str">
        <f t="shared" si="134"/>
        <v>A</v>
      </c>
      <c r="B1941" s="54" t="s">
        <v>330</v>
      </c>
      <c r="C1941" s="55" t="s">
        <v>11</v>
      </c>
      <c r="D1941" s="56">
        <v>8000</v>
      </c>
      <c r="E1941" s="56">
        <v>6115</v>
      </c>
      <c r="F1941" s="56">
        <v>6088.4462199999998</v>
      </c>
      <c r="G1941" s="57">
        <f t="shared" si="135"/>
        <v>0.99565759934587073</v>
      </c>
    </row>
    <row r="1942" spans="1:11" x14ac:dyDescent="0.3">
      <c r="A1942" s="35" t="str">
        <f t="shared" si="134"/>
        <v>A</v>
      </c>
      <c r="B1942" s="54" t="s">
        <v>330</v>
      </c>
      <c r="C1942" s="55" t="s">
        <v>12</v>
      </c>
      <c r="D1942" s="56">
        <v>2850</v>
      </c>
      <c r="E1942" s="56">
        <v>2960</v>
      </c>
      <c r="F1942" s="56">
        <v>2645.9070400000001</v>
      </c>
      <c r="G1942" s="57">
        <f t="shared" si="135"/>
        <v>0.89388751351351348</v>
      </c>
    </row>
    <row r="1943" spans="1:11" x14ac:dyDescent="0.3">
      <c r="A1943" s="35" t="str">
        <f t="shared" si="134"/>
        <v>A</v>
      </c>
      <c r="B1943" s="54" t="s">
        <v>330</v>
      </c>
      <c r="C1943" s="55" t="s">
        <v>15</v>
      </c>
      <c r="D1943" s="56">
        <v>90</v>
      </c>
      <c r="E1943" s="56">
        <v>115</v>
      </c>
      <c r="F1943" s="56">
        <v>102.9671</v>
      </c>
      <c r="G1943" s="57">
        <f t="shared" si="135"/>
        <v>0.89536608695652176</v>
      </c>
    </row>
    <row r="1944" spans="1:11" x14ac:dyDescent="0.3">
      <c r="A1944" s="35" t="str">
        <f t="shared" si="134"/>
        <v>A</v>
      </c>
      <c r="B1944" s="54" t="s">
        <v>330</v>
      </c>
      <c r="C1944" s="55" t="s">
        <v>16</v>
      </c>
      <c r="D1944" s="56">
        <v>390</v>
      </c>
      <c r="E1944" s="56">
        <v>340</v>
      </c>
      <c r="F1944" s="56">
        <v>302.59384</v>
      </c>
      <c r="G1944" s="57">
        <f t="shared" si="135"/>
        <v>0.88998188235294118</v>
      </c>
    </row>
    <row r="1945" spans="1:11" x14ac:dyDescent="0.3">
      <c r="A1945" s="35" t="str">
        <f t="shared" si="134"/>
        <v>A</v>
      </c>
      <c r="B1945" s="50" t="s">
        <v>330</v>
      </c>
      <c r="C1945" s="51" t="s">
        <v>17</v>
      </c>
      <c r="D1945" s="52">
        <v>5670</v>
      </c>
      <c r="E1945" s="52">
        <v>7470</v>
      </c>
      <c r="F1945" s="52">
        <v>7427.6701199999998</v>
      </c>
      <c r="G1945" s="53">
        <f t="shared" si="135"/>
        <v>0.99433334939759033</v>
      </c>
    </row>
    <row r="1946" spans="1:11" ht="16.8" thickBot="1" x14ac:dyDescent="0.35">
      <c r="A1946" s="35" t="str">
        <f t="shared" si="134"/>
        <v>A</v>
      </c>
      <c r="B1946" s="36" t="s">
        <v>1007</v>
      </c>
      <c r="C1946" s="37" t="s">
        <v>250</v>
      </c>
      <c r="D1946" s="48">
        <v>1000</v>
      </c>
      <c r="E1946" s="48">
        <v>1000</v>
      </c>
      <c r="F1946" s="48">
        <v>998.19756999999993</v>
      </c>
      <c r="G1946" s="49">
        <f t="shared" si="135"/>
        <v>0.99819756999999998</v>
      </c>
      <c r="H1946" s="40"/>
      <c r="I1946" s="40"/>
      <c r="J1946" s="41"/>
      <c r="K1946" s="41"/>
    </row>
    <row r="1947" spans="1:11" ht="15" thickTop="1" x14ac:dyDescent="0.3">
      <c r="A1947" s="35" t="str">
        <f t="shared" si="134"/>
        <v>A</v>
      </c>
      <c r="B1947" s="50" t="s">
        <v>330</v>
      </c>
      <c r="C1947" s="51" t="s">
        <v>10</v>
      </c>
      <c r="D1947" s="52">
        <v>995</v>
      </c>
      <c r="E1947" s="52">
        <v>719.68600000000004</v>
      </c>
      <c r="F1947" s="52">
        <v>717.88356999999996</v>
      </c>
      <c r="G1947" s="53">
        <f t="shared" si="135"/>
        <v>0.99749553277401526</v>
      </c>
    </row>
    <row r="1948" spans="1:11" x14ac:dyDescent="0.3">
      <c r="A1948" s="35" t="str">
        <f t="shared" si="134"/>
        <v>A</v>
      </c>
      <c r="B1948" s="54" t="s">
        <v>330</v>
      </c>
      <c r="C1948" s="55" t="s">
        <v>11</v>
      </c>
      <c r="D1948" s="56">
        <v>500</v>
      </c>
      <c r="E1948" s="56">
        <v>508.4</v>
      </c>
      <c r="F1948" s="56">
        <v>508.39400000000001</v>
      </c>
      <c r="G1948" s="57">
        <f t="shared" si="135"/>
        <v>0.99998819826907948</v>
      </c>
    </row>
    <row r="1949" spans="1:11" x14ac:dyDescent="0.3">
      <c r="A1949" s="35" t="str">
        <f t="shared" si="134"/>
        <v>A</v>
      </c>
      <c r="B1949" s="54" t="s">
        <v>330</v>
      </c>
      <c r="C1949" s="55" t="s">
        <v>12</v>
      </c>
      <c r="D1949" s="56">
        <v>495</v>
      </c>
      <c r="E1949" s="56">
        <v>202.99600000000001</v>
      </c>
      <c r="F1949" s="56">
        <v>201.27008999999998</v>
      </c>
      <c r="G1949" s="57">
        <f t="shared" si="135"/>
        <v>0.99149781276478344</v>
      </c>
    </row>
    <row r="1950" spans="1:11" x14ac:dyDescent="0.3">
      <c r="A1950" s="35" t="str">
        <f t="shared" si="134"/>
        <v>A</v>
      </c>
      <c r="B1950" s="54" t="s">
        <v>330</v>
      </c>
      <c r="C1950" s="55" t="s">
        <v>2</v>
      </c>
      <c r="D1950" s="56">
        <v>0</v>
      </c>
      <c r="E1950" s="56">
        <v>4.21</v>
      </c>
      <c r="F1950" s="56">
        <v>4.2079500000000003</v>
      </c>
      <c r="G1950" s="57">
        <f t="shared" si="135"/>
        <v>0.99951306413301666</v>
      </c>
    </row>
    <row r="1951" spans="1:11" x14ac:dyDescent="0.3">
      <c r="A1951" s="35" t="str">
        <f t="shared" si="134"/>
        <v>A</v>
      </c>
      <c r="B1951" s="54" t="s">
        <v>330</v>
      </c>
      <c r="C1951" s="55" t="s">
        <v>16</v>
      </c>
      <c r="D1951" s="56">
        <v>0</v>
      </c>
      <c r="E1951" s="56">
        <v>4.08</v>
      </c>
      <c r="F1951" s="56">
        <v>4.0115299999999996</v>
      </c>
      <c r="G1951" s="57">
        <f t="shared" si="135"/>
        <v>0.98321813725490181</v>
      </c>
    </row>
    <row r="1952" spans="1:11" x14ac:dyDescent="0.3">
      <c r="A1952" s="35" t="str">
        <f t="shared" si="134"/>
        <v>A</v>
      </c>
      <c r="B1952" s="50" t="s">
        <v>330</v>
      </c>
      <c r="C1952" s="51" t="s">
        <v>17</v>
      </c>
      <c r="D1952" s="52">
        <v>5</v>
      </c>
      <c r="E1952" s="52">
        <v>280.31400000000002</v>
      </c>
      <c r="F1952" s="52">
        <v>280.31400000000002</v>
      </c>
      <c r="G1952" s="53">
        <f t="shared" si="135"/>
        <v>1</v>
      </c>
    </row>
    <row r="1953" spans="1:11" ht="33" thickBot="1" x14ac:dyDescent="0.35">
      <c r="A1953" s="35" t="str">
        <f t="shared" ref="A1953:A2002" si="136">IF(OR(D1953&lt;&gt;0,E1953&lt;&gt;0,F1953&lt;&gt;0,),"A","B")</f>
        <v>A</v>
      </c>
      <c r="B1953" s="36" t="s">
        <v>1008</v>
      </c>
      <c r="C1953" s="37" t="s">
        <v>1009</v>
      </c>
      <c r="D1953" s="48">
        <v>500</v>
      </c>
      <c r="E1953" s="48">
        <v>500</v>
      </c>
      <c r="F1953" s="48">
        <v>310.15625</v>
      </c>
      <c r="G1953" s="49">
        <f t="shared" ref="G1953:G2002" si="137">F1953/E1953</f>
        <v>0.62031250000000004</v>
      </c>
      <c r="H1953" s="40"/>
      <c r="I1953" s="40"/>
      <c r="J1953" s="41"/>
      <c r="K1953" s="41"/>
    </row>
    <row r="1954" spans="1:11" ht="15" thickTop="1" x14ac:dyDescent="0.3">
      <c r="A1954" s="35" t="str">
        <f t="shared" si="136"/>
        <v>A</v>
      </c>
      <c r="B1954" s="50" t="s">
        <v>330</v>
      </c>
      <c r="C1954" s="51" t="s">
        <v>10</v>
      </c>
      <c r="D1954" s="52">
        <v>498</v>
      </c>
      <c r="E1954" s="52">
        <v>498</v>
      </c>
      <c r="F1954" s="52">
        <v>310.15625</v>
      </c>
      <c r="G1954" s="53">
        <f t="shared" si="137"/>
        <v>0.62280371485943775</v>
      </c>
    </row>
    <row r="1955" spans="1:11" x14ac:dyDescent="0.3">
      <c r="A1955" s="35" t="str">
        <f t="shared" si="136"/>
        <v>A</v>
      </c>
      <c r="B1955" s="54" t="s">
        <v>330</v>
      </c>
      <c r="C1955" s="55" t="s">
        <v>11</v>
      </c>
      <c r="D1955" s="56">
        <v>400</v>
      </c>
      <c r="E1955" s="56">
        <v>400</v>
      </c>
      <c r="F1955" s="56">
        <v>253.374</v>
      </c>
      <c r="G1955" s="57">
        <f t="shared" si="137"/>
        <v>0.63343499999999997</v>
      </c>
    </row>
    <row r="1956" spans="1:11" x14ac:dyDescent="0.3">
      <c r="A1956" s="35" t="str">
        <f t="shared" si="136"/>
        <v>A</v>
      </c>
      <c r="B1956" s="54" t="s">
        <v>330</v>
      </c>
      <c r="C1956" s="55" t="s">
        <v>12</v>
      </c>
      <c r="D1956" s="56">
        <v>98</v>
      </c>
      <c r="E1956" s="56">
        <v>98</v>
      </c>
      <c r="F1956" s="56">
        <v>56.782249999999998</v>
      </c>
      <c r="G1956" s="57">
        <f t="shared" si="137"/>
        <v>0.57941071428571422</v>
      </c>
    </row>
    <row r="1957" spans="1:11" x14ac:dyDescent="0.3">
      <c r="A1957" s="35" t="str">
        <f t="shared" si="136"/>
        <v>A</v>
      </c>
      <c r="B1957" s="50" t="s">
        <v>330</v>
      </c>
      <c r="C1957" s="51" t="s">
        <v>17</v>
      </c>
      <c r="D1957" s="52">
        <v>2</v>
      </c>
      <c r="E1957" s="52">
        <v>2</v>
      </c>
      <c r="F1957" s="52">
        <v>0</v>
      </c>
      <c r="G1957" s="53">
        <f t="shared" si="137"/>
        <v>0</v>
      </c>
    </row>
    <row r="1958" spans="1:11" ht="16.8" thickBot="1" x14ac:dyDescent="0.35">
      <c r="A1958" s="35" t="str">
        <f t="shared" si="136"/>
        <v>A</v>
      </c>
      <c r="B1958" s="36" t="s">
        <v>1010</v>
      </c>
      <c r="C1958" s="37" t="s">
        <v>1011</v>
      </c>
      <c r="D1958" s="48">
        <v>3750</v>
      </c>
      <c r="E1958" s="48">
        <v>3818</v>
      </c>
      <c r="F1958" s="48">
        <v>3524.7865799999995</v>
      </c>
      <c r="G1958" s="49">
        <f t="shared" si="137"/>
        <v>0.9232023520167626</v>
      </c>
      <c r="H1958" s="40"/>
      <c r="I1958" s="40"/>
      <c r="J1958" s="41"/>
      <c r="K1958" s="41"/>
    </row>
    <row r="1959" spans="1:11" ht="15" thickTop="1" x14ac:dyDescent="0.3">
      <c r="A1959" s="35" t="str">
        <f t="shared" si="136"/>
        <v>A</v>
      </c>
      <c r="B1959" s="50" t="s">
        <v>330</v>
      </c>
      <c r="C1959" s="51" t="s">
        <v>10</v>
      </c>
      <c r="D1959" s="52">
        <v>3550</v>
      </c>
      <c r="E1959" s="52">
        <v>3643</v>
      </c>
      <c r="F1959" s="52">
        <v>3354.5644199999997</v>
      </c>
      <c r="G1959" s="53">
        <f t="shared" si="137"/>
        <v>0.92082471040351355</v>
      </c>
    </row>
    <row r="1960" spans="1:11" x14ac:dyDescent="0.3">
      <c r="A1960" s="35" t="str">
        <f t="shared" si="136"/>
        <v>A</v>
      </c>
      <c r="B1960" s="54" t="s">
        <v>330</v>
      </c>
      <c r="C1960" s="55" t="s">
        <v>11</v>
      </c>
      <c r="D1960" s="56">
        <v>2598</v>
      </c>
      <c r="E1960" s="56">
        <v>2546</v>
      </c>
      <c r="F1960" s="56">
        <v>2310.1979999999999</v>
      </c>
      <c r="G1960" s="57">
        <f t="shared" si="137"/>
        <v>0.9073833464257659</v>
      </c>
    </row>
    <row r="1961" spans="1:11" x14ac:dyDescent="0.3">
      <c r="A1961" s="35" t="str">
        <f t="shared" si="136"/>
        <v>A</v>
      </c>
      <c r="B1961" s="54" t="s">
        <v>330</v>
      </c>
      <c r="C1961" s="55" t="s">
        <v>12</v>
      </c>
      <c r="D1961" s="56">
        <v>875</v>
      </c>
      <c r="E1961" s="56">
        <v>973</v>
      </c>
      <c r="F1961" s="56">
        <v>929.75389000000007</v>
      </c>
      <c r="G1961" s="57">
        <f t="shared" si="137"/>
        <v>0.95555384378211727</v>
      </c>
    </row>
    <row r="1962" spans="1:11" x14ac:dyDescent="0.3">
      <c r="A1962" s="35" t="str">
        <f t="shared" si="136"/>
        <v>A</v>
      </c>
      <c r="B1962" s="54" t="s">
        <v>330</v>
      </c>
      <c r="C1962" s="55" t="s">
        <v>15</v>
      </c>
      <c r="D1962" s="56">
        <v>30</v>
      </c>
      <c r="E1962" s="56">
        <v>82</v>
      </c>
      <c r="F1962" s="56">
        <v>73.976740000000007</v>
      </c>
      <c r="G1962" s="57">
        <f t="shared" si="137"/>
        <v>0.90215536585365863</v>
      </c>
    </row>
    <row r="1963" spans="1:11" x14ac:dyDescent="0.3">
      <c r="A1963" s="35" t="str">
        <f t="shared" si="136"/>
        <v>A</v>
      </c>
      <c r="B1963" s="54" t="s">
        <v>330</v>
      </c>
      <c r="C1963" s="55" t="s">
        <v>16</v>
      </c>
      <c r="D1963" s="56">
        <v>47</v>
      </c>
      <c r="E1963" s="56">
        <v>42</v>
      </c>
      <c r="F1963" s="56">
        <v>40.63579</v>
      </c>
      <c r="G1963" s="57">
        <f t="shared" si="137"/>
        <v>0.96751880952380953</v>
      </c>
    </row>
    <row r="1964" spans="1:11" x14ac:dyDescent="0.3">
      <c r="A1964" s="35" t="str">
        <f t="shared" si="136"/>
        <v>A</v>
      </c>
      <c r="B1964" s="50" t="s">
        <v>330</v>
      </c>
      <c r="C1964" s="51" t="s">
        <v>17</v>
      </c>
      <c r="D1964" s="52">
        <v>200</v>
      </c>
      <c r="E1964" s="52">
        <v>175</v>
      </c>
      <c r="F1964" s="52">
        <v>170.22216</v>
      </c>
      <c r="G1964" s="53">
        <f t="shared" si="137"/>
        <v>0.97269805714285718</v>
      </c>
    </row>
    <row r="1965" spans="1:11" ht="33" thickBot="1" x14ac:dyDescent="0.35">
      <c r="A1965" s="35" t="str">
        <f t="shared" si="136"/>
        <v>A</v>
      </c>
      <c r="B1965" s="36" t="s">
        <v>1012</v>
      </c>
      <c r="C1965" s="37" t="s">
        <v>1013</v>
      </c>
      <c r="D1965" s="48">
        <v>3968150</v>
      </c>
      <c r="E1965" s="48">
        <v>3874742.2685699998</v>
      </c>
      <c r="F1965" s="48">
        <v>3811679.94251</v>
      </c>
      <c r="G1965" s="49">
        <f t="shared" si="137"/>
        <v>0.98372476885197491</v>
      </c>
      <c r="H1965" s="40"/>
      <c r="I1965" s="40"/>
      <c r="J1965" s="41"/>
      <c r="K1965" s="41"/>
    </row>
    <row r="1966" spans="1:11" ht="15" thickTop="1" x14ac:dyDescent="0.3">
      <c r="A1966" s="35" t="str">
        <f t="shared" si="136"/>
        <v>A</v>
      </c>
      <c r="B1966" s="50" t="s">
        <v>330</v>
      </c>
      <c r="C1966" s="51" t="s">
        <v>10</v>
      </c>
      <c r="D1966" s="52">
        <v>2807050</v>
      </c>
      <c r="E1966" s="52">
        <v>2735642.2685699998</v>
      </c>
      <c r="F1966" s="52">
        <v>2690980.0417800001</v>
      </c>
      <c r="G1966" s="53">
        <f t="shared" si="137"/>
        <v>0.98367395207219621</v>
      </c>
    </row>
    <row r="1967" spans="1:11" x14ac:dyDescent="0.3">
      <c r="A1967" s="35" t="str">
        <f t="shared" si="136"/>
        <v>A</v>
      </c>
      <c r="B1967" s="54" t="s">
        <v>330</v>
      </c>
      <c r="C1967" s="55" t="s">
        <v>12</v>
      </c>
      <c r="D1967" s="56">
        <v>0</v>
      </c>
      <c r="E1967" s="56">
        <v>3</v>
      </c>
      <c r="F1967" s="56">
        <v>0.98862000000000005</v>
      </c>
      <c r="G1967" s="57">
        <f t="shared" si="137"/>
        <v>0.32954</v>
      </c>
    </row>
    <row r="1968" spans="1:11" x14ac:dyDescent="0.3">
      <c r="A1968" s="35" t="str">
        <f t="shared" si="136"/>
        <v>A</v>
      </c>
      <c r="B1968" s="54" t="s">
        <v>330</v>
      </c>
      <c r="C1968" s="55" t="s">
        <v>13</v>
      </c>
      <c r="D1968" s="56">
        <v>1201000</v>
      </c>
      <c r="E1968" s="56">
        <v>1191000</v>
      </c>
      <c r="F1968" s="56">
        <v>1182191.78259</v>
      </c>
      <c r="G1968" s="57">
        <f t="shared" si="137"/>
        <v>0.99260435146095716</v>
      </c>
    </row>
    <row r="1969" spans="1:11" x14ac:dyDescent="0.3">
      <c r="A1969" s="35" t="str">
        <f t="shared" si="136"/>
        <v>A</v>
      </c>
      <c r="B1969" s="54" t="s">
        <v>330</v>
      </c>
      <c r="C1969" s="55" t="s">
        <v>14</v>
      </c>
      <c r="D1969" s="56">
        <v>0</v>
      </c>
      <c r="E1969" s="56">
        <v>0</v>
      </c>
      <c r="F1969" s="56">
        <v>913.50933999999995</v>
      </c>
      <c r="G1969" s="57" t="e">
        <f t="shared" si="137"/>
        <v>#DIV/0!</v>
      </c>
    </row>
    <row r="1970" spans="1:11" x14ac:dyDescent="0.3">
      <c r="A1970" s="35" t="str">
        <f t="shared" si="136"/>
        <v>A</v>
      </c>
      <c r="B1970" s="54" t="s">
        <v>330</v>
      </c>
      <c r="C1970" s="55" t="s">
        <v>2</v>
      </c>
      <c r="D1970" s="56">
        <v>1089800</v>
      </c>
      <c r="E1970" s="56">
        <v>1148725</v>
      </c>
      <c r="F1970" s="56">
        <v>1129445.5723600001</v>
      </c>
      <c r="G1970" s="57">
        <f t="shared" si="137"/>
        <v>0.98321667271104929</v>
      </c>
    </row>
    <row r="1971" spans="1:11" x14ac:dyDescent="0.3">
      <c r="A1971" s="35" t="str">
        <f t="shared" si="136"/>
        <v>A</v>
      </c>
      <c r="B1971" s="54" t="s">
        <v>330</v>
      </c>
      <c r="C1971" s="55" t="s">
        <v>15</v>
      </c>
      <c r="D1971" s="56">
        <v>375000</v>
      </c>
      <c r="E1971" s="56">
        <v>375000</v>
      </c>
      <c r="F1971" s="56">
        <v>369500</v>
      </c>
      <c r="G1971" s="57">
        <f t="shared" si="137"/>
        <v>0.98533333333333328</v>
      </c>
    </row>
    <row r="1972" spans="1:11" x14ac:dyDescent="0.3">
      <c r="A1972" s="35" t="str">
        <f t="shared" si="136"/>
        <v>A</v>
      </c>
      <c r="B1972" s="54" t="s">
        <v>330</v>
      </c>
      <c r="C1972" s="55" t="s">
        <v>16</v>
      </c>
      <c r="D1972" s="56">
        <v>141250</v>
      </c>
      <c r="E1972" s="56">
        <v>20914.26857</v>
      </c>
      <c r="F1972" s="56">
        <v>8928.18887</v>
      </c>
      <c r="G1972" s="57">
        <f t="shared" si="137"/>
        <v>0.42689462651382598</v>
      </c>
    </row>
    <row r="1973" spans="1:11" x14ac:dyDescent="0.3">
      <c r="A1973" s="35" t="str">
        <f t="shared" si="136"/>
        <v>A</v>
      </c>
      <c r="B1973" s="50" t="s">
        <v>330</v>
      </c>
      <c r="C1973" s="51" t="s">
        <v>18</v>
      </c>
      <c r="D1973" s="52">
        <v>51100</v>
      </c>
      <c r="E1973" s="52">
        <v>51100</v>
      </c>
      <c r="F1973" s="52">
        <v>35490.572550000004</v>
      </c>
      <c r="G1973" s="53">
        <f t="shared" si="137"/>
        <v>0.69453175244618404</v>
      </c>
    </row>
    <row r="1974" spans="1:11" x14ac:dyDescent="0.3">
      <c r="A1974" s="35" t="str">
        <f t="shared" si="136"/>
        <v>A</v>
      </c>
      <c r="B1974" s="50" t="s">
        <v>330</v>
      </c>
      <c r="C1974" s="51" t="s">
        <v>21</v>
      </c>
      <c r="D1974" s="52">
        <v>1110000</v>
      </c>
      <c r="E1974" s="52">
        <v>1088000</v>
      </c>
      <c r="F1974" s="52">
        <v>1085209.32818</v>
      </c>
      <c r="G1974" s="53">
        <f t="shared" si="137"/>
        <v>0.99743504428308816</v>
      </c>
    </row>
    <row r="1975" spans="1:11" ht="33" thickBot="1" x14ac:dyDescent="0.35">
      <c r="A1975" s="35" t="str">
        <f t="shared" si="136"/>
        <v>A</v>
      </c>
      <c r="B1975" s="36" t="s">
        <v>1014</v>
      </c>
      <c r="C1975" s="37" t="s">
        <v>1015</v>
      </c>
      <c r="D1975" s="48">
        <v>1596000</v>
      </c>
      <c r="E1975" s="48">
        <v>1568000</v>
      </c>
      <c r="F1975" s="48">
        <v>1561940.9666299999</v>
      </c>
      <c r="G1975" s="49">
        <f t="shared" si="137"/>
        <v>0.99613582055484684</v>
      </c>
      <c r="H1975" s="40"/>
      <c r="I1975" s="40"/>
      <c r="J1975" s="41"/>
      <c r="K1975" s="41"/>
    </row>
    <row r="1976" spans="1:11" ht="15" thickTop="1" x14ac:dyDescent="0.3">
      <c r="A1976" s="35" t="str">
        <f t="shared" si="136"/>
        <v>A</v>
      </c>
      <c r="B1976" s="50" t="s">
        <v>330</v>
      </c>
      <c r="C1976" s="51" t="s">
        <v>10</v>
      </c>
      <c r="D1976" s="52">
        <v>526000</v>
      </c>
      <c r="E1976" s="52">
        <v>520000</v>
      </c>
      <c r="F1976" s="52">
        <v>516731.63845000003</v>
      </c>
      <c r="G1976" s="53">
        <f t="shared" si="137"/>
        <v>0.99371468932692308</v>
      </c>
    </row>
    <row r="1977" spans="1:11" x14ac:dyDescent="0.3">
      <c r="A1977" s="35" t="str">
        <f t="shared" si="136"/>
        <v>A</v>
      </c>
      <c r="B1977" s="54" t="s">
        <v>330</v>
      </c>
      <c r="C1977" s="55" t="s">
        <v>13</v>
      </c>
      <c r="D1977" s="56">
        <v>526000</v>
      </c>
      <c r="E1977" s="56">
        <v>520000</v>
      </c>
      <c r="F1977" s="56">
        <v>516731.63845000003</v>
      </c>
      <c r="G1977" s="57">
        <f t="shared" si="137"/>
        <v>0.99371468932692308</v>
      </c>
    </row>
    <row r="1978" spans="1:11" x14ac:dyDescent="0.3">
      <c r="A1978" s="35" t="str">
        <f t="shared" si="136"/>
        <v>A</v>
      </c>
      <c r="B1978" s="50" t="s">
        <v>330</v>
      </c>
      <c r="C1978" s="51" t="s">
        <v>21</v>
      </c>
      <c r="D1978" s="52">
        <v>1070000</v>
      </c>
      <c r="E1978" s="52">
        <v>1048000</v>
      </c>
      <c r="F1978" s="52">
        <v>1045209.32818</v>
      </c>
      <c r="G1978" s="53">
        <f t="shared" si="137"/>
        <v>0.99733714520992367</v>
      </c>
    </row>
    <row r="1979" spans="1:11" ht="33" thickBot="1" x14ac:dyDescent="0.35">
      <c r="A1979" s="35" t="str">
        <f t="shared" si="136"/>
        <v>A</v>
      </c>
      <c r="B1979" s="36" t="s">
        <v>1016</v>
      </c>
      <c r="C1979" s="37" t="s">
        <v>1017</v>
      </c>
      <c r="D1979" s="48">
        <v>715000</v>
      </c>
      <c r="E1979" s="48">
        <v>711000</v>
      </c>
      <c r="F1979" s="48">
        <v>705460.14413999999</v>
      </c>
      <c r="G1979" s="49">
        <f t="shared" si="137"/>
        <v>0.9922083602531645</v>
      </c>
      <c r="H1979" s="40"/>
      <c r="I1979" s="40"/>
      <c r="J1979" s="41"/>
      <c r="K1979" s="41"/>
    </row>
    <row r="1980" spans="1:11" ht="15" thickTop="1" x14ac:dyDescent="0.3">
      <c r="A1980" s="35" t="str">
        <f t="shared" si="136"/>
        <v>A</v>
      </c>
      <c r="B1980" s="50" t="s">
        <v>330</v>
      </c>
      <c r="C1980" s="51" t="s">
        <v>10</v>
      </c>
      <c r="D1980" s="52">
        <v>675000</v>
      </c>
      <c r="E1980" s="52">
        <v>671000</v>
      </c>
      <c r="F1980" s="52">
        <v>665460.14413999999</v>
      </c>
      <c r="G1980" s="53">
        <f t="shared" si="137"/>
        <v>0.99174388098360655</v>
      </c>
    </row>
    <row r="1981" spans="1:11" x14ac:dyDescent="0.3">
      <c r="A1981" s="35" t="str">
        <f t="shared" si="136"/>
        <v>A</v>
      </c>
      <c r="B1981" s="54" t="s">
        <v>330</v>
      </c>
      <c r="C1981" s="55" t="s">
        <v>13</v>
      </c>
      <c r="D1981" s="56">
        <v>675000</v>
      </c>
      <c r="E1981" s="56">
        <v>671000</v>
      </c>
      <c r="F1981" s="56">
        <v>665460.14413999999</v>
      </c>
      <c r="G1981" s="57">
        <f t="shared" si="137"/>
        <v>0.99174388098360655</v>
      </c>
    </row>
    <row r="1982" spans="1:11" x14ac:dyDescent="0.3">
      <c r="A1982" s="35" t="str">
        <f t="shared" si="136"/>
        <v>A</v>
      </c>
      <c r="B1982" s="50" t="s">
        <v>330</v>
      </c>
      <c r="C1982" s="51" t="s">
        <v>21</v>
      </c>
      <c r="D1982" s="52">
        <v>40000</v>
      </c>
      <c r="E1982" s="52">
        <v>40000</v>
      </c>
      <c r="F1982" s="52">
        <v>40000</v>
      </c>
      <c r="G1982" s="53">
        <f t="shared" si="137"/>
        <v>1</v>
      </c>
    </row>
    <row r="1983" spans="1:11" ht="33" thickBot="1" x14ac:dyDescent="0.35">
      <c r="A1983" s="35" t="str">
        <f t="shared" si="136"/>
        <v>A</v>
      </c>
      <c r="B1983" s="36" t="s">
        <v>1018</v>
      </c>
      <c r="C1983" s="37" t="s">
        <v>1019</v>
      </c>
      <c r="D1983" s="48">
        <v>2800</v>
      </c>
      <c r="E1983" s="48">
        <v>12800</v>
      </c>
      <c r="F1983" s="48">
        <v>11014.21912</v>
      </c>
      <c r="G1983" s="49">
        <f t="shared" si="137"/>
        <v>0.86048586874999999</v>
      </c>
      <c r="H1983" s="40"/>
      <c r="I1983" s="40"/>
      <c r="J1983" s="41"/>
      <c r="K1983" s="41"/>
    </row>
    <row r="1984" spans="1:11" ht="15" thickTop="1" x14ac:dyDescent="0.3">
      <c r="A1984" s="35" t="str">
        <f t="shared" si="136"/>
        <v>A</v>
      </c>
      <c r="B1984" s="50" t="s">
        <v>330</v>
      </c>
      <c r="C1984" s="51" t="s">
        <v>10</v>
      </c>
      <c r="D1984" s="52">
        <v>2800</v>
      </c>
      <c r="E1984" s="52">
        <v>12800</v>
      </c>
      <c r="F1984" s="52">
        <v>11014.21912</v>
      </c>
      <c r="G1984" s="53">
        <f t="shared" si="137"/>
        <v>0.86048586874999999</v>
      </c>
    </row>
    <row r="1985" spans="1:11" x14ac:dyDescent="0.3">
      <c r="A1985" s="35" t="str">
        <f t="shared" si="136"/>
        <v>A</v>
      </c>
      <c r="B1985" s="54" t="s">
        <v>330</v>
      </c>
      <c r="C1985" s="55" t="s">
        <v>12</v>
      </c>
      <c r="D1985" s="56">
        <v>0</v>
      </c>
      <c r="E1985" s="56">
        <v>3</v>
      </c>
      <c r="F1985" s="56">
        <v>0.98862000000000005</v>
      </c>
      <c r="G1985" s="57">
        <f t="shared" si="137"/>
        <v>0.32954</v>
      </c>
    </row>
    <row r="1986" spans="1:11" x14ac:dyDescent="0.3">
      <c r="A1986" s="35" t="str">
        <f t="shared" si="136"/>
        <v>A</v>
      </c>
      <c r="B1986" s="54" t="s">
        <v>330</v>
      </c>
      <c r="C1986" s="55" t="s">
        <v>2</v>
      </c>
      <c r="D1986" s="56">
        <v>2800</v>
      </c>
      <c r="E1986" s="56">
        <v>12792</v>
      </c>
      <c r="F1986" s="56">
        <v>11008.638499999999</v>
      </c>
      <c r="G1986" s="57">
        <f t="shared" si="137"/>
        <v>0.8605877501563477</v>
      </c>
    </row>
    <row r="1987" spans="1:11" x14ac:dyDescent="0.3">
      <c r="A1987" s="35" t="str">
        <f t="shared" si="136"/>
        <v>A</v>
      </c>
      <c r="B1987" s="54" t="s">
        <v>330</v>
      </c>
      <c r="C1987" s="55" t="s">
        <v>16</v>
      </c>
      <c r="D1987" s="56">
        <v>0</v>
      </c>
      <c r="E1987" s="56">
        <v>5</v>
      </c>
      <c r="F1987" s="56">
        <v>4.5919999999999996</v>
      </c>
      <c r="G1987" s="57">
        <f t="shared" si="137"/>
        <v>0.91839999999999988</v>
      </c>
    </row>
    <row r="1988" spans="1:11" ht="49.2" thickBot="1" x14ac:dyDescent="0.35">
      <c r="A1988" s="35" t="str">
        <f t="shared" si="136"/>
        <v>A</v>
      </c>
      <c r="B1988" s="36" t="s">
        <v>1020</v>
      </c>
      <c r="C1988" s="37" t="s">
        <v>1021</v>
      </c>
      <c r="D1988" s="48">
        <v>532000</v>
      </c>
      <c r="E1988" s="48">
        <v>1096305.8910000001</v>
      </c>
      <c r="F1988" s="48">
        <v>1090770.41264</v>
      </c>
      <c r="G1988" s="49">
        <f t="shared" si="137"/>
        <v>0.99495079028084865</v>
      </c>
      <c r="H1988" s="40"/>
      <c r="I1988" s="40"/>
      <c r="J1988" s="41"/>
      <c r="K1988" s="41"/>
    </row>
    <row r="1989" spans="1:11" ht="15" thickTop="1" x14ac:dyDescent="0.3">
      <c r="A1989" s="35" t="str">
        <f t="shared" si="136"/>
        <v>A</v>
      </c>
      <c r="B1989" s="50" t="s">
        <v>330</v>
      </c>
      <c r="C1989" s="51" t="s">
        <v>10</v>
      </c>
      <c r="D1989" s="52">
        <v>532000</v>
      </c>
      <c r="E1989" s="52">
        <v>1096305.8910000001</v>
      </c>
      <c r="F1989" s="52">
        <v>1090770.41264</v>
      </c>
      <c r="G1989" s="53">
        <f t="shared" si="137"/>
        <v>0.99495079028084865</v>
      </c>
    </row>
    <row r="1990" spans="1:11" x14ac:dyDescent="0.3">
      <c r="A1990" s="35" t="str">
        <f t="shared" si="136"/>
        <v>A</v>
      </c>
      <c r="B1990" s="54" t="s">
        <v>330</v>
      </c>
      <c r="C1990" s="55" t="s">
        <v>2</v>
      </c>
      <c r="D1990" s="56">
        <v>532000</v>
      </c>
      <c r="E1990" s="56">
        <v>1096305.8910000001</v>
      </c>
      <c r="F1990" s="56">
        <v>1090770.41264</v>
      </c>
      <c r="G1990" s="57">
        <f t="shared" si="137"/>
        <v>0.99495079028084865</v>
      </c>
    </row>
    <row r="1991" spans="1:11" ht="33" thickBot="1" x14ac:dyDescent="0.35">
      <c r="A1991" s="35" t="str">
        <f t="shared" si="136"/>
        <v>A</v>
      </c>
      <c r="B1991" s="36" t="s">
        <v>1022</v>
      </c>
      <c r="C1991" s="37" t="s">
        <v>1023</v>
      </c>
      <c r="D1991" s="48">
        <v>14400</v>
      </c>
      <c r="E1991" s="48">
        <v>14400</v>
      </c>
      <c r="F1991" s="48">
        <v>14400</v>
      </c>
      <c r="G1991" s="49">
        <f t="shared" si="137"/>
        <v>1</v>
      </c>
      <c r="H1991" s="40"/>
      <c r="I1991" s="40"/>
      <c r="J1991" s="41"/>
      <c r="K1991" s="41"/>
    </row>
    <row r="1992" spans="1:11" ht="15" thickTop="1" x14ac:dyDescent="0.3">
      <c r="A1992" s="35" t="str">
        <f t="shared" si="136"/>
        <v>A</v>
      </c>
      <c r="B1992" s="50" t="s">
        <v>330</v>
      </c>
      <c r="C1992" s="51" t="s">
        <v>10</v>
      </c>
      <c r="D1992" s="52">
        <v>14400</v>
      </c>
      <c r="E1992" s="52">
        <v>14400</v>
      </c>
      <c r="F1992" s="52">
        <v>14400</v>
      </c>
      <c r="G1992" s="53">
        <f t="shared" si="137"/>
        <v>1</v>
      </c>
    </row>
    <row r="1993" spans="1:11" x14ac:dyDescent="0.3">
      <c r="A1993" s="35" t="str">
        <f t="shared" si="136"/>
        <v>A</v>
      </c>
      <c r="B1993" s="54" t="s">
        <v>330</v>
      </c>
      <c r="C1993" s="55" t="s">
        <v>2</v>
      </c>
      <c r="D1993" s="56">
        <v>14400</v>
      </c>
      <c r="E1993" s="56">
        <v>14400</v>
      </c>
      <c r="F1993" s="56">
        <v>14400</v>
      </c>
      <c r="G1993" s="57">
        <f t="shared" si="137"/>
        <v>1</v>
      </c>
    </row>
    <row r="1994" spans="1:11" ht="33" thickBot="1" x14ac:dyDescent="0.35">
      <c r="A1994" s="35" t="str">
        <f t="shared" si="136"/>
        <v>A</v>
      </c>
      <c r="B1994" s="36" t="s">
        <v>1024</v>
      </c>
      <c r="C1994" s="37" t="s">
        <v>1025</v>
      </c>
      <c r="D1994" s="48">
        <v>517600</v>
      </c>
      <c r="E1994" s="48">
        <v>1081905.8910000001</v>
      </c>
      <c r="F1994" s="48">
        <v>1076370.41264</v>
      </c>
      <c r="G1994" s="49">
        <f t="shared" si="137"/>
        <v>0.99488358608077854</v>
      </c>
      <c r="H1994" s="40"/>
      <c r="I1994" s="40"/>
      <c r="J1994" s="41"/>
      <c r="K1994" s="41"/>
    </row>
    <row r="1995" spans="1:11" ht="15" thickTop="1" x14ac:dyDescent="0.3">
      <c r="A1995" s="35" t="str">
        <f t="shared" si="136"/>
        <v>A</v>
      </c>
      <c r="B1995" s="50" t="s">
        <v>330</v>
      </c>
      <c r="C1995" s="51" t="s">
        <v>10</v>
      </c>
      <c r="D1995" s="52">
        <v>517600</v>
      </c>
      <c r="E1995" s="52">
        <v>1081905.8910000001</v>
      </c>
      <c r="F1995" s="52">
        <v>1076370.41264</v>
      </c>
      <c r="G1995" s="53">
        <f t="shared" si="137"/>
        <v>0.99488358608077854</v>
      </c>
    </row>
    <row r="1996" spans="1:11" x14ac:dyDescent="0.3">
      <c r="A1996" s="35" t="str">
        <f t="shared" si="136"/>
        <v>A</v>
      </c>
      <c r="B1996" s="54" t="s">
        <v>330</v>
      </c>
      <c r="C1996" s="55" t="s">
        <v>2</v>
      </c>
      <c r="D1996" s="56">
        <v>517600</v>
      </c>
      <c r="E1996" s="56">
        <v>1081905.8910000001</v>
      </c>
      <c r="F1996" s="56">
        <v>1076370.41264</v>
      </c>
      <c r="G1996" s="57">
        <f t="shared" si="137"/>
        <v>0.99488358608077854</v>
      </c>
    </row>
    <row r="1997" spans="1:11" ht="16.8" thickBot="1" x14ac:dyDescent="0.35">
      <c r="A1997" s="35" t="str">
        <f t="shared" si="136"/>
        <v>A</v>
      </c>
      <c r="B1997" s="36" t="s">
        <v>1026</v>
      </c>
      <c r="C1997" s="37" t="s">
        <v>1027</v>
      </c>
      <c r="D1997" s="48">
        <v>100000</v>
      </c>
      <c r="E1997" s="48">
        <v>4010.5459599999999</v>
      </c>
      <c r="F1997" s="48">
        <v>0</v>
      </c>
      <c r="G1997" s="49">
        <f t="shared" si="137"/>
        <v>0</v>
      </c>
      <c r="H1997" s="40"/>
      <c r="I1997" s="40"/>
      <c r="J1997" s="41"/>
      <c r="K1997" s="41"/>
    </row>
    <row r="1998" spans="1:11" ht="15" thickTop="1" x14ac:dyDescent="0.3">
      <c r="A1998" s="35" t="str">
        <f t="shared" si="136"/>
        <v>A</v>
      </c>
      <c r="B1998" s="50" t="s">
        <v>330</v>
      </c>
      <c r="C1998" s="51" t="s">
        <v>10</v>
      </c>
      <c r="D1998" s="52">
        <v>100000</v>
      </c>
      <c r="E1998" s="52">
        <v>4010.5459599999999</v>
      </c>
      <c r="F1998" s="52">
        <v>0</v>
      </c>
      <c r="G1998" s="53">
        <f t="shared" si="137"/>
        <v>0</v>
      </c>
    </row>
    <row r="1999" spans="1:11" x14ac:dyDescent="0.3">
      <c r="A1999" s="35" t="str">
        <f t="shared" si="136"/>
        <v>A</v>
      </c>
      <c r="B1999" s="54" t="s">
        <v>330</v>
      </c>
      <c r="C1999" s="55" t="s">
        <v>16</v>
      </c>
      <c r="D1999" s="56">
        <v>100000</v>
      </c>
      <c r="E1999" s="56">
        <v>4010.5459599999999</v>
      </c>
      <c r="F1999" s="56">
        <v>0</v>
      </c>
      <c r="G1999" s="57">
        <f t="shared" si="137"/>
        <v>0</v>
      </c>
    </row>
    <row r="2000" spans="1:11" ht="49.2" thickBot="1" x14ac:dyDescent="0.35">
      <c r="A2000" s="35" t="str">
        <f t="shared" si="136"/>
        <v>A</v>
      </c>
      <c r="B2000" s="36" t="s">
        <v>1028</v>
      </c>
      <c r="C2000" s="37" t="s">
        <v>1029</v>
      </c>
      <c r="D2000" s="48">
        <v>40000</v>
      </c>
      <c r="E2000" s="48">
        <v>15648.722610000001</v>
      </c>
      <c r="F2000" s="48">
        <v>8183.8056500000002</v>
      </c>
      <c r="G2000" s="49">
        <f t="shared" si="137"/>
        <v>0.52296956460652599</v>
      </c>
      <c r="H2000" s="40"/>
      <c r="I2000" s="40"/>
      <c r="J2000" s="41"/>
      <c r="K2000" s="41"/>
    </row>
    <row r="2001" spans="1:11" ht="15" thickTop="1" x14ac:dyDescent="0.3">
      <c r="A2001" s="35" t="str">
        <f t="shared" si="136"/>
        <v>A</v>
      </c>
      <c r="B2001" s="50" t="s">
        <v>330</v>
      </c>
      <c r="C2001" s="51" t="s">
        <v>10</v>
      </c>
      <c r="D2001" s="52">
        <v>40000</v>
      </c>
      <c r="E2001" s="52">
        <v>15648.722610000001</v>
      </c>
      <c r="F2001" s="52">
        <v>8183.8056500000002</v>
      </c>
      <c r="G2001" s="53">
        <f t="shared" si="137"/>
        <v>0.52296956460652599</v>
      </c>
    </row>
    <row r="2002" spans="1:11" x14ac:dyDescent="0.3">
      <c r="A2002" s="35" t="str">
        <f t="shared" si="136"/>
        <v>A</v>
      </c>
      <c r="B2002" s="54" t="s">
        <v>330</v>
      </c>
      <c r="C2002" s="55" t="s">
        <v>16</v>
      </c>
      <c r="D2002" s="56">
        <v>40000</v>
      </c>
      <c r="E2002" s="56">
        <v>15648.722610000001</v>
      </c>
      <c r="F2002" s="56">
        <v>8183.8056500000002</v>
      </c>
      <c r="G2002" s="57">
        <f t="shared" si="137"/>
        <v>0.52296956460652599</v>
      </c>
    </row>
    <row r="2003" spans="1:11" ht="33" thickBot="1" x14ac:dyDescent="0.35">
      <c r="A2003" s="35" t="str">
        <f t="shared" ref="A2003:A2042" si="138">IF(OR(D2003&lt;&gt;0,E2003&lt;&gt;0,F2003&lt;&gt;0,),"A","B")</f>
        <v>A</v>
      </c>
      <c r="B2003" s="36" t="s">
        <v>1030</v>
      </c>
      <c r="C2003" s="37" t="s">
        <v>1031</v>
      </c>
      <c r="D2003" s="48">
        <v>500000</v>
      </c>
      <c r="E2003" s="48">
        <v>2862.1089999999999</v>
      </c>
      <c r="F2003" s="48">
        <v>0</v>
      </c>
      <c r="G2003" s="49">
        <f t="shared" ref="G2003:G2042" si="139">F2003/E2003</f>
        <v>0</v>
      </c>
      <c r="H2003" s="40"/>
      <c r="I2003" s="40"/>
      <c r="J2003" s="41"/>
      <c r="K2003" s="41"/>
    </row>
    <row r="2004" spans="1:11" ht="15" thickTop="1" x14ac:dyDescent="0.3">
      <c r="A2004" s="35" t="str">
        <f t="shared" si="138"/>
        <v>A</v>
      </c>
      <c r="B2004" s="50" t="s">
        <v>330</v>
      </c>
      <c r="C2004" s="51" t="s">
        <v>10</v>
      </c>
      <c r="D2004" s="52">
        <v>500000</v>
      </c>
      <c r="E2004" s="52">
        <v>2862.1089999999999</v>
      </c>
      <c r="F2004" s="52">
        <v>0</v>
      </c>
      <c r="G2004" s="53">
        <f t="shared" si="139"/>
        <v>0</v>
      </c>
    </row>
    <row r="2005" spans="1:11" x14ac:dyDescent="0.3">
      <c r="A2005" s="35" t="str">
        <f t="shared" si="138"/>
        <v>A</v>
      </c>
      <c r="B2005" s="54" t="s">
        <v>330</v>
      </c>
      <c r="C2005" s="55" t="s">
        <v>2</v>
      </c>
      <c r="D2005" s="56">
        <v>500000</v>
      </c>
      <c r="E2005" s="56">
        <v>2862.1089999999999</v>
      </c>
      <c r="F2005" s="56">
        <v>0</v>
      </c>
      <c r="G2005" s="57">
        <f t="shared" si="139"/>
        <v>0</v>
      </c>
    </row>
    <row r="2006" spans="1:11" ht="16.8" thickBot="1" x14ac:dyDescent="0.35">
      <c r="A2006" s="35" t="str">
        <f t="shared" si="138"/>
        <v>A</v>
      </c>
      <c r="B2006" s="36" t="s">
        <v>1032</v>
      </c>
      <c r="C2006" s="37" t="s">
        <v>334</v>
      </c>
      <c r="D2006" s="48">
        <v>20000</v>
      </c>
      <c r="E2006" s="48">
        <v>0</v>
      </c>
      <c r="F2006" s="48">
        <v>0</v>
      </c>
      <c r="G2006" s="49" t="e">
        <f t="shared" si="139"/>
        <v>#DIV/0!</v>
      </c>
      <c r="H2006" s="40"/>
      <c r="I2006" s="40"/>
      <c r="J2006" s="41"/>
      <c r="K2006" s="41"/>
    </row>
    <row r="2007" spans="1:11" ht="15" thickTop="1" x14ac:dyDescent="0.3">
      <c r="A2007" s="35" t="str">
        <f t="shared" si="138"/>
        <v>A</v>
      </c>
      <c r="B2007" s="50" t="s">
        <v>330</v>
      </c>
      <c r="C2007" s="51" t="s">
        <v>10</v>
      </c>
      <c r="D2007" s="52">
        <v>20000</v>
      </c>
      <c r="E2007" s="52">
        <v>0</v>
      </c>
      <c r="F2007" s="52">
        <v>0</v>
      </c>
      <c r="G2007" s="53" t="e">
        <f t="shared" si="139"/>
        <v>#DIV/0!</v>
      </c>
    </row>
    <row r="2008" spans="1:11" x14ac:dyDescent="0.3">
      <c r="A2008" s="35" t="str">
        <f t="shared" si="138"/>
        <v>A</v>
      </c>
      <c r="B2008" s="54" t="s">
        <v>330</v>
      </c>
      <c r="C2008" s="55" t="s">
        <v>2</v>
      </c>
      <c r="D2008" s="56">
        <v>20000</v>
      </c>
      <c r="E2008" s="56">
        <v>0</v>
      </c>
      <c r="F2008" s="56">
        <v>0</v>
      </c>
      <c r="G2008" s="57" t="e">
        <f t="shared" si="139"/>
        <v>#DIV/0!</v>
      </c>
    </row>
    <row r="2009" spans="1:11" ht="49.2" thickBot="1" x14ac:dyDescent="0.35">
      <c r="A2009" s="35" t="str">
        <f t="shared" si="138"/>
        <v>A</v>
      </c>
      <c r="B2009" s="36" t="s">
        <v>1033</v>
      </c>
      <c r="C2009" s="37" t="s">
        <v>1034</v>
      </c>
      <c r="D2009" s="48">
        <v>200</v>
      </c>
      <c r="E2009" s="48">
        <v>200</v>
      </c>
      <c r="F2009" s="48">
        <v>72.400000000000006</v>
      </c>
      <c r="G2009" s="49">
        <f t="shared" si="139"/>
        <v>0.36200000000000004</v>
      </c>
      <c r="H2009" s="40"/>
      <c r="I2009" s="40"/>
      <c r="J2009" s="41"/>
      <c r="K2009" s="41"/>
    </row>
    <row r="2010" spans="1:11" ht="15" thickTop="1" x14ac:dyDescent="0.3">
      <c r="A2010" s="35" t="str">
        <f t="shared" si="138"/>
        <v>A</v>
      </c>
      <c r="B2010" s="50" t="s">
        <v>330</v>
      </c>
      <c r="C2010" s="51" t="s">
        <v>10</v>
      </c>
      <c r="D2010" s="52">
        <v>200</v>
      </c>
      <c r="E2010" s="52">
        <v>200</v>
      </c>
      <c r="F2010" s="52">
        <v>72.400000000000006</v>
      </c>
      <c r="G2010" s="53">
        <f t="shared" si="139"/>
        <v>0.36200000000000004</v>
      </c>
    </row>
    <row r="2011" spans="1:11" x14ac:dyDescent="0.3">
      <c r="A2011" s="35" t="str">
        <f t="shared" si="138"/>
        <v>A</v>
      </c>
      <c r="B2011" s="54" t="s">
        <v>330</v>
      </c>
      <c r="C2011" s="55" t="s">
        <v>16</v>
      </c>
      <c r="D2011" s="56">
        <v>200</v>
      </c>
      <c r="E2011" s="56">
        <v>200</v>
      </c>
      <c r="F2011" s="56">
        <v>72.400000000000006</v>
      </c>
      <c r="G2011" s="57">
        <f t="shared" si="139"/>
        <v>0.36200000000000004</v>
      </c>
    </row>
    <row r="2012" spans="1:11" ht="49.2" thickBot="1" x14ac:dyDescent="0.35">
      <c r="A2012" s="35" t="str">
        <f t="shared" si="138"/>
        <v>A</v>
      </c>
      <c r="B2012" s="36" t="s">
        <v>1035</v>
      </c>
      <c r="C2012" s="37" t="s">
        <v>1036</v>
      </c>
      <c r="D2012" s="48">
        <v>750</v>
      </c>
      <c r="E2012" s="48">
        <v>750</v>
      </c>
      <c r="F2012" s="48">
        <v>667.39121999999998</v>
      </c>
      <c r="G2012" s="49">
        <f t="shared" si="139"/>
        <v>0.88985495999999997</v>
      </c>
      <c r="H2012" s="40"/>
      <c r="I2012" s="40"/>
      <c r="J2012" s="41"/>
      <c r="K2012" s="41"/>
    </row>
    <row r="2013" spans="1:11" ht="15" thickTop="1" x14ac:dyDescent="0.3">
      <c r="A2013" s="35" t="str">
        <f t="shared" si="138"/>
        <v>A</v>
      </c>
      <c r="B2013" s="50" t="s">
        <v>330</v>
      </c>
      <c r="C2013" s="51" t="s">
        <v>10</v>
      </c>
      <c r="D2013" s="52">
        <v>750</v>
      </c>
      <c r="E2013" s="52">
        <v>750</v>
      </c>
      <c r="F2013" s="52">
        <v>667.39121999999998</v>
      </c>
      <c r="G2013" s="53">
        <f t="shared" si="139"/>
        <v>0.88985495999999997</v>
      </c>
    </row>
    <row r="2014" spans="1:11" x14ac:dyDescent="0.3">
      <c r="A2014" s="35" t="str">
        <f t="shared" si="138"/>
        <v>A</v>
      </c>
      <c r="B2014" s="54" t="s">
        <v>330</v>
      </c>
      <c r="C2014" s="55" t="s">
        <v>16</v>
      </c>
      <c r="D2014" s="56">
        <v>750</v>
      </c>
      <c r="E2014" s="56">
        <v>750</v>
      </c>
      <c r="F2014" s="56">
        <v>667.39121999999998</v>
      </c>
      <c r="G2014" s="57">
        <f t="shared" si="139"/>
        <v>0.88985495999999997</v>
      </c>
    </row>
    <row r="2015" spans="1:11" ht="16.8" thickBot="1" x14ac:dyDescent="0.35">
      <c r="A2015" s="35" t="str">
        <f t="shared" si="138"/>
        <v>A</v>
      </c>
      <c r="B2015" s="36" t="s">
        <v>1037</v>
      </c>
      <c r="C2015" s="37" t="s">
        <v>1038</v>
      </c>
      <c r="D2015" s="48">
        <v>375000</v>
      </c>
      <c r="E2015" s="48">
        <v>375000</v>
      </c>
      <c r="F2015" s="48">
        <v>369500</v>
      </c>
      <c r="G2015" s="49">
        <f t="shared" si="139"/>
        <v>0.98533333333333328</v>
      </c>
      <c r="H2015" s="40"/>
      <c r="I2015" s="40"/>
      <c r="J2015" s="41"/>
      <c r="K2015" s="41"/>
    </row>
    <row r="2016" spans="1:11" ht="15" thickTop="1" x14ac:dyDescent="0.3">
      <c r="A2016" s="35" t="str">
        <f t="shared" si="138"/>
        <v>A</v>
      </c>
      <c r="B2016" s="50" t="s">
        <v>330</v>
      </c>
      <c r="C2016" s="51" t="s">
        <v>10</v>
      </c>
      <c r="D2016" s="52">
        <v>375000</v>
      </c>
      <c r="E2016" s="52">
        <v>375000</v>
      </c>
      <c r="F2016" s="52">
        <v>369500</v>
      </c>
      <c r="G2016" s="53">
        <f t="shared" si="139"/>
        <v>0.98533333333333328</v>
      </c>
    </row>
    <row r="2017" spans="1:11" x14ac:dyDescent="0.3">
      <c r="A2017" s="35" t="str">
        <f t="shared" si="138"/>
        <v>A</v>
      </c>
      <c r="B2017" s="54" t="s">
        <v>330</v>
      </c>
      <c r="C2017" s="55" t="s">
        <v>15</v>
      </c>
      <c r="D2017" s="56">
        <v>375000</v>
      </c>
      <c r="E2017" s="56">
        <v>375000</v>
      </c>
      <c r="F2017" s="56">
        <v>369500</v>
      </c>
      <c r="G2017" s="57">
        <f t="shared" si="139"/>
        <v>0.98533333333333328</v>
      </c>
    </row>
    <row r="2018" spans="1:11" ht="49.2" thickBot="1" x14ac:dyDescent="0.35">
      <c r="A2018" s="35" t="str">
        <f t="shared" si="138"/>
        <v>A</v>
      </c>
      <c r="B2018" s="36" t="s">
        <v>1039</v>
      </c>
      <c r="C2018" s="37" t="s">
        <v>1040</v>
      </c>
      <c r="D2018" s="48">
        <v>15000</v>
      </c>
      <c r="E2018" s="48">
        <v>16765</v>
      </c>
      <c r="F2018" s="48">
        <v>16765</v>
      </c>
      <c r="G2018" s="49">
        <f t="shared" si="139"/>
        <v>1</v>
      </c>
      <c r="H2018" s="40"/>
      <c r="I2018" s="40"/>
      <c r="J2018" s="41"/>
      <c r="K2018" s="41"/>
    </row>
    <row r="2019" spans="1:11" ht="15" thickTop="1" x14ac:dyDescent="0.3">
      <c r="A2019" s="35" t="str">
        <f t="shared" si="138"/>
        <v>A</v>
      </c>
      <c r="B2019" s="50" t="s">
        <v>330</v>
      </c>
      <c r="C2019" s="51" t="s">
        <v>10</v>
      </c>
      <c r="D2019" s="52">
        <v>15000</v>
      </c>
      <c r="E2019" s="52">
        <v>16765</v>
      </c>
      <c r="F2019" s="52">
        <v>16765</v>
      </c>
      <c r="G2019" s="53">
        <f t="shared" si="139"/>
        <v>1</v>
      </c>
    </row>
    <row r="2020" spans="1:11" x14ac:dyDescent="0.3">
      <c r="A2020" s="35" t="str">
        <f t="shared" si="138"/>
        <v>A</v>
      </c>
      <c r="B2020" s="54" t="s">
        <v>330</v>
      </c>
      <c r="C2020" s="55" t="s">
        <v>2</v>
      </c>
      <c r="D2020" s="56">
        <v>15000</v>
      </c>
      <c r="E2020" s="56">
        <v>16765</v>
      </c>
      <c r="F2020" s="56">
        <v>16765</v>
      </c>
      <c r="G2020" s="57">
        <f t="shared" si="139"/>
        <v>1</v>
      </c>
    </row>
    <row r="2021" spans="1:11" ht="33" thickBot="1" x14ac:dyDescent="0.35">
      <c r="A2021" s="35" t="str">
        <f t="shared" si="138"/>
        <v>A</v>
      </c>
      <c r="B2021" s="36" t="s">
        <v>1041</v>
      </c>
      <c r="C2021" s="37" t="s">
        <v>1042</v>
      </c>
      <c r="D2021" s="48">
        <v>71400</v>
      </c>
      <c r="E2021" s="48">
        <v>71400</v>
      </c>
      <c r="F2021" s="48">
        <v>47305.603110000004</v>
      </c>
      <c r="G2021" s="49">
        <f t="shared" si="139"/>
        <v>0.66254346092436978</v>
      </c>
      <c r="H2021" s="40"/>
      <c r="I2021" s="40"/>
      <c r="J2021" s="41"/>
      <c r="K2021" s="41"/>
    </row>
    <row r="2022" spans="1:11" ht="15" thickTop="1" x14ac:dyDescent="0.3">
      <c r="A2022" s="35" t="str">
        <f t="shared" si="138"/>
        <v>A</v>
      </c>
      <c r="B2022" s="50" t="s">
        <v>330</v>
      </c>
      <c r="C2022" s="51" t="s">
        <v>10</v>
      </c>
      <c r="D2022" s="52">
        <v>20300</v>
      </c>
      <c r="E2022" s="52">
        <v>20300</v>
      </c>
      <c r="F2022" s="52">
        <v>11815.030560000001</v>
      </c>
      <c r="G2022" s="53">
        <f t="shared" si="139"/>
        <v>0.58202120985221684</v>
      </c>
    </row>
    <row r="2023" spans="1:11" x14ac:dyDescent="0.3">
      <c r="A2023" s="35" t="str">
        <f t="shared" si="138"/>
        <v>A</v>
      </c>
      <c r="B2023" s="54" t="s">
        <v>330</v>
      </c>
      <c r="C2023" s="55" t="s">
        <v>14</v>
      </c>
      <c r="D2023" s="56">
        <v>0</v>
      </c>
      <c r="E2023" s="56">
        <v>0</v>
      </c>
      <c r="F2023" s="56">
        <v>913.50933999999995</v>
      </c>
      <c r="G2023" s="57" t="e">
        <f t="shared" si="139"/>
        <v>#DIV/0!</v>
      </c>
    </row>
    <row r="2024" spans="1:11" x14ac:dyDescent="0.3">
      <c r="A2024" s="35" t="str">
        <f t="shared" si="138"/>
        <v>A</v>
      </c>
      <c r="B2024" s="54" t="s">
        <v>330</v>
      </c>
      <c r="C2024" s="55" t="s">
        <v>2</v>
      </c>
      <c r="D2024" s="56">
        <v>20000</v>
      </c>
      <c r="E2024" s="56">
        <v>20000</v>
      </c>
      <c r="F2024" s="56">
        <v>10901.521220000001</v>
      </c>
      <c r="G2024" s="57">
        <f t="shared" si="139"/>
        <v>0.54507606100000006</v>
      </c>
    </row>
    <row r="2025" spans="1:11" x14ac:dyDescent="0.3">
      <c r="A2025" s="35" t="str">
        <f t="shared" si="138"/>
        <v>A</v>
      </c>
      <c r="B2025" s="54" t="s">
        <v>330</v>
      </c>
      <c r="C2025" s="55" t="s">
        <v>16</v>
      </c>
      <c r="D2025" s="56">
        <v>300</v>
      </c>
      <c r="E2025" s="56">
        <v>300</v>
      </c>
      <c r="F2025" s="56">
        <v>0</v>
      </c>
      <c r="G2025" s="57">
        <f t="shared" si="139"/>
        <v>0</v>
      </c>
    </row>
    <row r="2026" spans="1:11" x14ac:dyDescent="0.3">
      <c r="A2026" s="35" t="str">
        <f t="shared" si="138"/>
        <v>A</v>
      </c>
      <c r="B2026" s="50" t="s">
        <v>330</v>
      </c>
      <c r="C2026" s="51" t="s">
        <v>18</v>
      </c>
      <c r="D2026" s="52">
        <v>51100</v>
      </c>
      <c r="E2026" s="52">
        <v>51100</v>
      </c>
      <c r="F2026" s="52">
        <v>35490.572550000004</v>
      </c>
      <c r="G2026" s="53">
        <f t="shared" si="139"/>
        <v>0.69453175244618404</v>
      </c>
    </row>
    <row r="2027" spans="1:11" ht="16.8" thickBot="1" x14ac:dyDescent="0.35">
      <c r="A2027" s="35" t="str">
        <f t="shared" si="138"/>
        <v>A</v>
      </c>
      <c r="B2027" s="36" t="s">
        <v>1043</v>
      </c>
      <c r="C2027" s="37" t="s">
        <v>1044</v>
      </c>
      <c r="D2027" s="48">
        <v>6000</v>
      </c>
      <c r="E2027" s="48">
        <v>6000</v>
      </c>
      <c r="F2027" s="48">
        <v>1400.6985500000001</v>
      </c>
      <c r="G2027" s="49">
        <f t="shared" si="139"/>
        <v>0.23344975833333334</v>
      </c>
      <c r="H2027" s="40"/>
      <c r="I2027" s="40"/>
      <c r="J2027" s="41"/>
      <c r="K2027" s="41"/>
    </row>
    <row r="2028" spans="1:11" ht="15" thickTop="1" x14ac:dyDescent="0.3">
      <c r="A2028" s="35" t="str">
        <f t="shared" si="138"/>
        <v>A</v>
      </c>
      <c r="B2028" s="50" t="s">
        <v>330</v>
      </c>
      <c r="C2028" s="51" t="s">
        <v>18</v>
      </c>
      <c r="D2028" s="52">
        <v>6000</v>
      </c>
      <c r="E2028" s="52">
        <v>6000</v>
      </c>
      <c r="F2028" s="52">
        <v>1400.6985500000001</v>
      </c>
      <c r="G2028" s="53">
        <f t="shared" si="139"/>
        <v>0.23344975833333334</v>
      </c>
    </row>
    <row r="2029" spans="1:11" ht="16.8" thickBot="1" x14ac:dyDescent="0.35">
      <c r="A2029" s="35" t="str">
        <f t="shared" si="138"/>
        <v>A</v>
      </c>
      <c r="B2029" s="36" t="s">
        <v>1045</v>
      </c>
      <c r="C2029" s="37" t="s">
        <v>1046</v>
      </c>
      <c r="D2029" s="48">
        <v>500</v>
      </c>
      <c r="E2029" s="48">
        <v>500</v>
      </c>
      <c r="F2029" s="48">
        <v>464.17088000000001</v>
      </c>
      <c r="G2029" s="49">
        <f t="shared" si="139"/>
        <v>0.92834176000000002</v>
      </c>
      <c r="H2029" s="40"/>
      <c r="I2029" s="40"/>
      <c r="J2029" s="41"/>
      <c r="K2029" s="41"/>
    </row>
    <row r="2030" spans="1:11" ht="15" thickTop="1" x14ac:dyDescent="0.3">
      <c r="A2030" s="35" t="str">
        <f t="shared" si="138"/>
        <v>A</v>
      </c>
      <c r="B2030" s="50" t="s">
        <v>330</v>
      </c>
      <c r="C2030" s="51" t="s">
        <v>18</v>
      </c>
      <c r="D2030" s="52">
        <v>500</v>
      </c>
      <c r="E2030" s="52">
        <v>500</v>
      </c>
      <c r="F2030" s="52">
        <v>464.17088000000001</v>
      </c>
      <c r="G2030" s="53">
        <f t="shared" si="139"/>
        <v>0.92834176000000002</v>
      </c>
    </row>
    <row r="2031" spans="1:11" ht="16.8" thickBot="1" x14ac:dyDescent="0.35">
      <c r="A2031" s="35" t="str">
        <f t="shared" si="138"/>
        <v>A</v>
      </c>
      <c r="B2031" s="36" t="s">
        <v>1047</v>
      </c>
      <c r="C2031" s="37" t="s">
        <v>1048</v>
      </c>
      <c r="D2031" s="48">
        <v>14000</v>
      </c>
      <c r="E2031" s="48">
        <v>14000</v>
      </c>
      <c r="F2031" s="48">
        <v>7034.1971800000001</v>
      </c>
      <c r="G2031" s="49">
        <f t="shared" si="139"/>
        <v>0.5024426557142857</v>
      </c>
      <c r="H2031" s="40"/>
      <c r="I2031" s="40"/>
      <c r="J2031" s="41"/>
      <c r="K2031" s="41"/>
    </row>
    <row r="2032" spans="1:11" ht="15" thickTop="1" x14ac:dyDescent="0.3">
      <c r="A2032" s="35" t="str">
        <f t="shared" si="138"/>
        <v>A</v>
      </c>
      <c r="B2032" s="50" t="s">
        <v>330</v>
      </c>
      <c r="C2032" s="51" t="s">
        <v>10</v>
      </c>
      <c r="D2032" s="52">
        <v>4000</v>
      </c>
      <c r="E2032" s="52">
        <v>4000</v>
      </c>
      <c r="F2032" s="52">
        <v>974.62900000000002</v>
      </c>
      <c r="G2032" s="53">
        <f t="shared" si="139"/>
        <v>0.24365724999999999</v>
      </c>
    </row>
    <row r="2033" spans="1:11" x14ac:dyDescent="0.3">
      <c r="A2033" s="35" t="str">
        <f t="shared" si="138"/>
        <v>A</v>
      </c>
      <c r="B2033" s="54" t="s">
        <v>330</v>
      </c>
      <c r="C2033" s="55" t="s">
        <v>2</v>
      </c>
      <c r="D2033" s="56">
        <v>4000</v>
      </c>
      <c r="E2033" s="56">
        <v>4000</v>
      </c>
      <c r="F2033" s="56">
        <v>974.62900000000002</v>
      </c>
      <c r="G2033" s="57">
        <f t="shared" si="139"/>
        <v>0.24365724999999999</v>
      </c>
    </row>
    <row r="2034" spans="1:11" x14ac:dyDescent="0.3">
      <c r="A2034" s="35" t="str">
        <f t="shared" si="138"/>
        <v>A</v>
      </c>
      <c r="B2034" s="50" t="s">
        <v>330</v>
      </c>
      <c r="C2034" s="51" t="s">
        <v>18</v>
      </c>
      <c r="D2034" s="52">
        <v>10000</v>
      </c>
      <c r="E2034" s="52">
        <v>10000</v>
      </c>
      <c r="F2034" s="52">
        <v>6059.5681800000002</v>
      </c>
      <c r="G2034" s="53">
        <f t="shared" si="139"/>
        <v>0.60595681800000001</v>
      </c>
    </row>
    <row r="2035" spans="1:11" ht="33" thickBot="1" x14ac:dyDescent="0.35">
      <c r="A2035" s="35" t="str">
        <f t="shared" si="138"/>
        <v>A</v>
      </c>
      <c r="B2035" s="36" t="s">
        <v>1049</v>
      </c>
      <c r="C2035" s="37" t="s">
        <v>1050</v>
      </c>
      <c r="D2035" s="48">
        <v>31000</v>
      </c>
      <c r="E2035" s="48">
        <v>31000</v>
      </c>
      <c r="F2035" s="48">
        <v>26793.28961</v>
      </c>
      <c r="G2035" s="49">
        <f t="shared" si="139"/>
        <v>0.86429966483870968</v>
      </c>
      <c r="H2035" s="40"/>
      <c r="I2035" s="40"/>
      <c r="J2035" s="41"/>
      <c r="K2035" s="41"/>
    </row>
    <row r="2036" spans="1:11" ht="15" thickTop="1" x14ac:dyDescent="0.3">
      <c r="A2036" s="35" t="str">
        <f t="shared" si="138"/>
        <v>A</v>
      </c>
      <c r="B2036" s="50" t="s">
        <v>330</v>
      </c>
      <c r="C2036" s="51" t="s">
        <v>10</v>
      </c>
      <c r="D2036" s="52">
        <v>1000</v>
      </c>
      <c r="E2036" s="52">
        <v>1000</v>
      </c>
      <c r="F2036" s="52">
        <v>3997.5545900000002</v>
      </c>
      <c r="G2036" s="53">
        <f t="shared" si="139"/>
        <v>3.99755459</v>
      </c>
    </row>
    <row r="2037" spans="1:11" x14ac:dyDescent="0.3">
      <c r="A2037" s="35" t="str">
        <f t="shared" si="138"/>
        <v>A</v>
      </c>
      <c r="B2037" s="54" t="s">
        <v>330</v>
      </c>
      <c r="C2037" s="55" t="s">
        <v>2</v>
      </c>
      <c r="D2037" s="56">
        <v>1000</v>
      </c>
      <c r="E2037" s="56">
        <v>1000</v>
      </c>
      <c r="F2037" s="56">
        <v>3997.5545900000002</v>
      </c>
      <c r="G2037" s="57">
        <f t="shared" si="139"/>
        <v>3.99755459</v>
      </c>
    </row>
    <row r="2038" spans="1:11" x14ac:dyDescent="0.3">
      <c r="A2038" s="35" t="str">
        <f t="shared" si="138"/>
        <v>A</v>
      </c>
      <c r="B2038" s="50" t="s">
        <v>330</v>
      </c>
      <c r="C2038" s="51" t="s">
        <v>18</v>
      </c>
      <c r="D2038" s="52">
        <v>30000</v>
      </c>
      <c r="E2038" s="52">
        <v>30000</v>
      </c>
      <c r="F2038" s="52">
        <v>22795.73502</v>
      </c>
      <c r="G2038" s="53">
        <f t="shared" si="139"/>
        <v>0.75985783399999995</v>
      </c>
    </row>
    <row r="2039" spans="1:11" ht="33" thickBot="1" x14ac:dyDescent="0.35">
      <c r="A2039" s="35" t="str">
        <f t="shared" si="138"/>
        <v>A</v>
      </c>
      <c r="B2039" s="36" t="s">
        <v>1051</v>
      </c>
      <c r="C2039" s="37" t="s">
        <v>530</v>
      </c>
      <c r="D2039" s="48">
        <v>7500</v>
      </c>
      <c r="E2039" s="48">
        <v>7500</v>
      </c>
      <c r="F2039" s="48">
        <v>6483.9477900000002</v>
      </c>
      <c r="G2039" s="49">
        <f t="shared" si="139"/>
        <v>0.86452637200000004</v>
      </c>
      <c r="H2039" s="40"/>
      <c r="I2039" s="40"/>
      <c r="J2039" s="41"/>
      <c r="K2039" s="41"/>
    </row>
    <row r="2040" spans="1:11" ht="15" thickTop="1" x14ac:dyDescent="0.3">
      <c r="A2040" s="35" t="str">
        <f t="shared" si="138"/>
        <v>A</v>
      </c>
      <c r="B2040" s="50" t="s">
        <v>330</v>
      </c>
      <c r="C2040" s="51" t="s">
        <v>10</v>
      </c>
      <c r="D2040" s="52">
        <v>6000</v>
      </c>
      <c r="E2040" s="52">
        <v>6000</v>
      </c>
      <c r="F2040" s="52">
        <v>4576.9791999999998</v>
      </c>
      <c r="G2040" s="53">
        <f t="shared" si="139"/>
        <v>0.76282986666666663</v>
      </c>
    </row>
    <row r="2041" spans="1:11" x14ac:dyDescent="0.3">
      <c r="A2041" s="35" t="str">
        <f t="shared" si="138"/>
        <v>A</v>
      </c>
      <c r="B2041" s="54" t="s">
        <v>330</v>
      </c>
      <c r="C2041" s="55" t="s">
        <v>2</v>
      </c>
      <c r="D2041" s="56">
        <v>6000</v>
      </c>
      <c r="E2041" s="56">
        <v>6000</v>
      </c>
      <c r="F2041" s="56">
        <v>4576.9791999999998</v>
      </c>
      <c r="G2041" s="57">
        <f t="shared" si="139"/>
        <v>0.76282986666666663</v>
      </c>
    </row>
    <row r="2042" spans="1:11" x14ac:dyDescent="0.3">
      <c r="A2042" s="35" t="str">
        <f t="shared" si="138"/>
        <v>A</v>
      </c>
      <c r="B2042" s="50" t="s">
        <v>330</v>
      </c>
      <c r="C2042" s="51" t="s">
        <v>18</v>
      </c>
      <c r="D2042" s="52">
        <v>1500</v>
      </c>
      <c r="E2042" s="52">
        <v>1500</v>
      </c>
      <c r="F2042" s="52">
        <v>1906.9685899999999</v>
      </c>
      <c r="G2042" s="53">
        <f t="shared" si="139"/>
        <v>1.2713123933333332</v>
      </c>
    </row>
    <row r="2043" spans="1:11" ht="16.8" thickBot="1" x14ac:dyDescent="0.35">
      <c r="A2043" s="35" t="str">
        <f t="shared" ref="A2043:A2075" si="140">IF(OR(D2043&lt;&gt;0,E2043&lt;&gt;0,F2043&lt;&gt;0,),"A","B")</f>
        <v>A</v>
      </c>
      <c r="B2043" s="36" t="s">
        <v>1052</v>
      </c>
      <c r="C2043" s="37" t="s">
        <v>1053</v>
      </c>
      <c r="D2043" s="48">
        <v>9500</v>
      </c>
      <c r="E2043" s="48">
        <v>9500</v>
      </c>
      <c r="F2043" s="48">
        <v>1881.80441</v>
      </c>
      <c r="G2043" s="49">
        <f t="shared" ref="G2043:G2075" si="141">F2043/E2043</f>
        <v>0.1980846747368421</v>
      </c>
      <c r="H2043" s="40"/>
      <c r="I2043" s="40"/>
      <c r="J2043" s="41"/>
      <c r="K2043" s="41"/>
    </row>
    <row r="2044" spans="1:11" ht="15" thickTop="1" x14ac:dyDescent="0.3">
      <c r="A2044" s="35" t="str">
        <f t="shared" si="140"/>
        <v>A</v>
      </c>
      <c r="B2044" s="50" t="s">
        <v>330</v>
      </c>
      <c r="C2044" s="51" t="s">
        <v>10</v>
      </c>
      <c r="D2044" s="52">
        <v>8500</v>
      </c>
      <c r="E2044" s="52">
        <v>8500</v>
      </c>
      <c r="F2044" s="52">
        <v>333.52927</v>
      </c>
      <c r="G2044" s="53">
        <f t="shared" si="141"/>
        <v>3.9238737647058826E-2</v>
      </c>
    </row>
    <row r="2045" spans="1:11" x14ac:dyDescent="0.3">
      <c r="A2045" s="35" t="str">
        <f t="shared" si="140"/>
        <v>A</v>
      </c>
      <c r="B2045" s="54" t="s">
        <v>330</v>
      </c>
      <c r="C2045" s="55" t="s">
        <v>14</v>
      </c>
      <c r="D2045" s="56">
        <v>0</v>
      </c>
      <c r="E2045" s="56">
        <v>0</v>
      </c>
      <c r="F2045" s="56">
        <v>333.52927</v>
      </c>
      <c r="G2045" s="57" t="e">
        <f t="shared" si="141"/>
        <v>#DIV/0!</v>
      </c>
    </row>
    <row r="2046" spans="1:11" x14ac:dyDescent="0.3">
      <c r="A2046" s="35" t="str">
        <f t="shared" si="140"/>
        <v>A</v>
      </c>
      <c r="B2046" s="54" t="s">
        <v>330</v>
      </c>
      <c r="C2046" s="55" t="s">
        <v>2</v>
      </c>
      <c r="D2046" s="56">
        <v>8500</v>
      </c>
      <c r="E2046" s="56">
        <v>8500</v>
      </c>
      <c r="F2046" s="56">
        <v>0</v>
      </c>
      <c r="G2046" s="57">
        <f t="shared" si="141"/>
        <v>0</v>
      </c>
    </row>
    <row r="2047" spans="1:11" x14ac:dyDescent="0.3">
      <c r="A2047" s="35" t="str">
        <f t="shared" si="140"/>
        <v>A</v>
      </c>
      <c r="B2047" s="50" t="s">
        <v>330</v>
      </c>
      <c r="C2047" s="51" t="s">
        <v>18</v>
      </c>
      <c r="D2047" s="52">
        <v>1000</v>
      </c>
      <c r="E2047" s="52">
        <v>1000</v>
      </c>
      <c r="F2047" s="52">
        <v>1548.27514</v>
      </c>
      <c r="G2047" s="53">
        <f t="shared" si="141"/>
        <v>1.5482751399999999</v>
      </c>
    </row>
    <row r="2048" spans="1:11" ht="49.2" thickBot="1" x14ac:dyDescent="0.35">
      <c r="A2048" s="35" t="str">
        <f t="shared" si="140"/>
        <v>A</v>
      </c>
      <c r="B2048" s="36" t="s">
        <v>1054</v>
      </c>
      <c r="C2048" s="37" t="s">
        <v>1055</v>
      </c>
      <c r="D2048" s="48">
        <v>300</v>
      </c>
      <c r="E2048" s="48">
        <v>300</v>
      </c>
      <c r="F2048" s="48">
        <v>0</v>
      </c>
      <c r="G2048" s="49">
        <f t="shared" si="141"/>
        <v>0</v>
      </c>
      <c r="H2048" s="40"/>
      <c r="I2048" s="40"/>
      <c r="J2048" s="41"/>
      <c r="K2048" s="41"/>
    </row>
    <row r="2049" spans="1:11" ht="15" thickTop="1" x14ac:dyDescent="0.3">
      <c r="A2049" s="35" t="str">
        <f t="shared" si="140"/>
        <v>A</v>
      </c>
      <c r="B2049" s="50" t="s">
        <v>330</v>
      </c>
      <c r="C2049" s="51" t="s">
        <v>10</v>
      </c>
      <c r="D2049" s="52">
        <v>300</v>
      </c>
      <c r="E2049" s="52">
        <v>300</v>
      </c>
      <c r="F2049" s="52">
        <v>0</v>
      </c>
      <c r="G2049" s="53">
        <f t="shared" si="141"/>
        <v>0</v>
      </c>
    </row>
    <row r="2050" spans="1:11" x14ac:dyDescent="0.3">
      <c r="A2050" s="35" t="str">
        <f t="shared" si="140"/>
        <v>A</v>
      </c>
      <c r="B2050" s="54" t="s">
        <v>330</v>
      </c>
      <c r="C2050" s="55" t="s">
        <v>16</v>
      </c>
      <c r="D2050" s="56">
        <v>300</v>
      </c>
      <c r="E2050" s="56">
        <v>300</v>
      </c>
      <c r="F2050" s="56">
        <v>0</v>
      </c>
      <c r="G2050" s="57">
        <f t="shared" si="141"/>
        <v>0</v>
      </c>
    </row>
    <row r="2051" spans="1:11" ht="16.8" thickBot="1" x14ac:dyDescent="0.35">
      <c r="A2051" s="35" t="str">
        <f t="shared" si="140"/>
        <v>A</v>
      </c>
      <c r="B2051" s="36" t="s">
        <v>1056</v>
      </c>
      <c r="C2051" s="37" t="s">
        <v>1057</v>
      </c>
      <c r="D2051" s="48">
        <v>1000</v>
      </c>
      <c r="E2051" s="48">
        <v>1000</v>
      </c>
      <c r="F2051" s="48">
        <v>0</v>
      </c>
      <c r="G2051" s="49">
        <f t="shared" si="141"/>
        <v>0</v>
      </c>
      <c r="H2051" s="40"/>
      <c r="I2051" s="40"/>
      <c r="J2051" s="41"/>
      <c r="K2051" s="41"/>
    </row>
    <row r="2052" spans="1:11" ht="15" thickTop="1" x14ac:dyDescent="0.3">
      <c r="A2052" s="35" t="str">
        <f t="shared" si="140"/>
        <v>A</v>
      </c>
      <c r="B2052" s="50" t="s">
        <v>330</v>
      </c>
      <c r="C2052" s="51" t="s">
        <v>10</v>
      </c>
      <c r="D2052" s="52">
        <v>500</v>
      </c>
      <c r="E2052" s="52">
        <v>500</v>
      </c>
      <c r="F2052" s="52">
        <v>0</v>
      </c>
      <c r="G2052" s="53">
        <f t="shared" si="141"/>
        <v>0</v>
      </c>
    </row>
    <row r="2053" spans="1:11" x14ac:dyDescent="0.3">
      <c r="A2053" s="35" t="str">
        <f t="shared" si="140"/>
        <v>A</v>
      </c>
      <c r="B2053" s="54" t="s">
        <v>330</v>
      </c>
      <c r="C2053" s="55" t="s">
        <v>2</v>
      </c>
      <c r="D2053" s="56">
        <v>500</v>
      </c>
      <c r="E2053" s="56">
        <v>500</v>
      </c>
      <c r="F2053" s="56">
        <v>0</v>
      </c>
      <c r="G2053" s="57">
        <f t="shared" si="141"/>
        <v>0</v>
      </c>
    </row>
    <row r="2054" spans="1:11" x14ac:dyDescent="0.3">
      <c r="A2054" s="35" t="str">
        <f t="shared" si="140"/>
        <v>A</v>
      </c>
      <c r="B2054" s="50" t="s">
        <v>330</v>
      </c>
      <c r="C2054" s="51" t="s">
        <v>18</v>
      </c>
      <c r="D2054" s="52">
        <v>500</v>
      </c>
      <c r="E2054" s="52">
        <v>500</v>
      </c>
      <c r="F2054" s="52">
        <v>0</v>
      </c>
      <c r="G2054" s="53">
        <f t="shared" si="141"/>
        <v>0</v>
      </c>
    </row>
    <row r="2055" spans="1:11" ht="49.2" thickBot="1" x14ac:dyDescent="0.35">
      <c r="A2055" s="35" t="str">
        <f t="shared" si="140"/>
        <v>A</v>
      </c>
      <c r="B2055" s="36" t="s">
        <v>1058</v>
      </c>
      <c r="C2055" s="37" t="s">
        <v>1059</v>
      </c>
      <c r="D2055" s="48">
        <v>0</v>
      </c>
      <c r="E2055" s="48">
        <v>0</v>
      </c>
      <c r="F2055" s="48">
        <v>1352.35843</v>
      </c>
      <c r="G2055" s="49" t="e">
        <f t="shared" si="141"/>
        <v>#DIV/0!</v>
      </c>
      <c r="H2055" s="40"/>
      <c r="I2055" s="40"/>
      <c r="J2055" s="41"/>
      <c r="K2055" s="41"/>
    </row>
    <row r="2056" spans="1:11" ht="15" thickTop="1" x14ac:dyDescent="0.3">
      <c r="A2056" s="35" t="str">
        <f t="shared" si="140"/>
        <v>A</v>
      </c>
      <c r="B2056" s="50" t="s">
        <v>330</v>
      </c>
      <c r="C2056" s="51" t="s">
        <v>10</v>
      </c>
      <c r="D2056" s="52">
        <v>0</v>
      </c>
      <c r="E2056" s="52">
        <v>0</v>
      </c>
      <c r="F2056" s="52">
        <v>1352.35843</v>
      </c>
      <c r="G2056" s="53" t="e">
        <f t="shared" si="141"/>
        <v>#DIV/0!</v>
      </c>
    </row>
    <row r="2057" spans="1:11" x14ac:dyDescent="0.3">
      <c r="A2057" s="35" t="str">
        <f t="shared" si="140"/>
        <v>A</v>
      </c>
      <c r="B2057" s="54" t="s">
        <v>330</v>
      </c>
      <c r="C2057" s="55" t="s">
        <v>2</v>
      </c>
      <c r="D2057" s="56">
        <v>0</v>
      </c>
      <c r="E2057" s="56">
        <v>0</v>
      </c>
      <c r="F2057" s="56">
        <v>1352.35843</v>
      </c>
      <c r="G2057" s="57" t="e">
        <f t="shared" si="141"/>
        <v>#DIV/0!</v>
      </c>
    </row>
    <row r="2058" spans="1:11" ht="33" thickBot="1" x14ac:dyDescent="0.35">
      <c r="A2058" s="35" t="str">
        <f t="shared" si="140"/>
        <v>A</v>
      </c>
      <c r="B2058" s="36" t="s">
        <v>1060</v>
      </c>
      <c r="C2058" s="37" t="s">
        <v>1061</v>
      </c>
      <c r="D2058" s="48">
        <v>900</v>
      </c>
      <c r="E2058" s="48">
        <v>900</v>
      </c>
      <c r="F2058" s="48">
        <v>863.02579000000003</v>
      </c>
      <c r="G2058" s="49">
        <f t="shared" si="141"/>
        <v>0.95891754444444444</v>
      </c>
      <c r="H2058" s="40"/>
      <c r="I2058" s="40"/>
      <c r="J2058" s="41"/>
      <c r="K2058" s="41"/>
    </row>
    <row r="2059" spans="1:11" ht="15" thickTop="1" x14ac:dyDescent="0.3">
      <c r="A2059" s="35" t="str">
        <f t="shared" si="140"/>
        <v>A</v>
      </c>
      <c r="B2059" s="50" t="s">
        <v>330</v>
      </c>
      <c r="C2059" s="51" t="s">
        <v>18</v>
      </c>
      <c r="D2059" s="52">
        <v>900</v>
      </c>
      <c r="E2059" s="52">
        <v>900</v>
      </c>
      <c r="F2059" s="52">
        <v>863.02579000000003</v>
      </c>
      <c r="G2059" s="53">
        <f t="shared" si="141"/>
        <v>0.95891754444444444</v>
      </c>
    </row>
    <row r="2060" spans="1:11" ht="33" thickBot="1" x14ac:dyDescent="0.35">
      <c r="A2060" s="35" t="str">
        <f t="shared" si="140"/>
        <v>A</v>
      </c>
      <c r="B2060" s="36" t="s">
        <v>1062</v>
      </c>
      <c r="C2060" s="37" t="s">
        <v>1063</v>
      </c>
      <c r="D2060" s="48">
        <v>700</v>
      </c>
      <c r="E2060" s="48">
        <v>700</v>
      </c>
      <c r="F2060" s="48">
        <v>1032.1104700000001</v>
      </c>
      <c r="G2060" s="49">
        <f t="shared" si="141"/>
        <v>1.4744435285714286</v>
      </c>
      <c r="H2060" s="40"/>
      <c r="I2060" s="40"/>
      <c r="J2060" s="41"/>
      <c r="K2060" s="41"/>
    </row>
    <row r="2061" spans="1:11" ht="15" thickTop="1" x14ac:dyDescent="0.3">
      <c r="A2061" s="35" t="str">
        <f t="shared" si="140"/>
        <v>A</v>
      </c>
      <c r="B2061" s="50" t="s">
        <v>330</v>
      </c>
      <c r="C2061" s="51" t="s">
        <v>10</v>
      </c>
      <c r="D2061" s="52">
        <v>0</v>
      </c>
      <c r="E2061" s="52">
        <v>0</v>
      </c>
      <c r="F2061" s="52">
        <v>579.98006999999996</v>
      </c>
      <c r="G2061" s="53" t="e">
        <f t="shared" si="141"/>
        <v>#DIV/0!</v>
      </c>
    </row>
    <row r="2062" spans="1:11" x14ac:dyDescent="0.3">
      <c r="A2062" s="35" t="str">
        <f t="shared" si="140"/>
        <v>A</v>
      </c>
      <c r="B2062" s="54" t="s">
        <v>330</v>
      </c>
      <c r="C2062" s="55" t="s">
        <v>14</v>
      </c>
      <c r="D2062" s="56">
        <v>0</v>
      </c>
      <c r="E2062" s="56">
        <v>0</v>
      </c>
      <c r="F2062" s="56">
        <v>579.98006999999996</v>
      </c>
      <c r="G2062" s="57" t="e">
        <f t="shared" si="141"/>
        <v>#DIV/0!</v>
      </c>
    </row>
    <row r="2063" spans="1:11" x14ac:dyDescent="0.3">
      <c r="A2063" s="35" t="str">
        <f t="shared" si="140"/>
        <v>A</v>
      </c>
      <c r="B2063" s="50" t="s">
        <v>330</v>
      </c>
      <c r="C2063" s="51" t="s">
        <v>18</v>
      </c>
      <c r="D2063" s="52">
        <v>700</v>
      </c>
      <c r="E2063" s="52">
        <v>700</v>
      </c>
      <c r="F2063" s="52">
        <v>452.13040000000001</v>
      </c>
      <c r="G2063" s="53">
        <f t="shared" si="141"/>
        <v>0.64590057142857149</v>
      </c>
    </row>
    <row r="2064" spans="1:11" ht="16.8" thickBot="1" x14ac:dyDescent="0.35">
      <c r="A2064" s="35" t="str">
        <f t="shared" si="140"/>
        <v>A</v>
      </c>
      <c r="B2064" s="36" t="s">
        <v>1064</v>
      </c>
      <c r="C2064" s="37" t="s">
        <v>251</v>
      </c>
      <c r="D2064" s="48">
        <v>0</v>
      </c>
      <c r="E2064" s="48">
        <v>0</v>
      </c>
      <c r="F2064" s="48">
        <v>1235.5763999999999</v>
      </c>
      <c r="G2064" s="49" t="e">
        <f t="shared" si="141"/>
        <v>#DIV/0!</v>
      </c>
      <c r="H2064" s="40"/>
      <c r="I2064" s="40"/>
      <c r="J2064" s="41"/>
      <c r="K2064" s="41"/>
    </row>
    <row r="2065" spans="1:11" ht="15" thickTop="1" x14ac:dyDescent="0.3">
      <c r="A2065" s="35" t="str">
        <f t="shared" si="140"/>
        <v>A</v>
      </c>
      <c r="B2065" s="50" t="s">
        <v>330</v>
      </c>
      <c r="C2065" s="51" t="s">
        <v>10</v>
      </c>
      <c r="D2065" s="52">
        <v>0</v>
      </c>
      <c r="E2065" s="52">
        <v>0</v>
      </c>
      <c r="F2065" s="52">
        <v>1235.5763999999999</v>
      </c>
      <c r="G2065" s="53" t="e">
        <f t="shared" si="141"/>
        <v>#DIV/0!</v>
      </c>
    </row>
    <row r="2066" spans="1:11" x14ac:dyDescent="0.3">
      <c r="A2066" s="35" t="str">
        <f t="shared" si="140"/>
        <v>A</v>
      </c>
      <c r="B2066" s="54" t="s">
        <v>330</v>
      </c>
      <c r="C2066" s="55" t="s">
        <v>11</v>
      </c>
      <c r="D2066" s="56">
        <v>0</v>
      </c>
      <c r="E2066" s="56">
        <v>0</v>
      </c>
      <c r="F2066" s="56">
        <v>824.63198</v>
      </c>
      <c r="G2066" s="57" t="e">
        <f t="shared" si="141"/>
        <v>#DIV/0!</v>
      </c>
    </row>
    <row r="2067" spans="1:11" x14ac:dyDescent="0.3">
      <c r="A2067" s="35" t="str">
        <f t="shared" si="140"/>
        <v>A</v>
      </c>
      <c r="B2067" s="54" t="s">
        <v>330</v>
      </c>
      <c r="C2067" s="55" t="s">
        <v>12</v>
      </c>
      <c r="D2067" s="56">
        <v>0</v>
      </c>
      <c r="E2067" s="56">
        <v>0</v>
      </c>
      <c r="F2067" s="56">
        <v>410.94441999999998</v>
      </c>
      <c r="G2067" s="57" t="e">
        <f t="shared" si="141"/>
        <v>#DIV/0!</v>
      </c>
    </row>
    <row r="2068" spans="1:11" ht="16.8" thickBot="1" x14ac:dyDescent="0.35">
      <c r="A2068" s="35" t="str">
        <f t="shared" si="140"/>
        <v>A</v>
      </c>
      <c r="B2068" s="36" t="s">
        <v>1067</v>
      </c>
      <c r="C2068" s="37" t="s">
        <v>253</v>
      </c>
      <c r="D2068" s="48">
        <v>0</v>
      </c>
      <c r="E2068" s="48">
        <v>0</v>
      </c>
      <c r="F2068" s="48">
        <v>94.091119999999989</v>
      </c>
      <c r="G2068" s="49" t="e">
        <f t="shared" si="141"/>
        <v>#DIV/0!</v>
      </c>
      <c r="H2068" s="40"/>
      <c r="I2068" s="40"/>
      <c r="J2068" s="41"/>
      <c r="K2068" s="41"/>
    </row>
    <row r="2069" spans="1:11" ht="15" thickTop="1" x14ac:dyDescent="0.3">
      <c r="A2069" s="35" t="str">
        <f t="shared" si="140"/>
        <v>A</v>
      </c>
      <c r="B2069" s="50" t="s">
        <v>330</v>
      </c>
      <c r="C2069" s="51" t="s">
        <v>10</v>
      </c>
      <c r="D2069" s="52">
        <v>0</v>
      </c>
      <c r="E2069" s="52">
        <v>0</v>
      </c>
      <c r="F2069" s="52">
        <v>94.091119999999989</v>
      </c>
      <c r="G2069" s="53" t="e">
        <f t="shared" si="141"/>
        <v>#DIV/0!</v>
      </c>
    </row>
    <row r="2070" spans="1:11" x14ac:dyDescent="0.3">
      <c r="A2070" s="35" t="str">
        <f t="shared" si="140"/>
        <v>A</v>
      </c>
      <c r="B2070" s="54" t="s">
        <v>330</v>
      </c>
      <c r="C2070" s="55" t="s">
        <v>12</v>
      </c>
      <c r="D2070" s="56">
        <v>0</v>
      </c>
      <c r="E2070" s="56">
        <v>0</v>
      </c>
      <c r="F2070" s="56">
        <v>39.091119999999997</v>
      </c>
      <c r="G2070" s="57" t="e">
        <f t="shared" si="141"/>
        <v>#DIV/0!</v>
      </c>
    </row>
    <row r="2071" spans="1:11" x14ac:dyDescent="0.3">
      <c r="A2071" s="35" t="str">
        <f t="shared" si="140"/>
        <v>A</v>
      </c>
      <c r="B2071" s="54" t="s">
        <v>330</v>
      </c>
      <c r="C2071" s="55" t="s">
        <v>16</v>
      </c>
      <c r="D2071" s="56">
        <v>0</v>
      </c>
      <c r="E2071" s="56">
        <v>0</v>
      </c>
      <c r="F2071" s="56">
        <v>55</v>
      </c>
      <c r="G2071" s="57" t="e">
        <f t="shared" si="141"/>
        <v>#DIV/0!</v>
      </c>
    </row>
    <row r="2072" spans="1:11" ht="16.8" thickBot="1" x14ac:dyDescent="0.35">
      <c r="A2072" s="35" t="str">
        <f t="shared" si="140"/>
        <v>A</v>
      </c>
      <c r="B2072" s="36" t="s">
        <v>1073</v>
      </c>
      <c r="C2072" s="37" t="s">
        <v>259</v>
      </c>
      <c r="D2072" s="48">
        <v>0</v>
      </c>
      <c r="E2072" s="48">
        <v>0</v>
      </c>
      <c r="F2072" s="48">
        <v>953.79068999999993</v>
      </c>
      <c r="G2072" s="49" t="e">
        <f t="shared" si="141"/>
        <v>#DIV/0!</v>
      </c>
      <c r="H2072" s="40"/>
      <c r="I2072" s="40"/>
      <c r="J2072" s="41"/>
      <c r="K2072" s="41"/>
    </row>
    <row r="2073" spans="1:11" ht="15" thickTop="1" x14ac:dyDescent="0.3">
      <c r="A2073" s="35" t="str">
        <f t="shared" si="140"/>
        <v>A</v>
      </c>
      <c r="B2073" s="50" t="s">
        <v>330</v>
      </c>
      <c r="C2073" s="51" t="s">
        <v>10</v>
      </c>
      <c r="D2073" s="52">
        <v>0</v>
      </c>
      <c r="E2073" s="52">
        <v>0</v>
      </c>
      <c r="F2073" s="52">
        <v>953.79068999999993</v>
      </c>
      <c r="G2073" s="53" t="e">
        <f t="shared" si="141"/>
        <v>#DIV/0!</v>
      </c>
    </row>
    <row r="2074" spans="1:11" x14ac:dyDescent="0.3">
      <c r="A2074" s="35" t="str">
        <f t="shared" si="140"/>
        <v>A</v>
      </c>
      <c r="B2074" s="54" t="s">
        <v>330</v>
      </c>
      <c r="C2074" s="55" t="s">
        <v>12</v>
      </c>
      <c r="D2074" s="56">
        <v>0</v>
      </c>
      <c r="E2074" s="56">
        <v>0</v>
      </c>
      <c r="F2074" s="56">
        <v>2.8</v>
      </c>
      <c r="G2074" s="57" t="e">
        <f t="shared" si="141"/>
        <v>#DIV/0!</v>
      </c>
    </row>
    <row r="2075" spans="1:11" x14ac:dyDescent="0.3">
      <c r="A2075" s="35" t="str">
        <f t="shared" si="140"/>
        <v>A</v>
      </c>
      <c r="B2075" s="54" t="s">
        <v>330</v>
      </c>
      <c r="C2075" s="55" t="s">
        <v>16</v>
      </c>
      <c r="D2075" s="56">
        <v>0</v>
      </c>
      <c r="E2075" s="56">
        <v>0</v>
      </c>
      <c r="F2075" s="56">
        <v>950.99068999999997</v>
      </c>
      <c r="G2075" s="57" t="e">
        <f t="shared" si="141"/>
        <v>#DIV/0!</v>
      </c>
    </row>
  </sheetData>
  <autoFilter ref="A2:G2075" xr:uid="{00000000-0009-0000-0000-000001000000}"/>
  <pageMargins left="1" right="1" top="1" bottom="1" header="1" footer="1"/>
  <pageSetup scale="4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2:I2236"/>
  <sheetViews>
    <sheetView showGridLines="0" view="pageBreakPreview" zoomScale="115" zoomScaleNormal="100" zoomScaleSheetLayoutView="115" workbookViewId="0">
      <pane xSplit="3" ySplit="2" topLeftCell="D3" activePane="bottomRight" state="frozen"/>
      <selection activeCell="J21" sqref="J21"/>
      <selection pane="topRight" activeCell="J21" sqref="J21"/>
      <selection pane="bottomLeft" activeCell="J21" sqref="J21"/>
      <selection pane="bottomRight" activeCell="C11" sqref="C11"/>
    </sheetView>
  </sheetViews>
  <sheetFormatPr defaultColWidth="9.109375" defaultRowHeight="14.4" x14ac:dyDescent="0.3"/>
  <cols>
    <col min="1" max="1" width="9.109375" style="31"/>
    <col min="2" max="2" width="13.6640625" style="31" customWidth="1"/>
    <col min="3" max="3" width="61.6640625" style="31" customWidth="1"/>
    <col min="4" max="5" width="19.109375" style="31" customWidth="1"/>
    <col min="6" max="6" width="23.88671875" style="31" customWidth="1"/>
    <col min="7" max="7" width="9.109375" style="31"/>
    <col min="8" max="9" width="15" style="31" customWidth="1"/>
    <col min="10" max="16384" width="9.109375" style="31"/>
  </cols>
  <sheetData>
    <row r="2" spans="1:9" ht="72" x14ac:dyDescent="0.3">
      <c r="B2" s="33" t="s">
        <v>1074</v>
      </c>
      <c r="C2" s="33" t="s">
        <v>329</v>
      </c>
      <c r="D2" s="33" t="s">
        <v>1093</v>
      </c>
      <c r="E2" s="33" t="s">
        <v>1094</v>
      </c>
      <c r="F2" s="33" t="s">
        <v>1095</v>
      </c>
    </row>
    <row r="3" spans="1:9" ht="16.8" thickBot="1" x14ac:dyDescent="0.35">
      <c r="A3" s="41" t="s">
        <v>1101</v>
      </c>
      <c r="B3" s="36" t="s">
        <v>336</v>
      </c>
      <c r="C3" s="37" t="s">
        <v>335</v>
      </c>
      <c r="D3" s="48">
        <v>23844175.961829998</v>
      </c>
      <c r="E3" s="48">
        <v>22350179.408709999</v>
      </c>
      <c r="F3" s="48">
        <v>1869596.8444699997</v>
      </c>
    </row>
    <row r="4" spans="1:9" ht="15" thickTop="1" x14ac:dyDescent="0.3">
      <c r="A4" s="41" t="s">
        <v>1101</v>
      </c>
      <c r="B4" s="42" t="s">
        <v>330</v>
      </c>
      <c r="C4" s="42" t="s">
        <v>10</v>
      </c>
      <c r="D4" s="43">
        <v>18116264.373520009</v>
      </c>
      <c r="E4" s="43">
        <v>16928572.247370008</v>
      </c>
      <c r="F4" s="43">
        <v>1548986.2934999997</v>
      </c>
    </row>
    <row r="5" spans="1:9" x14ac:dyDescent="0.3">
      <c r="A5" s="41" t="s">
        <v>1101</v>
      </c>
      <c r="B5" s="45" t="s">
        <v>330</v>
      </c>
      <c r="C5" s="45" t="s">
        <v>11</v>
      </c>
      <c r="D5" s="46">
        <v>2756298.2752199993</v>
      </c>
      <c r="E5" s="46">
        <v>2177166.6731999996</v>
      </c>
      <c r="F5" s="46">
        <v>579131.60201999976</v>
      </c>
    </row>
    <row r="6" spans="1:9" x14ac:dyDescent="0.3">
      <c r="A6" s="41" t="s">
        <v>1101</v>
      </c>
      <c r="B6" s="45" t="s">
        <v>330</v>
      </c>
      <c r="C6" s="45" t="s">
        <v>12</v>
      </c>
      <c r="D6" s="46">
        <v>2829962.7595500001</v>
      </c>
      <c r="E6" s="46">
        <v>2138984.7126000002</v>
      </c>
      <c r="F6" s="46">
        <v>690978.04694999976</v>
      </c>
    </row>
    <row r="7" spans="1:9" x14ac:dyDescent="0.3">
      <c r="A7" s="41" t="s">
        <v>1101</v>
      </c>
      <c r="B7" s="45" t="s">
        <v>330</v>
      </c>
      <c r="C7" s="45" t="s">
        <v>13</v>
      </c>
      <c r="D7" s="46">
        <v>1187185.4089500001</v>
      </c>
      <c r="E7" s="46">
        <v>1182238.78259</v>
      </c>
      <c r="F7" s="46">
        <v>14169.55027</v>
      </c>
    </row>
    <row r="8" spans="1:9" x14ac:dyDescent="0.3">
      <c r="A8" s="41" t="s">
        <v>1101</v>
      </c>
      <c r="B8" s="45" t="s">
        <v>330</v>
      </c>
      <c r="C8" s="45" t="s">
        <v>14</v>
      </c>
      <c r="D8" s="46">
        <v>947640.5129600002</v>
      </c>
      <c r="E8" s="46">
        <v>943859.05833000015</v>
      </c>
      <c r="F8" s="46">
        <v>3781.4546299999997</v>
      </c>
      <c r="H8" s="35"/>
      <c r="I8" s="35"/>
    </row>
    <row r="9" spans="1:9" x14ac:dyDescent="0.3">
      <c r="A9" s="41" t="s">
        <v>1101</v>
      </c>
      <c r="B9" s="45" t="s">
        <v>330</v>
      </c>
      <c r="C9" s="45" t="s">
        <v>2</v>
      </c>
      <c r="D9" s="46">
        <v>1203314.1556400002</v>
      </c>
      <c r="E9" s="46">
        <v>1423282.9468600003</v>
      </c>
      <c r="F9" s="46">
        <v>132102.45222000001</v>
      </c>
      <c r="H9" s="78"/>
      <c r="I9" s="78"/>
    </row>
    <row r="10" spans="1:9" x14ac:dyDescent="0.3">
      <c r="A10" s="41" t="s">
        <v>1101</v>
      </c>
      <c r="B10" s="45" t="s">
        <v>330</v>
      </c>
      <c r="C10" s="45" t="s">
        <v>15</v>
      </c>
      <c r="D10" s="46">
        <v>6823158.2761200015</v>
      </c>
      <c r="E10" s="46">
        <v>6805914.4060000014</v>
      </c>
      <c r="F10" s="46">
        <v>17243.870120000003</v>
      </c>
    </row>
    <row r="11" spans="1:9" x14ac:dyDescent="0.3">
      <c r="A11" s="41" t="s">
        <v>1101</v>
      </c>
      <c r="B11" s="45" t="s">
        <v>330</v>
      </c>
      <c r="C11" s="45" t="s">
        <v>16</v>
      </c>
      <c r="D11" s="46">
        <v>2368704.9850800005</v>
      </c>
      <c r="E11" s="46">
        <v>2257125.6677900003</v>
      </c>
      <c r="F11" s="46">
        <v>111579.31729000001</v>
      </c>
    </row>
    <row r="12" spans="1:9" x14ac:dyDescent="0.3">
      <c r="A12" s="41" t="s">
        <v>1101</v>
      </c>
      <c r="B12" s="42" t="s">
        <v>330</v>
      </c>
      <c r="C12" s="42" t="s">
        <v>17</v>
      </c>
      <c r="D12" s="43">
        <v>4270911.8955899989</v>
      </c>
      <c r="E12" s="43">
        <v>3972798.801609999</v>
      </c>
      <c r="F12" s="43">
        <v>298113.09397999989</v>
      </c>
    </row>
    <row r="13" spans="1:9" x14ac:dyDescent="0.3">
      <c r="A13" s="41" t="s">
        <v>1101</v>
      </c>
      <c r="B13" s="42" t="s">
        <v>330</v>
      </c>
      <c r="C13" s="42" t="s">
        <v>18</v>
      </c>
      <c r="D13" s="43">
        <v>355878.94524000003</v>
      </c>
      <c r="E13" s="43">
        <v>355878.94524000003</v>
      </c>
      <c r="F13" s="43">
        <v>0</v>
      </c>
    </row>
    <row r="14" spans="1:9" x14ac:dyDescent="0.3">
      <c r="A14" s="41" t="s">
        <v>1101</v>
      </c>
      <c r="B14" s="42" t="s">
        <v>330</v>
      </c>
      <c r="C14" s="42" t="s">
        <v>21</v>
      </c>
      <c r="D14" s="43">
        <v>1101120.7474799999</v>
      </c>
      <c r="E14" s="43">
        <v>1092929.4144899999</v>
      </c>
      <c r="F14" s="43">
        <v>22497.456989999999</v>
      </c>
    </row>
    <row r="15" spans="1:9" ht="33" thickBot="1" x14ac:dyDescent="0.35">
      <c r="A15" s="41" t="s">
        <v>1101</v>
      </c>
      <c r="B15" s="36" t="s">
        <v>337</v>
      </c>
      <c r="C15" s="37" t="s">
        <v>338</v>
      </c>
      <c r="D15" s="48">
        <v>77924.152349999989</v>
      </c>
      <c r="E15" s="48">
        <v>77924.152349999989</v>
      </c>
      <c r="F15" s="48">
        <v>0</v>
      </c>
    </row>
    <row r="16" spans="1:9" ht="15" thickTop="1" x14ac:dyDescent="0.3">
      <c r="A16" s="41" t="s">
        <v>1101</v>
      </c>
      <c r="B16" s="50" t="s">
        <v>330</v>
      </c>
      <c r="C16" s="51" t="s">
        <v>10</v>
      </c>
      <c r="D16" s="52">
        <v>68730.707889999991</v>
      </c>
      <c r="E16" s="52">
        <v>68730.707889999991</v>
      </c>
      <c r="F16" s="52">
        <v>0</v>
      </c>
    </row>
    <row r="17" spans="1:6" x14ac:dyDescent="0.3">
      <c r="A17" s="41" t="s">
        <v>1101</v>
      </c>
      <c r="B17" s="54" t="s">
        <v>330</v>
      </c>
      <c r="C17" s="55" t="s">
        <v>11</v>
      </c>
      <c r="D17" s="56">
        <v>35615.155460000002</v>
      </c>
      <c r="E17" s="56">
        <v>35615.155460000002</v>
      </c>
      <c r="F17" s="56">
        <v>0</v>
      </c>
    </row>
    <row r="18" spans="1:6" x14ac:dyDescent="0.3">
      <c r="A18" s="41" t="s">
        <v>1101</v>
      </c>
      <c r="B18" s="54" t="s">
        <v>330</v>
      </c>
      <c r="C18" s="55" t="s">
        <v>12</v>
      </c>
      <c r="D18" s="56">
        <v>29768.321649999994</v>
      </c>
      <c r="E18" s="56">
        <v>29768.321649999994</v>
      </c>
      <c r="F18" s="56">
        <v>0</v>
      </c>
    </row>
    <row r="19" spans="1:6" x14ac:dyDescent="0.3">
      <c r="A19" s="41" t="s">
        <v>1101</v>
      </c>
      <c r="B19" s="54" t="s">
        <v>330</v>
      </c>
      <c r="C19" s="55" t="s">
        <v>2</v>
      </c>
      <c r="D19" s="56">
        <v>76.809430000000006</v>
      </c>
      <c r="E19" s="56">
        <v>76.809430000000006</v>
      </c>
      <c r="F19" s="56">
        <v>0</v>
      </c>
    </row>
    <row r="20" spans="1:6" x14ac:dyDescent="0.3">
      <c r="A20" s="41" t="s">
        <v>1101</v>
      </c>
      <c r="B20" s="54" t="s">
        <v>330</v>
      </c>
      <c r="C20" s="55" t="s">
        <v>15</v>
      </c>
      <c r="D20" s="56">
        <v>1114.0270499999999</v>
      </c>
      <c r="E20" s="56">
        <v>1114.0270499999999</v>
      </c>
      <c r="F20" s="56">
        <v>0</v>
      </c>
    </row>
    <row r="21" spans="1:6" x14ac:dyDescent="0.3">
      <c r="A21" s="41" t="s">
        <v>1101</v>
      </c>
      <c r="B21" s="54" t="s">
        <v>330</v>
      </c>
      <c r="C21" s="55" t="s">
        <v>16</v>
      </c>
      <c r="D21" s="56">
        <v>2156.3942999999999</v>
      </c>
      <c r="E21" s="56">
        <v>2156.3942999999999</v>
      </c>
      <c r="F21" s="56">
        <v>0</v>
      </c>
    </row>
    <row r="22" spans="1:6" x14ac:dyDescent="0.3">
      <c r="A22" s="41" t="s">
        <v>1101</v>
      </c>
      <c r="B22" s="50" t="s">
        <v>330</v>
      </c>
      <c r="C22" s="51" t="s">
        <v>17</v>
      </c>
      <c r="D22" s="52">
        <v>9193.4444600000006</v>
      </c>
      <c r="E22" s="52">
        <v>9193.4444600000006</v>
      </c>
      <c r="F22" s="52">
        <v>0</v>
      </c>
    </row>
    <row r="23" spans="1:6" ht="16.8" thickBot="1" x14ac:dyDescent="0.35">
      <c r="A23" s="41" t="s">
        <v>1101</v>
      </c>
      <c r="B23" s="36" t="s">
        <v>339</v>
      </c>
      <c r="C23" s="37" t="s">
        <v>340</v>
      </c>
      <c r="D23" s="48">
        <v>64541.941749999998</v>
      </c>
      <c r="E23" s="48">
        <v>64541.941749999998</v>
      </c>
      <c r="F23" s="48">
        <v>0</v>
      </c>
    </row>
    <row r="24" spans="1:6" ht="15" thickTop="1" x14ac:dyDescent="0.3">
      <c r="A24" s="41" t="s">
        <v>1101</v>
      </c>
      <c r="B24" s="50" t="s">
        <v>330</v>
      </c>
      <c r="C24" s="51" t="s">
        <v>10</v>
      </c>
      <c r="D24" s="52">
        <v>56989.911809999998</v>
      </c>
      <c r="E24" s="52">
        <v>56989.911809999998</v>
      </c>
      <c r="F24" s="52">
        <v>0</v>
      </c>
    </row>
    <row r="25" spans="1:6" x14ac:dyDescent="0.3">
      <c r="A25" s="41" t="s">
        <v>1101</v>
      </c>
      <c r="B25" s="54" t="s">
        <v>330</v>
      </c>
      <c r="C25" s="55" t="s">
        <v>11</v>
      </c>
      <c r="D25" s="56">
        <v>26766.818950000001</v>
      </c>
      <c r="E25" s="56">
        <v>26766.818950000001</v>
      </c>
      <c r="F25" s="56">
        <v>0</v>
      </c>
    </row>
    <row r="26" spans="1:6" x14ac:dyDescent="0.3">
      <c r="A26" s="41" t="s">
        <v>1101</v>
      </c>
      <c r="B26" s="54" t="s">
        <v>330</v>
      </c>
      <c r="C26" s="55" t="s">
        <v>12</v>
      </c>
      <c r="D26" s="56">
        <v>27107.998979999997</v>
      </c>
      <c r="E26" s="56">
        <v>27107.998979999997</v>
      </c>
      <c r="F26" s="56">
        <v>0</v>
      </c>
    </row>
    <row r="27" spans="1:6" x14ac:dyDescent="0.3">
      <c r="A27" s="41" t="s">
        <v>1101</v>
      </c>
      <c r="B27" s="54" t="s">
        <v>330</v>
      </c>
      <c r="C27" s="55" t="s">
        <v>2</v>
      </c>
      <c r="D27" s="56">
        <v>70.653940000000006</v>
      </c>
      <c r="E27" s="56">
        <v>70.653940000000006</v>
      </c>
      <c r="F27" s="56">
        <v>0</v>
      </c>
    </row>
    <row r="28" spans="1:6" x14ac:dyDescent="0.3">
      <c r="A28" s="41" t="s">
        <v>1101</v>
      </c>
      <c r="B28" s="54" t="s">
        <v>330</v>
      </c>
      <c r="C28" s="55" t="s">
        <v>15</v>
      </c>
      <c r="D28" s="56">
        <v>903.78021999999999</v>
      </c>
      <c r="E28" s="56">
        <v>903.78021999999999</v>
      </c>
      <c r="F28" s="56">
        <v>0</v>
      </c>
    </row>
    <row r="29" spans="1:6" x14ac:dyDescent="0.3">
      <c r="A29" s="41" t="s">
        <v>1101</v>
      </c>
      <c r="B29" s="54" t="s">
        <v>330</v>
      </c>
      <c r="C29" s="55" t="s">
        <v>16</v>
      </c>
      <c r="D29" s="56">
        <v>2140.6597200000001</v>
      </c>
      <c r="E29" s="56">
        <v>2140.6597200000001</v>
      </c>
      <c r="F29" s="56">
        <v>0</v>
      </c>
    </row>
    <row r="30" spans="1:6" x14ac:dyDescent="0.3">
      <c r="A30" s="41" t="s">
        <v>1101</v>
      </c>
      <c r="B30" s="50" t="s">
        <v>330</v>
      </c>
      <c r="C30" s="51" t="s">
        <v>17</v>
      </c>
      <c r="D30" s="52">
        <v>7552.0299400000004</v>
      </c>
      <c r="E30" s="52">
        <v>7552.0299400000004</v>
      </c>
      <c r="F30" s="52">
        <v>0</v>
      </c>
    </row>
    <row r="31" spans="1:6" ht="33" thickBot="1" x14ac:dyDescent="0.35">
      <c r="A31" s="41" t="s">
        <v>1101</v>
      </c>
      <c r="B31" s="36" t="s">
        <v>341</v>
      </c>
      <c r="C31" s="37" t="s">
        <v>342</v>
      </c>
      <c r="D31" s="48">
        <v>19849.39344</v>
      </c>
      <c r="E31" s="48">
        <v>19849.39344</v>
      </c>
      <c r="F31" s="48">
        <v>0</v>
      </c>
    </row>
    <row r="32" spans="1:6" ht="15" thickTop="1" x14ac:dyDescent="0.3">
      <c r="A32" s="41" t="s">
        <v>1101</v>
      </c>
      <c r="B32" s="50" t="s">
        <v>330</v>
      </c>
      <c r="C32" s="51" t="s">
        <v>10</v>
      </c>
      <c r="D32" s="52">
        <v>19849.39344</v>
      </c>
      <c r="E32" s="52">
        <v>19849.39344</v>
      </c>
      <c r="F32" s="52">
        <v>0</v>
      </c>
    </row>
    <row r="33" spans="1:6" x14ac:dyDescent="0.3">
      <c r="A33" s="41" t="s">
        <v>1101</v>
      </c>
      <c r="B33" s="54" t="s">
        <v>330</v>
      </c>
      <c r="C33" s="55" t="s">
        <v>11</v>
      </c>
      <c r="D33" s="56">
        <v>15961.85585</v>
      </c>
      <c r="E33" s="56">
        <v>15961.85585</v>
      </c>
      <c r="F33" s="56">
        <v>0</v>
      </c>
    </row>
    <row r="34" spans="1:6" x14ac:dyDescent="0.3">
      <c r="A34" s="41" t="s">
        <v>1101</v>
      </c>
      <c r="B34" s="54" t="s">
        <v>330</v>
      </c>
      <c r="C34" s="55" t="s">
        <v>12</v>
      </c>
      <c r="D34" s="56">
        <v>3107.3641699999998</v>
      </c>
      <c r="E34" s="56">
        <v>3107.3641699999998</v>
      </c>
      <c r="F34" s="56">
        <v>0</v>
      </c>
    </row>
    <row r="35" spans="1:6" x14ac:dyDescent="0.3">
      <c r="A35" s="41" t="s">
        <v>1101</v>
      </c>
      <c r="B35" s="54" t="s">
        <v>330</v>
      </c>
      <c r="C35" s="55" t="s">
        <v>2</v>
      </c>
      <c r="D35" s="56">
        <v>70.653940000000006</v>
      </c>
      <c r="E35" s="56">
        <v>70.653940000000006</v>
      </c>
      <c r="F35" s="56">
        <v>0</v>
      </c>
    </row>
    <row r="36" spans="1:6" x14ac:dyDescent="0.3">
      <c r="A36" s="41" t="s">
        <v>1101</v>
      </c>
      <c r="B36" s="54" t="s">
        <v>330</v>
      </c>
      <c r="C36" s="55" t="s">
        <v>16</v>
      </c>
      <c r="D36" s="56">
        <v>709.51948000000004</v>
      </c>
      <c r="E36" s="56">
        <v>709.51948000000004</v>
      </c>
      <c r="F36" s="56">
        <v>0</v>
      </c>
    </row>
    <row r="37" spans="1:6" ht="33" thickBot="1" x14ac:dyDescent="0.35">
      <c r="A37" s="41" t="s">
        <v>1101</v>
      </c>
      <c r="B37" s="36" t="s">
        <v>343</v>
      </c>
      <c r="C37" s="37" t="s">
        <v>344</v>
      </c>
      <c r="D37" s="48">
        <v>8654.4553299999989</v>
      </c>
      <c r="E37" s="48">
        <v>8654.4553299999989</v>
      </c>
      <c r="F37" s="48">
        <v>0</v>
      </c>
    </row>
    <row r="38" spans="1:6" ht="15" thickTop="1" x14ac:dyDescent="0.3">
      <c r="A38" s="41" t="s">
        <v>1101</v>
      </c>
      <c r="B38" s="50" t="s">
        <v>330</v>
      </c>
      <c r="C38" s="51" t="s">
        <v>10</v>
      </c>
      <c r="D38" s="52">
        <v>8654.4553299999989</v>
      </c>
      <c r="E38" s="52">
        <v>8654.4553299999989</v>
      </c>
      <c r="F38" s="52">
        <v>0</v>
      </c>
    </row>
    <row r="39" spans="1:6" x14ac:dyDescent="0.3">
      <c r="A39" s="41" t="s">
        <v>1101</v>
      </c>
      <c r="B39" s="54" t="s">
        <v>330</v>
      </c>
      <c r="C39" s="55" t="s">
        <v>12</v>
      </c>
      <c r="D39" s="56">
        <v>8180.6106499999996</v>
      </c>
      <c r="E39" s="56">
        <v>8180.6106499999996</v>
      </c>
      <c r="F39" s="56">
        <v>0</v>
      </c>
    </row>
    <row r="40" spans="1:6" x14ac:dyDescent="0.3">
      <c r="A40" s="41" t="s">
        <v>1101</v>
      </c>
      <c r="B40" s="54" t="s">
        <v>330</v>
      </c>
      <c r="C40" s="55" t="s">
        <v>16</v>
      </c>
      <c r="D40" s="56">
        <v>473.84467999999998</v>
      </c>
      <c r="E40" s="56">
        <v>473.84467999999998</v>
      </c>
      <c r="F40" s="56">
        <v>0</v>
      </c>
    </row>
    <row r="41" spans="1:6" ht="33" thickBot="1" x14ac:dyDescent="0.35">
      <c r="A41" s="41" t="s">
        <v>1101</v>
      </c>
      <c r="B41" s="36" t="s">
        <v>345</v>
      </c>
      <c r="C41" s="37" t="s">
        <v>346</v>
      </c>
      <c r="D41" s="48">
        <v>36038.092980000001</v>
      </c>
      <c r="E41" s="48">
        <v>36038.092980000001</v>
      </c>
      <c r="F41" s="48">
        <v>0</v>
      </c>
    </row>
    <row r="42" spans="1:6" ht="15" thickTop="1" x14ac:dyDescent="0.3">
      <c r="A42" s="41" t="s">
        <v>1101</v>
      </c>
      <c r="B42" s="50" t="s">
        <v>330</v>
      </c>
      <c r="C42" s="51" t="s">
        <v>10</v>
      </c>
      <c r="D42" s="52">
        <v>28486.063040000001</v>
      </c>
      <c r="E42" s="52">
        <v>28486.063040000001</v>
      </c>
      <c r="F42" s="52">
        <v>0</v>
      </c>
    </row>
    <row r="43" spans="1:6" x14ac:dyDescent="0.3">
      <c r="A43" s="41" t="s">
        <v>1101</v>
      </c>
      <c r="B43" s="54" t="s">
        <v>330</v>
      </c>
      <c r="C43" s="55" t="s">
        <v>11</v>
      </c>
      <c r="D43" s="56">
        <v>10804.963100000001</v>
      </c>
      <c r="E43" s="56">
        <v>10804.963100000001</v>
      </c>
      <c r="F43" s="56">
        <v>0</v>
      </c>
    </row>
    <row r="44" spans="1:6" x14ac:dyDescent="0.3">
      <c r="A44" s="41" t="s">
        <v>1101</v>
      </c>
      <c r="B44" s="54" t="s">
        <v>330</v>
      </c>
      <c r="C44" s="55" t="s">
        <v>12</v>
      </c>
      <c r="D44" s="56">
        <v>15820.024159999999</v>
      </c>
      <c r="E44" s="56">
        <v>15820.024159999999</v>
      </c>
      <c r="F44" s="56">
        <v>0</v>
      </c>
    </row>
    <row r="45" spans="1:6" x14ac:dyDescent="0.3">
      <c r="A45" s="41" t="s">
        <v>1101</v>
      </c>
      <c r="B45" s="54" t="s">
        <v>330</v>
      </c>
      <c r="C45" s="55" t="s">
        <v>15</v>
      </c>
      <c r="D45" s="56">
        <v>903.78021999999999</v>
      </c>
      <c r="E45" s="56">
        <v>903.78021999999999</v>
      </c>
      <c r="F45" s="56">
        <v>0</v>
      </c>
    </row>
    <row r="46" spans="1:6" x14ac:dyDescent="0.3">
      <c r="A46" s="41" t="s">
        <v>1101</v>
      </c>
      <c r="B46" s="54" t="s">
        <v>330</v>
      </c>
      <c r="C46" s="55" t="s">
        <v>16</v>
      </c>
      <c r="D46" s="56">
        <v>957.29556000000002</v>
      </c>
      <c r="E46" s="56">
        <v>957.29556000000002</v>
      </c>
      <c r="F46" s="56">
        <v>0</v>
      </c>
    </row>
    <row r="47" spans="1:6" x14ac:dyDescent="0.3">
      <c r="A47" s="41" t="s">
        <v>1101</v>
      </c>
      <c r="B47" s="50" t="s">
        <v>330</v>
      </c>
      <c r="C47" s="51" t="s">
        <v>17</v>
      </c>
      <c r="D47" s="52">
        <v>7552.0299400000004</v>
      </c>
      <c r="E47" s="52">
        <v>7552.0299400000004</v>
      </c>
      <c r="F47" s="52">
        <v>0</v>
      </c>
    </row>
    <row r="48" spans="1:6" ht="16.8" thickBot="1" x14ac:dyDescent="0.35">
      <c r="A48" s="41" t="s">
        <v>1101</v>
      </c>
      <c r="B48" s="36" t="s">
        <v>347</v>
      </c>
      <c r="C48" s="37" t="s">
        <v>348</v>
      </c>
      <c r="D48" s="48">
        <v>35989.25215</v>
      </c>
      <c r="E48" s="48">
        <v>35989.25215</v>
      </c>
      <c r="F48" s="48">
        <v>0</v>
      </c>
    </row>
    <row r="49" spans="1:6" ht="15" thickTop="1" x14ac:dyDescent="0.3">
      <c r="A49" s="41" t="s">
        <v>1101</v>
      </c>
      <c r="B49" s="50" t="s">
        <v>330</v>
      </c>
      <c r="C49" s="51" t="s">
        <v>10</v>
      </c>
      <c r="D49" s="52">
        <v>28437.22221</v>
      </c>
      <c r="E49" s="52">
        <v>28437.22221</v>
      </c>
      <c r="F49" s="52">
        <v>0</v>
      </c>
    </row>
    <row r="50" spans="1:6" x14ac:dyDescent="0.3">
      <c r="A50" s="41" t="s">
        <v>1101</v>
      </c>
      <c r="B50" s="54" t="s">
        <v>330</v>
      </c>
      <c r="C50" s="55" t="s">
        <v>11</v>
      </c>
      <c r="D50" s="56">
        <v>10804.963100000001</v>
      </c>
      <c r="E50" s="56">
        <v>10804.963100000001</v>
      </c>
      <c r="F50" s="56">
        <v>0</v>
      </c>
    </row>
    <row r="51" spans="1:6" x14ac:dyDescent="0.3">
      <c r="A51" s="41" t="s">
        <v>1101</v>
      </c>
      <c r="B51" s="54" t="s">
        <v>330</v>
      </c>
      <c r="C51" s="55" t="s">
        <v>12</v>
      </c>
      <c r="D51" s="56">
        <v>15771.18333</v>
      </c>
      <c r="E51" s="56">
        <v>15771.18333</v>
      </c>
      <c r="F51" s="56">
        <v>0</v>
      </c>
    </row>
    <row r="52" spans="1:6" x14ac:dyDescent="0.3">
      <c r="A52" s="41" t="s">
        <v>1101</v>
      </c>
      <c r="B52" s="54" t="s">
        <v>330</v>
      </c>
      <c r="C52" s="55" t="s">
        <v>15</v>
      </c>
      <c r="D52" s="56">
        <v>903.78021999999999</v>
      </c>
      <c r="E52" s="56">
        <v>903.78021999999999</v>
      </c>
      <c r="F52" s="56">
        <v>0</v>
      </c>
    </row>
    <row r="53" spans="1:6" x14ac:dyDescent="0.3">
      <c r="A53" s="41" t="s">
        <v>1101</v>
      </c>
      <c r="B53" s="54" t="s">
        <v>330</v>
      </c>
      <c r="C53" s="55" t="s">
        <v>16</v>
      </c>
      <c r="D53" s="56">
        <v>957.29556000000002</v>
      </c>
      <c r="E53" s="56">
        <v>957.29556000000002</v>
      </c>
      <c r="F53" s="56">
        <v>0</v>
      </c>
    </row>
    <row r="54" spans="1:6" x14ac:dyDescent="0.3">
      <c r="A54" s="41" t="s">
        <v>1101</v>
      </c>
      <c r="B54" s="50" t="s">
        <v>330</v>
      </c>
      <c r="C54" s="51" t="s">
        <v>17</v>
      </c>
      <c r="D54" s="52">
        <v>7552.0299400000004</v>
      </c>
      <c r="E54" s="52">
        <v>7552.0299400000004</v>
      </c>
      <c r="F54" s="52">
        <v>0</v>
      </c>
    </row>
    <row r="55" spans="1:6" ht="81.599999999999994" thickBot="1" x14ac:dyDescent="0.35">
      <c r="A55" s="41" t="s">
        <v>1101</v>
      </c>
      <c r="B55" s="36" t="s">
        <v>349</v>
      </c>
      <c r="C55" s="37" t="s">
        <v>350</v>
      </c>
      <c r="D55" s="48">
        <v>48.840829999999997</v>
      </c>
      <c r="E55" s="48">
        <v>48.840829999999997</v>
      </c>
      <c r="F55" s="48">
        <v>0</v>
      </c>
    </row>
    <row r="56" spans="1:6" ht="15" thickTop="1" x14ac:dyDescent="0.3">
      <c r="A56" s="41" t="s">
        <v>1101</v>
      </c>
      <c r="B56" s="50" t="s">
        <v>330</v>
      </c>
      <c r="C56" s="51" t="s">
        <v>10</v>
      </c>
      <c r="D56" s="52">
        <v>48.840829999999997</v>
      </c>
      <c r="E56" s="52">
        <v>48.840829999999997</v>
      </c>
      <c r="F56" s="52">
        <v>0</v>
      </c>
    </row>
    <row r="57" spans="1:6" x14ac:dyDescent="0.3">
      <c r="A57" s="41" t="s">
        <v>1101</v>
      </c>
      <c r="B57" s="54" t="s">
        <v>330</v>
      </c>
      <c r="C57" s="55" t="s">
        <v>12</v>
      </c>
      <c r="D57" s="56">
        <v>48.840829999999997</v>
      </c>
      <c r="E57" s="56">
        <v>48.840829999999997</v>
      </c>
      <c r="F57" s="56">
        <v>0</v>
      </c>
    </row>
    <row r="58" spans="1:6" ht="16.8" thickBot="1" x14ac:dyDescent="0.35">
      <c r="A58" s="41" t="s">
        <v>1101</v>
      </c>
      <c r="B58" s="36" t="s">
        <v>351</v>
      </c>
      <c r="C58" s="37" t="s">
        <v>352</v>
      </c>
      <c r="D58" s="48">
        <v>11592.379719999999</v>
      </c>
      <c r="E58" s="48">
        <v>11592.379719999999</v>
      </c>
      <c r="F58" s="48">
        <v>0</v>
      </c>
    </row>
    <row r="59" spans="1:6" ht="15" thickTop="1" x14ac:dyDescent="0.3">
      <c r="A59" s="41" t="s">
        <v>1101</v>
      </c>
      <c r="B59" s="50" t="s">
        <v>330</v>
      </c>
      <c r="C59" s="51" t="s">
        <v>10</v>
      </c>
      <c r="D59" s="52">
        <v>9954.0551999999989</v>
      </c>
      <c r="E59" s="52">
        <v>9954.0551999999989</v>
      </c>
      <c r="F59" s="52">
        <v>0</v>
      </c>
    </row>
    <row r="60" spans="1:6" x14ac:dyDescent="0.3">
      <c r="A60" s="41" t="s">
        <v>1101</v>
      </c>
      <c r="B60" s="54" t="s">
        <v>330</v>
      </c>
      <c r="C60" s="55" t="s">
        <v>11</v>
      </c>
      <c r="D60" s="56">
        <v>7781.1486999999997</v>
      </c>
      <c r="E60" s="56">
        <v>7781.1486999999997</v>
      </c>
      <c r="F60" s="56">
        <v>0</v>
      </c>
    </row>
    <row r="61" spans="1:6" x14ac:dyDescent="0.3">
      <c r="A61" s="41" t="s">
        <v>1101</v>
      </c>
      <c r="B61" s="54" t="s">
        <v>330</v>
      </c>
      <c r="C61" s="55" t="s">
        <v>12</v>
      </c>
      <c r="D61" s="56">
        <v>2025.02295</v>
      </c>
      <c r="E61" s="56">
        <v>2025.02295</v>
      </c>
      <c r="F61" s="56">
        <v>0</v>
      </c>
    </row>
    <row r="62" spans="1:6" x14ac:dyDescent="0.3">
      <c r="A62" s="41" t="s">
        <v>1101</v>
      </c>
      <c r="B62" s="54" t="s">
        <v>330</v>
      </c>
      <c r="C62" s="55" t="s">
        <v>2</v>
      </c>
      <c r="D62" s="56">
        <v>6.1554900000000004</v>
      </c>
      <c r="E62" s="56">
        <v>6.1554900000000004</v>
      </c>
      <c r="F62" s="56">
        <v>0</v>
      </c>
    </row>
    <row r="63" spans="1:6" x14ac:dyDescent="0.3">
      <c r="A63" s="41" t="s">
        <v>1101</v>
      </c>
      <c r="B63" s="54" t="s">
        <v>330</v>
      </c>
      <c r="C63" s="55" t="s">
        <v>15</v>
      </c>
      <c r="D63" s="56">
        <v>127.9678</v>
      </c>
      <c r="E63" s="56">
        <v>127.9678</v>
      </c>
      <c r="F63" s="56">
        <v>0</v>
      </c>
    </row>
    <row r="64" spans="1:6" x14ac:dyDescent="0.3">
      <c r="A64" s="41" t="s">
        <v>1101</v>
      </c>
      <c r="B64" s="54" t="s">
        <v>330</v>
      </c>
      <c r="C64" s="55" t="s">
        <v>16</v>
      </c>
      <c r="D64" s="56">
        <v>13.760260000000001</v>
      </c>
      <c r="E64" s="56">
        <v>13.760260000000001</v>
      </c>
      <c r="F64" s="56">
        <v>0</v>
      </c>
    </row>
    <row r="65" spans="1:6" x14ac:dyDescent="0.3">
      <c r="A65" s="41" t="s">
        <v>1101</v>
      </c>
      <c r="B65" s="50" t="s">
        <v>330</v>
      </c>
      <c r="C65" s="51" t="s">
        <v>17</v>
      </c>
      <c r="D65" s="52">
        <v>1638.3245199999999</v>
      </c>
      <c r="E65" s="52">
        <v>1638.3245199999999</v>
      </c>
      <c r="F65" s="52">
        <v>0</v>
      </c>
    </row>
    <row r="66" spans="1:6" ht="33" thickBot="1" x14ac:dyDescent="0.35">
      <c r="A66" s="41" t="s">
        <v>1101</v>
      </c>
      <c r="B66" s="36" t="s">
        <v>353</v>
      </c>
      <c r="C66" s="37" t="s">
        <v>354</v>
      </c>
      <c r="D66" s="48">
        <v>593.19812000000002</v>
      </c>
      <c r="E66" s="48">
        <v>593.19812000000002</v>
      </c>
      <c r="F66" s="48">
        <v>0</v>
      </c>
    </row>
    <row r="67" spans="1:6" ht="15" thickTop="1" x14ac:dyDescent="0.3">
      <c r="A67" s="41" t="s">
        <v>1101</v>
      </c>
      <c r="B67" s="50" t="s">
        <v>330</v>
      </c>
      <c r="C67" s="51" t="s">
        <v>10</v>
      </c>
      <c r="D67" s="52">
        <v>593.19812000000002</v>
      </c>
      <c r="E67" s="52">
        <v>593.19812000000002</v>
      </c>
      <c r="F67" s="52">
        <v>0</v>
      </c>
    </row>
    <row r="68" spans="1:6" x14ac:dyDescent="0.3">
      <c r="A68" s="41" t="s">
        <v>1101</v>
      </c>
      <c r="B68" s="54" t="s">
        <v>330</v>
      </c>
      <c r="C68" s="55" t="s">
        <v>11</v>
      </c>
      <c r="D68" s="56">
        <v>342.04</v>
      </c>
      <c r="E68" s="56">
        <v>342.04</v>
      </c>
      <c r="F68" s="56">
        <v>0</v>
      </c>
    </row>
    <row r="69" spans="1:6" x14ac:dyDescent="0.3">
      <c r="A69" s="41" t="s">
        <v>1101</v>
      </c>
      <c r="B69" s="54" t="s">
        <v>330</v>
      </c>
      <c r="C69" s="55" t="s">
        <v>12</v>
      </c>
      <c r="D69" s="56">
        <v>249.44540000000001</v>
      </c>
      <c r="E69" s="56">
        <v>249.44540000000001</v>
      </c>
      <c r="F69" s="56">
        <v>0</v>
      </c>
    </row>
    <row r="70" spans="1:6" x14ac:dyDescent="0.3">
      <c r="A70" s="41" t="s">
        <v>1101</v>
      </c>
      <c r="B70" s="54" t="s">
        <v>330</v>
      </c>
      <c r="C70" s="55" t="s">
        <v>16</v>
      </c>
      <c r="D70" s="56">
        <v>1.71272</v>
      </c>
      <c r="E70" s="56">
        <v>1.71272</v>
      </c>
      <c r="F70" s="56">
        <v>0</v>
      </c>
    </row>
    <row r="71" spans="1:6" ht="33" thickBot="1" x14ac:dyDescent="0.35">
      <c r="A71" s="41" t="s">
        <v>1101</v>
      </c>
      <c r="B71" s="36" t="s">
        <v>355</v>
      </c>
      <c r="C71" s="37" t="s">
        <v>356</v>
      </c>
      <c r="D71" s="48">
        <v>1196.63276</v>
      </c>
      <c r="E71" s="48">
        <v>1196.63276</v>
      </c>
      <c r="F71" s="48">
        <v>0</v>
      </c>
    </row>
    <row r="72" spans="1:6" ht="15" thickTop="1" x14ac:dyDescent="0.3">
      <c r="A72" s="41" t="s">
        <v>1101</v>
      </c>
      <c r="B72" s="50" t="s">
        <v>330</v>
      </c>
      <c r="C72" s="51" t="s">
        <v>10</v>
      </c>
      <c r="D72" s="52">
        <v>1193.54276</v>
      </c>
      <c r="E72" s="52">
        <v>1193.54276</v>
      </c>
      <c r="F72" s="52">
        <v>0</v>
      </c>
    </row>
    <row r="73" spans="1:6" x14ac:dyDescent="0.3">
      <c r="A73" s="41" t="s">
        <v>1101</v>
      </c>
      <c r="B73" s="54" t="s">
        <v>330</v>
      </c>
      <c r="C73" s="55" t="s">
        <v>11</v>
      </c>
      <c r="D73" s="56">
        <v>725.14781000000005</v>
      </c>
      <c r="E73" s="56">
        <v>725.14781000000005</v>
      </c>
      <c r="F73" s="56">
        <v>0</v>
      </c>
    </row>
    <row r="74" spans="1:6" x14ac:dyDescent="0.3">
      <c r="A74" s="41" t="s">
        <v>1101</v>
      </c>
      <c r="B74" s="54" t="s">
        <v>330</v>
      </c>
      <c r="C74" s="55" t="s">
        <v>12</v>
      </c>
      <c r="D74" s="56">
        <v>385.85431999999997</v>
      </c>
      <c r="E74" s="56">
        <v>385.85431999999997</v>
      </c>
      <c r="F74" s="56">
        <v>0</v>
      </c>
    </row>
    <row r="75" spans="1:6" x14ac:dyDescent="0.3">
      <c r="A75" s="41" t="s">
        <v>1101</v>
      </c>
      <c r="B75" s="54" t="s">
        <v>330</v>
      </c>
      <c r="C75" s="55" t="s">
        <v>15</v>
      </c>
      <c r="D75" s="56">
        <v>82.279030000000006</v>
      </c>
      <c r="E75" s="56">
        <v>82.279030000000006</v>
      </c>
      <c r="F75" s="56">
        <v>0</v>
      </c>
    </row>
    <row r="76" spans="1:6" x14ac:dyDescent="0.3">
      <c r="A76" s="41" t="s">
        <v>1101</v>
      </c>
      <c r="B76" s="54" t="s">
        <v>330</v>
      </c>
      <c r="C76" s="55" t="s">
        <v>16</v>
      </c>
      <c r="D76" s="56">
        <v>0.2616</v>
      </c>
      <c r="E76" s="56">
        <v>0.2616</v>
      </c>
      <c r="F76" s="56">
        <v>0</v>
      </c>
    </row>
    <row r="77" spans="1:6" x14ac:dyDescent="0.3">
      <c r="A77" s="41" t="s">
        <v>1101</v>
      </c>
      <c r="B77" s="50" t="s">
        <v>330</v>
      </c>
      <c r="C77" s="51" t="s">
        <v>17</v>
      </c>
      <c r="D77" s="52">
        <v>3.09</v>
      </c>
      <c r="E77" s="52">
        <v>3.09</v>
      </c>
      <c r="F77" s="52">
        <v>0</v>
      </c>
    </row>
    <row r="78" spans="1:6" ht="16.8" thickBot="1" x14ac:dyDescent="0.35">
      <c r="A78" s="41" t="s">
        <v>1101</v>
      </c>
      <c r="B78" s="36" t="s">
        <v>357</v>
      </c>
      <c r="C78" s="37" t="s">
        <v>358</v>
      </c>
      <c r="D78" s="48">
        <v>9000.8132900000001</v>
      </c>
      <c r="E78" s="48">
        <v>9000.8132900000001</v>
      </c>
      <c r="F78" s="48">
        <v>0</v>
      </c>
    </row>
    <row r="79" spans="1:6" ht="15" thickTop="1" x14ac:dyDescent="0.3">
      <c r="A79" s="41" t="s">
        <v>1101</v>
      </c>
      <c r="B79" s="50" t="s">
        <v>330</v>
      </c>
      <c r="C79" s="51" t="s">
        <v>10</v>
      </c>
      <c r="D79" s="52">
        <v>8743.5671199999997</v>
      </c>
      <c r="E79" s="52">
        <v>8743.5671199999997</v>
      </c>
      <c r="F79" s="52">
        <v>0</v>
      </c>
    </row>
    <row r="80" spans="1:6" x14ac:dyDescent="0.3">
      <c r="A80" s="41" t="s">
        <v>1101</v>
      </c>
      <c r="B80" s="54" t="s">
        <v>330</v>
      </c>
      <c r="C80" s="55" t="s">
        <v>11</v>
      </c>
      <c r="D80" s="56">
        <v>3512.3503500000002</v>
      </c>
      <c r="E80" s="56">
        <v>3512.3503500000002</v>
      </c>
      <c r="F80" s="56">
        <v>0</v>
      </c>
    </row>
    <row r="81" spans="1:6" x14ac:dyDescent="0.3">
      <c r="A81" s="41" t="s">
        <v>1101</v>
      </c>
      <c r="B81" s="54" t="s">
        <v>330</v>
      </c>
      <c r="C81" s="55" t="s">
        <v>12</v>
      </c>
      <c r="D81" s="56">
        <v>5104.16248</v>
      </c>
      <c r="E81" s="56">
        <v>5104.16248</v>
      </c>
      <c r="F81" s="56">
        <v>0</v>
      </c>
    </row>
    <row r="82" spans="1:6" x14ac:dyDescent="0.3">
      <c r="A82" s="41" t="s">
        <v>1101</v>
      </c>
      <c r="B82" s="54" t="s">
        <v>330</v>
      </c>
      <c r="C82" s="55" t="s">
        <v>15</v>
      </c>
      <c r="D82" s="56">
        <v>109.35942</v>
      </c>
      <c r="E82" s="56">
        <v>109.35942</v>
      </c>
      <c r="F82" s="56">
        <v>0</v>
      </c>
    </row>
    <row r="83" spans="1:6" x14ac:dyDescent="0.3">
      <c r="A83" s="41" t="s">
        <v>1101</v>
      </c>
      <c r="B83" s="54" t="s">
        <v>330</v>
      </c>
      <c r="C83" s="55" t="s">
        <v>16</v>
      </c>
      <c r="D83" s="56">
        <v>17.694870000000002</v>
      </c>
      <c r="E83" s="56">
        <v>17.694870000000002</v>
      </c>
      <c r="F83" s="56">
        <v>0</v>
      </c>
    </row>
    <row r="84" spans="1:6" x14ac:dyDescent="0.3">
      <c r="A84" s="41" t="s">
        <v>1101</v>
      </c>
      <c r="B84" s="50" t="s">
        <v>330</v>
      </c>
      <c r="C84" s="51" t="s">
        <v>17</v>
      </c>
      <c r="D84" s="52">
        <v>257.24617000000001</v>
      </c>
      <c r="E84" s="52">
        <v>257.24617000000001</v>
      </c>
      <c r="F84" s="52">
        <v>0</v>
      </c>
    </row>
    <row r="85" spans="1:6" ht="16.8" thickBot="1" x14ac:dyDescent="0.35">
      <c r="A85" s="41" t="s">
        <v>1101</v>
      </c>
      <c r="B85" s="36" t="s">
        <v>359</v>
      </c>
      <c r="C85" s="37" t="s">
        <v>360</v>
      </c>
      <c r="D85" s="48">
        <v>732.30785000000003</v>
      </c>
      <c r="E85" s="48">
        <v>732.30785000000003</v>
      </c>
      <c r="F85" s="48">
        <v>0</v>
      </c>
    </row>
    <row r="86" spans="1:6" ht="15" thickTop="1" x14ac:dyDescent="0.3">
      <c r="A86" s="41" t="s">
        <v>1101</v>
      </c>
      <c r="B86" s="50" t="s">
        <v>330</v>
      </c>
      <c r="C86" s="51" t="s">
        <v>10</v>
      </c>
      <c r="D86" s="52">
        <v>732.30785000000003</v>
      </c>
      <c r="E86" s="52">
        <v>732.30785000000003</v>
      </c>
      <c r="F86" s="52">
        <v>0</v>
      </c>
    </row>
    <row r="87" spans="1:6" x14ac:dyDescent="0.3">
      <c r="A87" s="41" t="s">
        <v>1101</v>
      </c>
      <c r="B87" s="54" t="s">
        <v>330</v>
      </c>
      <c r="C87" s="55" t="s">
        <v>11</v>
      </c>
      <c r="D87" s="56">
        <v>606.08676000000003</v>
      </c>
      <c r="E87" s="56">
        <v>606.08676000000003</v>
      </c>
      <c r="F87" s="56">
        <v>0</v>
      </c>
    </row>
    <row r="88" spans="1:6" x14ac:dyDescent="0.3">
      <c r="A88" s="41" t="s">
        <v>1101</v>
      </c>
      <c r="B88" s="54" t="s">
        <v>330</v>
      </c>
      <c r="C88" s="55" t="s">
        <v>12</v>
      </c>
      <c r="D88" s="56">
        <v>122.70827</v>
      </c>
      <c r="E88" s="56">
        <v>122.70827</v>
      </c>
      <c r="F88" s="56">
        <v>0</v>
      </c>
    </row>
    <row r="89" spans="1:6" x14ac:dyDescent="0.3">
      <c r="A89" s="41" t="s">
        <v>1101</v>
      </c>
      <c r="B89" s="54" t="s">
        <v>330</v>
      </c>
      <c r="C89" s="55" t="s">
        <v>16</v>
      </c>
      <c r="D89" s="56">
        <v>3.5128200000000001</v>
      </c>
      <c r="E89" s="56">
        <v>3.5128200000000001</v>
      </c>
      <c r="F89" s="56">
        <v>0</v>
      </c>
    </row>
    <row r="90" spans="1:6" ht="16.8" thickBot="1" x14ac:dyDescent="0.35">
      <c r="A90" s="41" t="s">
        <v>1101</v>
      </c>
      <c r="B90" s="36" t="s">
        <v>361</v>
      </c>
      <c r="C90" s="37" t="s">
        <v>362</v>
      </c>
      <c r="D90" s="48">
        <v>73279.982610000006</v>
      </c>
      <c r="E90" s="48">
        <v>73279.982610000006</v>
      </c>
      <c r="F90" s="48">
        <v>0</v>
      </c>
    </row>
    <row r="91" spans="1:6" ht="15" thickTop="1" x14ac:dyDescent="0.3">
      <c r="A91" s="41" t="s">
        <v>1101</v>
      </c>
      <c r="B91" s="50" t="s">
        <v>330</v>
      </c>
      <c r="C91" s="51" t="s">
        <v>10</v>
      </c>
      <c r="D91" s="52">
        <v>62514.862570000005</v>
      </c>
      <c r="E91" s="52">
        <v>62514.862570000005</v>
      </c>
      <c r="F91" s="52">
        <v>0</v>
      </c>
    </row>
    <row r="92" spans="1:6" x14ac:dyDescent="0.3">
      <c r="A92" s="41" t="s">
        <v>1101</v>
      </c>
      <c r="B92" s="54" t="s">
        <v>330</v>
      </c>
      <c r="C92" s="55" t="s">
        <v>11</v>
      </c>
      <c r="D92" s="56">
        <v>10438.397830000002</v>
      </c>
      <c r="E92" s="56">
        <v>10438.397830000002</v>
      </c>
      <c r="F92" s="56">
        <v>0</v>
      </c>
    </row>
    <row r="93" spans="1:6" x14ac:dyDescent="0.3">
      <c r="A93" s="41" t="s">
        <v>1101</v>
      </c>
      <c r="B93" s="54" t="s">
        <v>330</v>
      </c>
      <c r="C93" s="55" t="s">
        <v>12</v>
      </c>
      <c r="D93" s="56">
        <v>51465.756790000007</v>
      </c>
      <c r="E93" s="56">
        <v>51465.756790000007</v>
      </c>
      <c r="F93" s="56">
        <v>0</v>
      </c>
    </row>
    <row r="94" spans="1:6" x14ac:dyDescent="0.3">
      <c r="A94" s="41" t="s">
        <v>1101</v>
      </c>
      <c r="B94" s="54" t="s">
        <v>330</v>
      </c>
      <c r="C94" s="55" t="s">
        <v>2</v>
      </c>
      <c r="D94" s="56">
        <v>201.5</v>
      </c>
      <c r="E94" s="56">
        <v>201.5</v>
      </c>
      <c r="F94" s="56">
        <v>0</v>
      </c>
    </row>
    <row r="95" spans="1:6" x14ac:dyDescent="0.3">
      <c r="A95" s="41" t="s">
        <v>1101</v>
      </c>
      <c r="B95" s="54" t="s">
        <v>330</v>
      </c>
      <c r="C95" s="55" t="s">
        <v>15</v>
      </c>
      <c r="D95" s="56">
        <v>213.97344000000001</v>
      </c>
      <c r="E95" s="56">
        <v>213.97344000000001</v>
      </c>
      <c r="F95" s="56">
        <v>0</v>
      </c>
    </row>
    <row r="96" spans="1:6" x14ac:dyDescent="0.3">
      <c r="A96" s="41" t="s">
        <v>1101</v>
      </c>
      <c r="B96" s="54" t="s">
        <v>330</v>
      </c>
      <c r="C96" s="55" t="s">
        <v>16</v>
      </c>
      <c r="D96" s="56">
        <v>195.23451</v>
      </c>
      <c r="E96" s="56">
        <v>195.23451</v>
      </c>
      <c r="F96" s="56">
        <v>0</v>
      </c>
    </row>
    <row r="97" spans="1:6" x14ac:dyDescent="0.3">
      <c r="A97" s="41" t="s">
        <v>1101</v>
      </c>
      <c r="B97" s="50" t="s">
        <v>330</v>
      </c>
      <c r="C97" s="51" t="s">
        <v>17</v>
      </c>
      <c r="D97" s="52">
        <v>10765.12004</v>
      </c>
      <c r="E97" s="52">
        <v>10765.12004</v>
      </c>
      <c r="F97" s="52">
        <v>0</v>
      </c>
    </row>
    <row r="98" spans="1:6" ht="16.8" thickBot="1" x14ac:dyDescent="0.35">
      <c r="A98" s="41" t="s">
        <v>1101</v>
      </c>
      <c r="B98" s="36" t="s">
        <v>363</v>
      </c>
      <c r="C98" s="37" t="s">
        <v>364</v>
      </c>
      <c r="D98" s="48">
        <v>21380.69311</v>
      </c>
      <c r="E98" s="48">
        <v>20906.85641</v>
      </c>
      <c r="F98" s="48">
        <v>473.83670000000001</v>
      </c>
    </row>
    <row r="99" spans="1:6" ht="15" thickTop="1" x14ac:dyDescent="0.3">
      <c r="A99" s="41" t="s">
        <v>1101</v>
      </c>
      <c r="B99" s="50" t="s">
        <v>330</v>
      </c>
      <c r="C99" s="51" t="s">
        <v>10</v>
      </c>
      <c r="D99" s="52">
        <v>19808.78368</v>
      </c>
      <c r="E99" s="52">
        <v>19349.896980000001</v>
      </c>
      <c r="F99" s="52">
        <v>458.88670000000002</v>
      </c>
    </row>
    <row r="100" spans="1:6" x14ac:dyDescent="0.3">
      <c r="A100" s="41" t="s">
        <v>1101</v>
      </c>
      <c r="B100" s="54" t="s">
        <v>330</v>
      </c>
      <c r="C100" s="55" t="s">
        <v>11</v>
      </c>
      <c r="D100" s="56">
        <v>16672.782340000002</v>
      </c>
      <c r="E100" s="56">
        <v>16480.674340000001</v>
      </c>
      <c r="F100" s="56">
        <v>192.108</v>
      </c>
    </row>
    <row r="101" spans="1:6" x14ac:dyDescent="0.3">
      <c r="A101" s="41" t="s">
        <v>1101</v>
      </c>
      <c r="B101" s="54" t="s">
        <v>330</v>
      </c>
      <c r="C101" s="55" t="s">
        <v>12</v>
      </c>
      <c r="D101" s="56">
        <v>2437.43271</v>
      </c>
      <c r="E101" s="56">
        <v>2239.5118499999999</v>
      </c>
      <c r="F101" s="56">
        <v>197.92086</v>
      </c>
    </row>
    <row r="102" spans="1:6" x14ac:dyDescent="0.3">
      <c r="A102" s="41" t="s">
        <v>1101</v>
      </c>
      <c r="B102" s="54" t="s">
        <v>330</v>
      </c>
      <c r="C102" s="55" t="s">
        <v>2</v>
      </c>
      <c r="D102" s="56">
        <v>4.4183399999999997</v>
      </c>
      <c r="E102" s="56">
        <v>4.4183399999999997</v>
      </c>
      <c r="F102" s="56">
        <v>0</v>
      </c>
    </row>
    <row r="103" spans="1:6" x14ac:dyDescent="0.3">
      <c r="A103" s="41" t="s">
        <v>1101</v>
      </c>
      <c r="B103" s="54" t="s">
        <v>330</v>
      </c>
      <c r="C103" s="55" t="s">
        <v>15</v>
      </c>
      <c r="D103" s="56">
        <v>295.26408999999995</v>
      </c>
      <c r="E103" s="56">
        <v>294.69941999999998</v>
      </c>
      <c r="F103" s="56">
        <v>0.56467000000000001</v>
      </c>
    </row>
    <row r="104" spans="1:6" x14ac:dyDescent="0.3">
      <c r="A104" s="41" t="s">
        <v>1101</v>
      </c>
      <c r="B104" s="54" t="s">
        <v>330</v>
      </c>
      <c r="C104" s="55" t="s">
        <v>16</v>
      </c>
      <c r="D104" s="56">
        <v>398.88620000000003</v>
      </c>
      <c r="E104" s="56">
        <v>330.59303</v>
      </c>
      <c r="F104" s="56">
        <v>68.293170000000003</v>
      </c>
    </row>
    <row r="105" spans="1:6" x14ac:dyDescent="0.3">
      <c r="A105" s="41" t="s">
        <v>1101</v>
      </c>
      <c r="B105" s="50" t="s">
        <v>330</v>
      </c>
      <c r="C105" s="51" t="s">
        <v>17</v>
      </c>
      <c r="D105" s="52">
        <v>1571.9094300000002</v>
      </c>
      <c r="E105" s="52">
        <v>1556.9594300000001</v>
      </c>
      <c r="F105" s="52">
        <v>14.95</v>
      </c>
    </row>
    <row r="106" spans="1:6" ht="16.8" thickBot="1" x14ac:dyDescent="0.35">
      <c r="A106" s="41" t="s">
        <v>1101</v>
      </c>
      <c r="B106" s="36" t="s">
        <v>365</v>
      </c>
      <c r="C106" s="37" t="s">
        <v>366</v>
      </c>
      <c r="D106" s="48">
        <v>91525.264580000003</v>
      </c>
      <c r="E106" s="48">
        <v>91525.264580000003</v>
      </c>
      <c r="F106" s="48">
        <v>0</v>
      </c>
    </row>
    <row r="107" spans="1:6" ht="15" thickTop="1" x14ac:dyDescent="0.3">
      <c r="A107" s="41" t="s">
        <v>1101</v>
      </c>
      <c r="B107" s="50" t="s">
        <v>330</v>
      </c>
      <c r="C107" s="51" t="s">
        <v>10</v>
      </c>
      <c r="D107" s="52">
        <v>63489.788429999993</v>
      </c>
      <c r="E107" s="52">
        <v>63489.788429999993</v>
      </c>
      <c r="F107" s="52">
        <v>0</v>
      </c>
    </row>
    <row r="108" spans="1:6" x14ac:dyDescent="0.3">
      <c r="A108" s="41" t="s">
        <v>1101</v>
      </c>
      <c r="B108" s="54" t="s">
        <v>330</v>
      </c>
      <c r="C108" s="55" t="s">
        <v>11</v>
      </c>
      <c r="D108" s="56">
        <v>19704.315620000001</v>
      </c>
      <c r="E108" s="56">
        <v>19704.315620000001</v>
      </c>
      <c r="F108" s="56">
        <v>0</v>
      </c>
    </row>
    <row r="109" spans="1:6" x14ac:dyDescent="0.3">
      <c r="A109" s="41" t="s">
        <v>1101</v>
      </c>
      <c r="B109" s="54" t="s">
        <v>330</v>
      </c>
      <c r="C109" s="55" t="s">
        <v>12</v>
      </c>
      <c r="D109" s="56">
        <v>29674.578519999999</v>
      </c>
      <c r="E109" s="56">
        <v>29674.578519999999</v>
      </c>
      <c r="F109" s="56">
        <v>0</v>
      </c>
    </row>
    <row r="110" spans="1:6" x14ac:dyDescent="0.3">
      <c r="A110" s="41" t="s">
        <v>1101</v>
      </c>
      <c r="B110" s="54" t="s">
        <v>330</v>
      </c>
      <c r="C110" s="55" t="s">
        <v>15</v>
      </c>
      <c r="D110" s="56">
        <v>210.31523000000001</v>
      </c>
      <c r="E110" s="56">
        <v>210.31523000000001</v>
      </c>
      <c r="F110" s="56">
        <v>0</v>
      </c>
    </row>
    <row r="111" spans="1:6" x14ac:dyDescent="0.3">
      <c r="A111" s="41" t="s">
        <v>1101</v>
      </c>
      <c r="B111" s="54" t="s">
        <v>330</v>
      </c>
      <c r="C111" s="55" t="s">
        <v>16</v>
      </c>
      <c r="D111" s="56">
        <v>13900.57906</v>
      </c>
      <c r="E111" s="56">
        <v>13900.57906</v>
      </c>
      <c r="F111" s="56">
        <v>0</v>
      </c>
    </row>
    <row r="112" spans="1:6" x14ac:dyDescent="0.3">
      <c r="A112" s="41" t="s">
        <v>1101</v>
      </c>
      <c r="B112" s="50" t="s">
        <v>330</v>
      </c>
      <c r="C112" s="51" t="s">
        <v>17</v>
      </c>
      <c r="D112" s="52">
        <v>28035.476150000002</v>
      </c>
      <c r="E112" s="52">
        <v>28035.476150000002</v>
      </c>
      <c r="F112" s="52">
        <v>0</v>
      </c>
    </row>
    <row r="113" spans="1:6" ht="16.8" thickBot="1" x14ac:dyDescent="0.35">
      <c r="A113" s="41" t="s">
        <v>1101</v>
      </c>
      <c r="B113" s="36" t="s">
        <v>367</v>
      </c>
      <c r="C113" s="37" t="s">
        <v>368</v>
      </c>
      <c r="D113" s="48">
        <v>20583.309870000001</v>
      </c>
      <c r="E113" s="48">
        <v>20583.309870000001</v>
      </c>
      <c r="F113" s="48">
        <v>0</v>
      </c>
    </row>
    <row r="114" spans="1:6" ht="15" thickTop="1" x14ac:dyDescent="0.3">
      <c r="A114" s="41" t="s">
        <v>1101</v>
      </c>
      <c r="B114" s="50" t="s">
        <v>330</v>
      </c>
      <c r="C114" s="51" t="s">
        <v>10</v>
      </c>
      <c r="D114" s="52">
        <v>20120.03184</v>
      </c>
      <c r="E114" s="52">
        <v>20120.03184</v>
      </c>
      <c r="F114" s="52">
        <v>0</v>
      </c>
    </row>
    <row r="115" spans="1:6" x14ac:dyDescent="0.3">
      <c r="A115" s="41" t="s">
        <v>1101</v>
      </c>
      <c r="B115" s="54" t="s">
        <v>330</v>
      </c>
      <c r="C115" s="55" t="s">
        <v>11</v>
      </c>
      <c r="D115" s="56">
        <v>12236.28462</v>
      </c>
      <c r="E115" s="56">
        <v>12236.28462</v>
      </c>
      <c r="F115" s="56">
        <v>0</v>
      </c>
    </row>
    <row r="116" spans="1:6" x14ac:dyDescent="0.3">
      <c r="A116" s="41" t="s">
        <v>1101</v>
      </c>
      <c r="B116" s="54" t="s">
        <v>330</v>
      </c>
      <c r="C116" s="55" t="s">
        <v>12</v>
      </c>
      <c r="D116" s="56">
        <v>7642.5904099999998</v>
      </c>
      <c r="E116" s="56">
        <v>7642.5904099999998</v>
      </c>
      <c r="F116" s="56">
        <v>0</v>
      </c>
    </row>
    <row r="117" spans="1:6" x14ac:dyDescent="0.3">
      <c r="A117" s="41" t="s">
        <v>1101</v>
      </c>
      <c r="B117" s="54" t="s">
        <v>330</v>
      </c>
      <c r="C117" s="55" t="s">
        <v>15</v>
      </c>
      <c r="D117" s="56">
        <v>184.79703000000001</v>
      </c>
      <c r="E117" s="56">
        <v>184.79703000000001</v>
      </c>
      <c r="F117" s="56">
        <v>0</v>
      </c>
    </row>
    <row r="118" spans="1:6" x14ac:dyDescent="0.3">
      <c r="A118" s="41" t="s">
        <v>1101</v>
      </c>
      <c r="B118" s="54" t="s">
        <v>330</v>
      </c>
      <c r="C118" s="55" t="s">
        <v>16</v>
      </c>
      <c r="D118" s="56">
        <v>56.359780000000001</v>
      </c>
      <c r="E118" s="56">
        <v>56.359780000000001</v>
      </c>
      <c r="F118" s="56">
        <v>0</v>
      </c>
    </row>
    <row r="119" spans="1:6" x14ac:dyDescent="0.3">
      <c r="A119" s="41" t="s">
        <v>1101</v>
      </c>
      <c r="B119" s="50" t="s">
        <v>330</v>
      </c>
      <c r="C119" s="51" t="s">
        <v>17</v>
      </c>
      <c r="D119" s="52">
        <v>463.27803</v>
      </c>
      <c r="E119" s="52">
        <v>463.27803</v>
      </c>
      <c r="F119" s="52">
        <v>0</v>
      </c>
    </row>
    <row r="120" spans="1:6" ht="33" thickBot="1" x14ac:dyDescent="0.35">
      <c r="A120" s="41" t="s">
        <v>1101</v>
      </c>
      <c r="B120" s="36" t="s">
        <v>369</v>
      </c>
      <c r="C120" s="37" t="s">
        <v>370</v>
      </c>
      <c r="D120" s="48">
        <v>1966.7103</v>
      </c>
      <c r="E120" s="48">
        <v>1966.7103</v>
      </c>
      <c r="F120" s="48">
        <v>0</v>
      </c>
    </row>
    <row r="121" spans="1:6" ht="15" thickTop="1" x14ac:dyDescent="0.3">
      <c r="A121" s="41" t="s">
        <v>1101</v>
      </c>
      <c r="B121" s="50" t="s">
        <v>330</v>
      </c>
      <c r="C121" s="51" t="s">
        <v>10</v>
      </c>
      <c r="D121" s="52">
        <v>1959.5463</v>
      </c>
      <c r="E121" s="52">
        <v>1959.5463</v>
      </c>
      <c r="F121" s="52">
        <v>0</v>
      </c>
    </row>
    <row r="122" spans="1:6" x14ac:dyDescent="0.3">
      <c r="A122" s="41" t="s">
        <v>1101</v>
      </c>
      <c r="B122" s="54" t="s">
        <v>330</v>
      </c>
      <c r="C122" s="55" t="s">
        <v>11</v>
      </c>
      <c r="D122" s="56">
        <v>973.90369999999996</v>
      </c>
      <c r="E122" s="56">
        <v>973.90369999999996</v>
      </c>
      <c r="F122" s="56">
        <v>0</v>
      </c>
    </row>
    <row r="123" spans="1:6" x14ac:dyDescent="0.3">
      <c r="A123" s="41" t="s">
        <v>1101</v>
      </c>
      <c r="B123" s="54" t="s">
        <v>330</v>
      </c>
      <c r="C123" s="55" t="s">
        <v>12</v>
      </c>
      <c r="D123" s="56">
        <v>958.53686000000005</v>
      </c>
      <c r="E123" s="56">
        <v>958.53686000000005</v>
      </c>
      <c r="F123" s="56">
        <v>0</v>
      </c>
    </row>
    <row r="124" spans="1:6" x14ac:dyDescent="0.3">
      <c r="A124" s="41" t="s">
        <v>1101</v>
      </c>
      <c r="B124" s="54" t="s">
        <v>330</v>
      </c>
      <c r="C124" s="55" t="s">
        <v>15</v>
      </c>
      <c r="D124" s="56">
        <v>25.5182</v>
      </c>
      <c r="E124" s="56">
        <v>25.5182</v>
      </c>
      <c r="F124" s="56">
        <v>0</v>
      </c>
    </row>
    <row r="125" spans="1:6" x14ac:dyDescent="0.3">
      <c r="A125" s="41" t="s">
        <v>1101</v>
      </c>
      <c r="B125" s="54" t="s">
        <v>330</v>
      </c>
      <c r="C125" s="55" t="s">
        <v>16</v>
      </c>
      <c r="D125" s="56">
        <v>1.58754</v>
      </c>
      <c r="E125" s="56">
        <v>1.58754</v>
      </c>
      <c r="F125" s="56">
        <v>0</v>
      </c>
    </row>
    <row r="126" spans="1:6" x14ac:dyDescent="0.3">
      <c r="A126" s="41" t="s">
        <v>1101</v>
      </c>
      <c r="B126" s="50" t="s">
        <v>330</v>
      </c>
      <c r="C126" s="51" t="s">
        <v>17</v>
      </c>
      <c r="D126" s="52">
        <v>7.1639999999999997</v>
      </c>
      <c r="E126" s="52">
        <v>7.1639999999999997</v>
      </c>
      <c r="F126" s="52">
        <v>0</v>
      </c>
    </row>
    <row r="127" spans="1:6" ht="16.8" thickBot="1" x14ac:dyDescent="0.35">
      <c r="A127" s="41" t="s">
        <v>1101</v>
      </c>
      <c r="B127" s="36" t="s">
        <v>371</v>
      </c>
      <c r="C127" s="37" t="s">
        <v>372</v>
      </c>
      <c r="D127" s="48">
        <v>12742.94124</v>
      </c>
      <c r="E127" s="48">
        <v>12742.94124</v>
      </c>
      <c r="F127" s="48">
        <v>0</v>
      </c>
    </row>
    <row r="128" spans="1:6" ht="15" thickTop="1" x14ac:dyDescent="0.3">
      <c r="A128" s="41" t="s">
        <v>1101</v>
      </c>
      <c r="B128" s="50" t="s">
        <v>330</v>
      </c>
      <c r="C128" s="51" t="s">
        <v>10</v>
      </c>
      <c r="D128" s="52">
        <v>12742.94124</v>
      </c>
      <c r="E128" s="52">
        <v>12742.94124</v>
      </c>
      <c r="F128" s="52">
        <v>0</v>
      </c>
    </row>
    <row r="129" spans="1:6" x14ac:dyDescent="0.3">
      <c r="A129" s="41" t="s">
        <v>1101</v>
      </c>
      <c r="B129" s="54" t="s">
        <v>330</v>
      </c>
      <c r="C129" s="55" t="s">
        <v>16</v>
      </c>
      <c r="D129" s="56">
        <v>12742.94124</v>
      </c>
      <c r="E129" s="56">
        <v>12742.94124</v>
      </c>
      <c r="F129" s="56">
        <v>0</v>
      </c>
    </row>
    <row r="130" spans="1:6" ht="16.8" thickBot="1" x14ac:dyDescent="0.35">
      <c r="A130" s="41" t="s">
        <v>1101</v>
      </c>
      <c r="B130" s="36" t="s">
        <v>373</v>
      </c>
      <c r="C130" s="37" t="s">
        <v>374</v>
      </c>
      <c r="D130" s="48">
        <v>56232.303169999999</v>
      </c>
      <c r="E130" s="48">
        <v>56232.303169999999</v>
      </c>
      <c r="F130" s="48">
        <v>0</v>
      </c>
    </row>
    <row r="131" spans="1:6" ht="15" thickTop="1" x14ac:dyDescent="0.3">
      <c r="A131" s="41" t="s">
        <v>1101</v>
      </c>
      <c r="B131" s="50" t="s">
        <v>330</v>
      </c>
      <c r="C131" s="51" t="s">
        <v>10</v>
      </c>
      <c r="D131" s="52">
        <v>28667.269049999999</v>
      </c>
      <c r="E131" s="52">
        <v>28667.269049999999</v>
      </c>
      <c r="F131" s="52">
        <v>0</v>
      </c>
    </row>
    <row r="132" spans="1:6" x14ac:dyDescent="0.3">
      <c r="A132" s="41" t="s">
        <v>1101</v>
      </c>
      <c r="B132" s="54" t="s">
        <v>330</v>
      </c>
      <c r="C132" s="55" t="s">
        <v>11</v>
      </c>
      <c r="D132" s="56">
        <v>6494.1273000000001</v>
      </c>
      <c r="E132" s="56">
        <v>6494.1273000000001</v>
      </c>
      <c r="F132" s="56">
        <v>0</v>
      </c>
    </row>
    <row r="133" spans="1:6" x14ac:dyDescent="0.3">
      <c r="A133" s="41" t="s">
        <v>1101</v>
      </c>
      <c r="B133" s="54" t="s">
        <v>330</v>
      </c>
      <c r="C133" s="55" t="s">
        <v>12</v>
      </c>
      <c r="D133" s="56">
        <v>21073.451249999998</v>
      </c>
      <c r="E133" s="56">
        <v>21073.451249999998</v>
      </c>
      <c r="F133" s="56">
        <v>0</v>
      </c>
    </row>
    <row r="134" spans="1:6" x14ac:dyDescent="0.3">
      <c r="A134" s="41" t="s">
        <v>1101</v>
      </c>
      <c r="B134" s="54" t="s">
        <v>330</v>
      </c>
      <c r="C134" s="55" t="s">
        <v>16</v>
      </c>
      <c r="D134" s="56">
        <v>1099.6904999999999</v>
      </c>
      <c r="E134" s="56">
        <v>1099.6904999999999</v>
      </c>
      <c r="F134" s="56">
        <v>0</v>
      </c>
    </row>
    <row r="135" spans="1:6" x14ac:dyDescent="0.3">
      <c r="A135" s="41" t="s">
        <v>1101</v>
      </c>
      <c r="B135" s="50" t="s">
        <v>330</v>
      </c>
      <c r="C135" s="51" t="s">
        <v>17</v>
      </c>
      <c r="D135" s="52">
        <v>27565.034120000004</v>
      </c>
      <c r="E135" s="52">
        <v>27565.034120000004</v>
      </c>
      <c r="F135" s="52">
        <v>0</v>
      </c>
    </row>
    <row r="136" spans="1:6" ht="16.8" thickBot="1" x14ac:dyDescent="0.35">
      <c r="A136" s="41" t="s">
        <v>1101</v>
      </c>
      <c r="B136" s="36" t="s">
        <v>375</v>
      </c>
      <c r="C136" s="37" t="s">
        <v>376</v>
      </c>
      <c r="D136" s="48">
        <v>5211.4698300000009</v>
      </c>
      <c r="E136" s="48">
        <v>5211.4698300000009</v>
      </c>
      <c r="F136" s="48">
        <v>0</v>
      </c>
    </row>
    <row r="137" spans="1:6" ht="15" thickTop="1" x14ac:dyDescent="0.3">
      <c r="A137" s="41" t="s">
        <v>1101</v>
      </c>
      <c r="B137" s="50" t="s">
        <v>330</v>
      </c>
      <c r="C137" s="51" t="s">
        <v>10</v>
      </c>
      <c r="D137" s="52">
        <v>5054.7718300000006</v>
      </c>
      <c r="E137" s="52">
        <v>5054.7718300000006</v>
      </c>
      <c r="F137" s="52">
        <v>0</v>
      </c>
    </row>
    <row r="138" spans="1:6" x14ac:dyDescent="0.3">
      <c r="A138" s="41" t="s">
        <v>1101</v>
      </c>
      <c r="B138" s="54" t="s">
        <v>330</v>
      </c>
      <c r="C138" s="55" t="s">
        <v>11</v>
      </c>
      <c r="D138" s="56">
        <v>3624.3915400000001</v>
      </c>
      <c r="E138" s="56">
        <v>3624.3915400000001</v>
      </c>
      <c r="F138" s="56">
        <v>0</v>
      </c>
    </row>
    <row r="139" spans="1:6" x14ac:dyDescent="0.3">
      <c r="A139" s="41" t="s">
        <v>1101</v>
      </c>
      <c r="B139" s="54" t="s">
        <v>330</v>
      </c>
      <c r="C139" s="55" t="s">
        <v>12</v>
      </c>
      <c r="D139" s="56">
        <v>1257.05998</v>
      </c>
      <c r="E139" s="56">
        <v>1257.05998</v>
      </c>
      <c r="F139" s="56">
        <v>0</v>
      </c>
    </row>
    <row r="140" spans="1:6" x14ac:dyDescent="0.3">
      <c r="A140" s="41" t="s">
        <v>1101</v>
      </c>
      <c r="B140" s="54" t="s">
        <v>330</v>
      </c>
      <c r="C140" s="55" t="s">
        <v>15</v>
      </c>
      <c r="D140" s="56">
        <v>26.36917</v>
      </c>
      <c r="E140" s="56">
        <v>26.36917</v>
      </c>
      <c r="F140" s="56">
        <v>0</v>
      </c>
    </row>
    <row r="141" spans="1:6" x14ac:dyDescent="0.3">
      <c r="A141" s="41" t="s">
        <v>1101</v>
      </c>
      <c r="B141" s="54" t="s">
        <v>330</v>
      </c>
      <c r="C141" s="55" t="s">
        <v>16</v>
      </c>
      <c r="D141" s="56">
        <v>146.95114000000001</v>
      </c>
      <c r="E141" s="56">
        <v>146.95114000000001</v>
      </c>
      <c r="F141" s="56">
        <v>0</v>
      </c>
    </row>
    <row r="142" spans="1:6" x14ac:dyDescent="0.3">
      <c r="A142" s="41" t="s">
        <v>1101</v>
      </c>
      <c r="B142" s="50" t="s">
        <v>330</v>
      </c>
      <c r="C142" s="51" t="s">
        <v>17</v>
      </c>
      <c r="D142" s="52">
        <v>156.69800000000001</v>
      </c>
      <c r="E142" s="52">
        <v>156.69800000000001</v>
      </c>
      <c r="F142" s="52">
        <v>0</v>
      </c>
    </row>
    <row r="143" spans="1:6" ht="16.8" thickBot="1" x14ac:dyDescent="0.35">
      <c r="A143" s="41" t="s">
        <v>1101</v>
      </c>
      <c r="B143" s="36" t="s">
        <v>377</v>
      </c>
      <c r="C143" s="37" t="s">
        <v>378</v>
      </c>
      <c r="D143" s="48">
        <v>15639.21897</v>
      </c>
      <c r="E143" s="48">
        <v>15639.21897</v>
      </c>
      <c r="F143" s="48">
        <v>0</v>
      </c>
    </row>
    <row r="144" spans="1:6" ht="15" thickTop="1" x14ac:dyDescent="0.3">
      <c r="A144" s="41" t="s">
        <v>1101</v>
      </c>
      <c r="B144" s="50" t="s">
        <v>330</v>
      </c>
      <c r="C144" s="51" t="s">
        <v>10</v>
      </c>
      <c r="D144" s="52">
        <v>15115.09605</v>
      </c>
      <c r="E144" s="52">
        <v>15115.09605</v>
      </c>
      <c r="F144" s="52">
        <v>0</v>
      </c>
    </row>
    <row r="145" spans="1:6" x14ac:dyDescent="0.3">
      <c r="A145" s="41" t="s">
        <v>1101</v>
      </c>
      <c r="B145" s="54" t="s">
        <v>330</v>
      </c>
      <c r="C145" s="55" t="s">
        <v>11</v>
      </c>
      <c r="D145" s="56">
        <v>11252.4434</v>
      </c>
      <c r="E145" s="56">
        <v>11252.4434</v>
      </c>
      <c r="F145" s="56">
        <v>0</v>
      </c>
    </row>
    <row r="146" spans="1:6" x14ac:dyDescent="0.3">
      <c r="A146" s="41" t="s">
        <v>1101</v>
      </c>
      <c r="B146" s="54" t="s">
        <v>330</v>
      </c>
      <c r="C146" s="55" t="s">
        <v>12</v>
      </c>
      <c r="D146" s="56">
        <v>3387.4525600000002</v>
      </c>
      <c r="E146" s="56">
        <v>3387.4525600000002</v>
      </c>
      <c r="F146" s="56">
        <v>0</v>
      </c>
    </row>
    <row r="147" spans="1:6" x14ac:dyDescent="0.3">
      <c r="A147" s="41" t="s">
        <v>1101</v>
      </c>
      <c r="B147" s="54" t="s">
        <v>330</v>
      </c>
      <c r="C147" s="55" t="s">
        <v>15</v>
      </c>
      <c r="D147" s="56">
        <v>189.92325</v>
      </c>
      <c r="E147" s="56">
        <v>189.92325</v>
      </c>
      <c r="F147" s="56">
        <v>0</v>
      </c>
    </row>
    <row r="148" spans="1:6" x14ac:dyDescent="0.3">
      <c r="A148" s="41" t="s">
        <v>1101</v>
      </c>
      <c r="B148" s="54" t="s">
        <v>330</v>
      </c>
      <c r="C148" s="55" t="s">
        <v>16</v>
      </c>
      <c r="D148" s="56">
        <v>285.27683999999999</v>
      </c>
      <c r="E148" s="56">
        <v>285.27683999999999</v>
      </c>
      <c r="F148" s="56">
        <v>0</v>
      </c>
    </row>
    <row r="149" spans="1:6" x14ac:dyDescent="0.3">
      <c r="A149" s="41" t="s">
        <v>1101</v>
      </c>
      <c r="B149" s="50" t="s">
        <v>330</v>
      </c>
      <c r="C149" s="51" t="s">
        <v>17</v>
      </c>
      <c r="D149" s="52">
        <v>524.12292000000002</v>
      </c>
      <c r="E149" s="52">
        <v>524.12292000000002</v>
      </c>
      <c r="F149" s="52">
        <v>0</v>
      </c>
    </row>
    <row r="150" spans="1:6" ht="16.8" thickBot="1" x14ac:dyDescent="0.35">
      <c r="A150" s="41" t="s">
        <v>1101</v>
      </c>
      <c r="B150" s="36" t="s">
        <v>379</v>
      </c>
      <c r="C150" s="37" t="s">
        <v>380</v>
      </c>
      <c r="D150" s="48">
        <v>101071.47117999999</v>
      </c>
      <c r="E150" s="48">
        <v>100762.15505999999</v>
      </c>
      <c r="F150" s="48">
        <v>309.31611999999996</v>
      </c>
    </row>
    <row r="151" spans="1:6" ht="15" thickTop="1" x14ac:dyDescent="0.3">
      <c r="A151" s="41" t="s">
        <v>1101</v>
      </c>
      <c r="B151" s="50" t="s">
        <v>330</v>
      </c>
      <c r="C151" s="51" t="s">
        <v>10</v>
      </c>
      <c r="D151" s="52">
        <v>96567.813089999981</v>
      </c>
      <c r="E151" s="52">
        <v>96277.838009999978</v>
      </c>
      <c r="F151" s="52">
        <v>289.97507999999993</v>
      </c>
    </row>
    <row r="152" spans="1:6" x14ac:dyDescent="0.3">
      <c r="A152" s="41" t="s">
        <v>1101</v>
      </c>
      <c r="B152" s="54" t="s">
        <v>330</v>
      </c>
      <c r="C152" s="55" t="s">
        <v>11</v>
      </c>
      <c r="D152" s="56">
        <v>71638.528979999988</v>
      </c>
      <c r="E152" s="56">
        <v>71638.528979999988</v>
      </c>
      <c r="F152" s="56">
        <v>0</v>
      </c>
    </row>
    <row r="153" spans="1:6" x14ac:dyDescent="0.3">
      <c r="A153" s="41" t="s">
        <v>1101</v>
      </c>
      <c r="B153" s="54" t="s">
        <v>330</v>
      </c>
      <c r="C153" s="55" t="s">
        <v>12</v>
      </c>
      <c r="D153" s="56">
        <v>22414.216690000001</v>
      </c>
      <c r="E153" s="56">
        <v>22161.836610000002</v>
      </c>
      <c r="F153" s="56">
        <v>252.38007999999999</v>
      </c>
    </row>
    <row r="154" spans="1:6" x14ac:dyDescent="0.3">
      <c r="A154" s="41" t="s">
        <v>1101</v>
      </c>
      <c r="B154" s="54" t="s">
        <v>330</v>
      </c>
      <c r="C154" s="55" t="s">
        <v>15</v>
      </c>
      <c r="D154" s="56">
        <v>1170.48495</v>
      </c>
      <c r="E154" s="56">
        <v>1170.48495</v>
      </c>
      <c r="F154" s="56">
        <v>0</v>
      </c>
    </row>
    <row r="155" spans="1:6" x14ac:dyDescent="0.3">
      <c r="A155" s="41" t="s">
        <v>1101</v>
      </c>
      <c r="B155" s="54" t="s">
        <v>330</v>
      </c>
      <c r="C155" s="55" t="s">
        <v>16</v>
      </c>
      <c r="D155" s="56">
        <v>1344.5824700000001</v>
      </c>
      <c r="E155" s="56">
        <v>1306.98747</v>
      </c>
      <c r="F155" s="56">
        <v>37.594999999999999</v>
      </c>
    </row>
    <row r="156" spans="1:6" x14ac:dyDescent="0.3">
      <c r="A156" s="41" t="s">
        <v>1101</v>
      </c>
      <c r="B156" s="50" t="s">
        <v>330</v>
      </c>
      <c r="C156" s="51" t="s">
        <v>17</v>
      </c>
      <c r="D156" s="52">
        <v>4503.6580899999999</v>
      </c>
      <c r="E156" s="52">
        <v>4484.3170499999997</v>
      </c>
      <c r="F156" s="52">
        <v>19.34104</v>
      </c>
    </row>
    <row r="157" spans="1:6" ht="33" thickBot="1" x14ac:dyDescent="0.35">
      <c r="A157" s="41" t="s">
        <v>1101</v>
      </c>
      <c r="B157" s="36" t="s">
        <v>381</v>
      </c>
      <c r="C157" s="37" t="s">
        <v>382</v>
      </c>
      <c r="D157" s="48">
        <v>98982.06676999999</v>
      </c>
      <c r="E157" s="48">
        <v>98672.780649999986</v>
      </c>
      <c r="F157" s="48">
        <v>309.28611999999998</v>
      </c>
    </row>
    <row r="158" spans="1:6" ht="15" thickTop="1" x14ac:dyDescent="0.3">
      <c r="A158" s="41" t="s">
        <v>1101</v>
      </c>
      <c r="B158" s="50" t="s">
        <v>330</v>
      </c>
      <c r="C158" s="51" t="s">
        <v>10</v>
      </c>
      <c r="D158" s="52">
        <v>94497.190679999985</v>
      </c>
      <c r="E158" s="52">
        <v>94207.24559999998</v>
      </c>
      <c r="F158" s="52">
        <v>289.94507999999996</v>
      </c>
    </row>
    <row r="159" spans="1:6" x14ac:dyDescent="0.3">
      <c r="A159" s="41" t="s">
        <v>1101</v>
      </c>
      <c r="B159" s="54" t="s">
        <v>330</v>
      </c>
      <c r="C159" s="55" t="s">
        <v>11</v>
      </c>
      <c r="D159" s="56">
        <v>70636.078339999993</v>
      </c>
      <c r="E159" s="56">
        <v>70636.078339999993</v>
      </c>
      <c r="F159" s="56">
        <v>0</v>
      </c>
    </row>
    <row r="160" spans="1:6" x14ac:dyDescent="0.3">
      <c r="A160" s="41" t="s">
        <v>1101</v>
      </c>
      <c r="B160" s="54" t="s">
        <v>330</v>
      </c>
      <c r="C160" s="55" t="s">
        <v>12</v>
      </c>
      <c r="D160" s="56">
        <v>21789.170600000001</v>
      </c>
      <c r="E160" s="56">
        <v>21536.820520000001</v>
      </c>
      <c r="F160" s="56">
        <v>252.35007999999999</v>
      </c>
    </row>
    <row r="161" spans="1:6" x14ac:dyDescent="0.3">
      <c r="A161" s="41" t="s">
        <v>1101</v>
      </c>
      <c r="B161" s="54" t="s">
        <v>330</v>
      </c>
      <c r="C161" s="55" t="s">
        <v>15</v>
      </c>
      <c r="D161" s="56">
        <v>1155.6790599999999</v>
      </c>
      <c r="E161" s="56">
        <v>1155.6790599999999</v>
      </c>
      <c r="F161" s="56">
        <v>0</v>
      </c>
    </row>
    <row r="162" spans="1:6" x14ac:dyDescent="0.3">
      <c r="A162" s="41" t="s">
        <v>1101</v>
      </c>
      <c r="B162" s="54" t="s">
        <v>330</v>
      </c>
      <c r="C162" s="55" t="s">
        <v>16</v>
      </c>
      <c r="D162" s="56">
        <v>916.26268000000005</v>
      </c>
      <c r="E162" s="56">
        <v>878.66768000000002</v>
      </c>
      <c r="F162" s="56">
        <v>37.594999999999999</v>
      </c>
    </row>
    <row r="163" spans="1:6" x14ac:dyDescent="0.3">
      <c r="A163" s="41" t="s">
        <v>1101</v>
      </c>
      <c r="B163" s="50" t="s">
        <v>330</v>
      </c>
      <c r="C163" s="51" t="s">
        <v>17</v>
      </c>
      <c r="D163" s="52">
        <v>4484.8760899999997</v>
      </c>
      <c r="E163" s="52">
        <v>4465.5350499999995</v>
      </c>
      <c r="F163" s="52">
        <v>19.34104</v>
      </c>
    </row>
    <row r="164" spans="1:6" ht="33" thickBot="1" x14ac:dyDescent="0.35">
      <c r="A164" s="41" t="s">
        <v>1101</v>
      </c>
      <c r="B164" s="36" t="s">
        <v>383</v>
      </c>
      <c r="C164" s="37" t="s">
        <v>384</v>
      </c>
      <c r="D164" s="48">
        <v>2089.4044100000006</v>
      </c>
      <c r="E164" s="48">
        <v>2089.3744100000004</v>
      </c>
      <c r="F164" s="48">
        <v>0.03</v>
      </c>
    </row>
    <row r="165" spans="1:6" ht="15" thickTop="1" x14ac:dyDescent="0.3">
      <c r="A165" s="41" t="s">
        <v>1101</v>
      </c>
      <c r="B165" s="50" t="s">
        <v>330</v>
      </c>
      <c r="C165" s="51" t="s">
        <v>10</v>
      </c>
      <c r="D165" s="52">
        <v>2070.6224100000004</v>
      </c>
      <c r="E165" s="52">
        <v>2070.5924100000002</v>
      </c>
      <c r="F165" s="52">
        <v>0.03</v>
      </c>
    </row>
    <row r="166" spans="1:6" x14ac:dyDescent="0.3">
      <c r="A166" s="41" t="s">
        <v>1101</v>
      </c>
      <c r="B166" s="54" t="s">
        <v>330</v>
      </c>
      <c r="C166" s="55" t="s">
        <v>11</v>
      </c>
      <c r="D166" s="56">
        <v>1002.45064</v>
      </c>
      <c r="E166" s="56">
        <v>1002.45064</v>
      </c>
      <c r="F166" s="56">
        <v>0</v>
      </c>
    </row>
    <row r="167" spans="1:6" x14ac:dyDescent="0.3">
      <c r="A167" s="41" t="s">
        <v>1101</v>
      </c>
      <c r="B167" s="54" t="s">
        <v>330</v>
      </c>
      <c r="C167" s="55" t="s">
        <v>12</v>
      </c>
      <c r="D167" s="56">
        <v>625.04608999999994</v>
      </c>
      <c r="E167" s="56">
        <v>625.01608999999996</v>
      </c>
      <c r="F167" s="56">
        <v>0.03</v>
      </c>
    </row>
    <row r="168" spans="1:6" x14ac:dyDescent="0.3">
      <c r="A168" s="41" t="s">
        <v>1101</v>
      </c>
      <c r="B168" s="54" t="s">
        <v>330</v>
      </c>
      <c r="C168" s="55" t="s">
        <v>15</v>
      </c>
      <c r="D168" s="56">
        <v>14.80589</v>
      </c>
      <c r="E168" s="56">
        <v>14.80589</v>
      </c>
      <c r="F168" s="56">
        <v>0</v>
      </c>
    </row>
    <row r="169" spans="1:6" x14ac:dyDescent="0.3">
      <c r="A169" s="41" t="s">
        <v>1101</v>
      </c>
      <c r="B169" s="54" t="s">
        <v>330</v>
      </c>
      <c r="C169" s="55" t="s">
        <v>16</v>
      </c>
      <c r="D169" s="56">
        <v>428.31979000000001</v>
      </c>
      <c r="E169" s="56">
        <v>428.31979000000001</v>
      </c>
      <c r="F169" s="56">
        <v>0</v>
      </c>
    </row>
    <row r="170" spans="1:6" x14ac:dyDescent="0.3">
      <c r="A170" s="41" t="s">
        <v>1101</v>
      </c>
      <c r="B170" s="50" t="s">
        <v>330</v>
      </c>
      <c r="C170" s="51" t="s">
        <v>17</v>
      </c>
      <c r="D170" s="52">
        <v>18.782</v>
      </c>
      <c r="E170" s="52">
        <v>18.782</v>
      </c>
      <c r="F170" s="52">
        <v>0</v>
      </c>
    </row>
    <row r="171" spans="1:6" ht="16.8" thickBot="1" x14ac:dyDescent="0.35">
      <c r="A171" s="41" t="s">
        <v>1101</v>
      </c>
      <c r="B171" s="36" t="s">
        <v>385</v>
      </c>
      <c r="C171" s="37" t="s">
        <v>386</v>
      </c>
      <c r="D171" s="48">
        <v>5775.8274000000001</v>
      </c>
      <c r="E171" s="48">
        <v>5775.8274000000001</v>
      </c>
      <c r="F171" s="48">
        <v>0</v>
      </c>
    </row>
    <row r="172" spans="1:6" ht="15" thickTop="1" x14ac:dyDescent="0.3">
      <c r="A172" s="41" t="s">
        <v>1101</v>
      </c>
      <c r="B172" s="50" t="s">
        <v>330</v>
      </c>
      <c r="C172" s="51" t="s">
        <v>10</v>
      </c>
      <c r="D172" s="52">
        <v>5295.3964000000005</v>
      </c>
      <c r="E172" s="52">
        <v>5295.3964000000005</v>
      </c>
      <c r="F172" s="52">
        <v>0</v>
      </c>
    </row>
    <row r="173" spans="1:6" x14ac:dyDescent="0.3">
      <c r="A173" s="41" t="s">
        <v>1101</v>
      </c>
      <c r="B173" s="54" t="s">
        <v>330</v>
      </c>
      <c r="C173" s="55" t="s">
        <v>11</v>
      </c>
      <c r="D173" s="56">
        <v>2697.1797000000001</v>
      </c>
      <c r="E173" s="56">
        <v>2697.1797000000001</v>
      </c>
      <c r="F173" s="56">
        <v>0</v>
      </c>
    </row>
    <row r="174" spans="1:6" x14ac:dyDescent="0.3">
      <c r="A174" s="41" t="s">
        <v>1101</v>
      </c>
      <c r="B174" s="54" t="s">
        <v>330</v>
      </c>
      <c r="C174" s="55" t="s">
        <v>12</v>
      </c>
      <c r="D174" s="56">
        <v>2547.01793</v>
      </c>
      <c r="E174" s="56">
        <v>2547.01793</v>
      </c>
      <c r="F174" s="56">
        <v>0</v>
      </c>
    </row>
    <row r="175" spans="1:6" x14ac:dyDescent="0.3">
      <c r="A175" s="41" t="s">
        <v>1101</v>
      </c>
      <c r="B175" s="54" t="s">
        <v>330</v>
      </c>
      <c r="C175" s="55" t="s">
        <v>15</v>
      </c>
      <c r="D175" s="56">
        <v>32.777149999999999</v>
      </c>
      <c r="E175" s="56">
        <v>32.777149999999999</v>
      </c>
      <c r="F175" s="56">
        <v>0</v>
      </c>
    </row>
    <row r="176" spans="1:6" x14ac:dyDescent="0.3">
      <c r="A176" s="41" t="s">
        <v>1101</v>
      </c>
      <c r="B176" s="54" t="s">
        <v>330</v>
      </c>
      <c r="C176" s="55" t="s">
        <v>16</v>
      </c>
      <c r="D176" s="56">
        <v>18.421620000000001</v>
      </c>
      <c r="E176" s="56">
        <v>18.421620000000001</v>
      </c>
      <c r="F176" s="56">
        <v>0</v>
      </c>
    </row>
    <row r="177" spans="1:6" x14ac:dyDescent="0.3">
      <c r="A177" s="41" t="s">
        <v>1101</v>
      </c>
      <c r="B177" s="50" t="s">
        <v>330</v>
      </c>
      <c r="C177" s="51" t="s">
        <v>17</v>
      </c>
      <c r="D177" s="52">
        <v>480.43099999999998</v>
      </c>
      <c r="E177" s="52">
        <v>480.43099999999998</v>
      </c>
      <c r="F177" s="52">
        <v>0</v>
      </c>
    </row>
    <row r="178" spans="1:6" ht="81.599999999999994" thickBot="1" x14ac:dyDescent="0.35">
      <c r="A178" s="41" t="s">
        <v>1101</v>
      </c>
      <c r="B178" s="36" t="s">
        <v>387</v>
      </c>
      <c r="C178" s="37" t="s">
        <v>388</v>
      </c>
      <c r="D178" s="48">
        <v>1205.95892</v>
      </c>
      <c r="E178" s="48">
        <v>1205.95892</v>
      </c>
      <c r="F178" s="48">
        <v>0</v>
      </c>
    </row>
    <row r="179" spans="1:6" ht="15" thickTop="1" x14ac:dyDescent="0.3">
      <c r="A179" s="41" t="s">
        <v>1101</v>
      </c>
      <c r="B179" s="50" t="s">
        <v>330</v>
      </c>
      <c r="C179" s="51" t="s">
        <v>10</v>
      </c>
      <c r="D179" s="52">
        <v>1071.3669199999999</v>
      </c>
      <c r="E179" s="52">
        <v>1071.3669199999999</v>
      </c>
      <c r="F179" s="52">
        <v>0</v>
      </c>
    </row>
    <row r="180" spans="1:6" x14ac:dyDescent="0.3">
      <c r="A180" s="41" t="s">
        <v>1101</v>
      </c>
      <c r="B180" s="54" t="s">
        <v>330</v>
      </c>
      <c r="C180" s="55" t="s">
        <v>11</v>
      </c>
      <c r="D180" s="56">
        <v>694.50220999999999</v>
      </c>
      <c r="E180" s="56">
        <v>694.50220999999999</v>
      </c>
      <c r="F180" s="56">
        <v>0</v>
      </c>
    </row>
    <row r="181" spans="1:6" x14ac:dyDescent="0.3">
      <c r="A181" s="41" t="s">
        <v>1101</v>
      </c>
      <c r="B181" s="54" t="s">
        <v>330</v>
      </c>
      <c r="C181" s="55" t="s">
        <v>12</v>
      </c>
      <c r="D181" s="56">
        <v>360.55721999999997</v>
      </c>
      <c r="E181" s="56">
        <v>360.55721999999997</v>
      </c>
      <c r="F181" s="56">
        <v>0</v>
      </c>
    </row>
    <row r="182" spans="1:6" x14ac:dyDescent="0.3">
      <c r="A182" s="41" t="s">
        <v>1101</v>
      </c>
      <c r="B182" s="54" t="s">
        <v>330</v>
      </c>
      <c r="C182" s="55" t="s">
        <v>15</v>
      </c>
      <c r="D182" s="56">
        <v>9.8245000000000005</v>
      </c>
      <c r="E182" s="56">
        <v>9.8245000000000005</v>
      </c>
      <c r="F182" s="56">
        <v>0</v>
      </c>
    </row>
    <row r="183" spans="1:6" x14ac:dyDescent="0.3">
      <c r="A183" s="41" t="s">
        <v>1101</v>
      </c>
      <c r="B183" s="54" t="s">
        <v>330</v>
      </c>
      <c r="C183" s="55" t="s">
        <v>16</v>
      </c>
      <c r="D183" s="56">
        <v>6.48299</v>
      </c>
      <c r="E183" s="56">
        <v>6.48299</v>
      </c>
      <c r="F183" s="56">
        <v>0</v>
      </c>
    </row>
    <row r="184" spans="1:6" x14ac:dyDescent="0.3">
      <c r="A184" s="41" t="s">
        <v>1101</v>
      </c>
      <c r="B184" s="50" t="s">
        <v>330</v>
      </c>
      <c r="C184" s="51" t="s">
        <v>17</v>
      </c>
      <c r="D184" s="52">
        <v>134.59200000000001</v>
      </c>
      <c r="E184" s="52">
        <v>134.59200000000001</v>
      </c>
      <c r="F184" s="52">
        <v>0</v>
      </c>
    </row>
    <row r="185" spans="1:6" ht="49.2" thickBot="1" x14ac:dyDescent="0.35">
      <c r="A185" s="41" t="s">
        <v>1101</v>
      </c>
      <c r="B185" s="36" t="s">
        <v>389</v>
      </c>
      <c r="C185" s="37" t="s">
        <v>390</v>
      </c>
      <c r="D185" s="48">
        <v>1021.98695</v>
      </c>
      <c r="E185" s="48">
        <v>1021.98695</v>
      </c>
      <c r="F185" s="48">
        <v>0</v>
      </c>
    </row>
    <row r="186" spans="1:6" ht="15" thickTop="1" x14ac:dyDescent="0.3">
      <c r="A186" s="41" t="s">
        <v>1101</v>
      </c>
      <c r="B186" s="50" t="s">
        <v>330</v>
      </c>
      <c r="C186" s="51" t="s">
        <v>10</v>
      </c>
      <c r="D186" s="52">
        <v>894.26294999999993</v>
      </c>
      <c r="E186" s="52">
        <v>894.26294999999993</v>
      </c>
      <c r="F186" s="52">
        <v>0</v>
      </c>
    </row>
    <row r="187" spans="1:6" x14ac:dyDescent="0.3">
      <c r="A187" s="41" t="s">
        <v>1101</v>
      </c>
      <c r="B187" s="54" t="s">
        <v>330</v>
      </c>
      <c r="C187" s="55" t="s">
        <v>11</v>
      </c>
      <c r="D187" s="56">
        <v>637.42515000000003</v>
      </c>
      <c r="E187" s="56">
        <v>637.42515000000003</v>
      </c>
      <c r="F187" s="56">
        <v>0</v>
      </c>
    </row>
    <row r="188" spans="1:6" x14ac:dyDescent="0.3">
      <c r="A188" s="41" t="s">
        <v>1101</v>
      </c>
      <c r="B188" s="54" t="s">
        <v>330</v>
      </c>
      <c r="C188" s="55" t="s">
        <v>12</v>
      </c>
      <c r="D188" s="56">
        <v>242.09957</v>
      </c>
      <c r="E188" s="56">
        <v>242.09957</v>
      </c>
      <c r="F188" s="56">
        <v>0</v>
      </c>
    </row>
    <row r="189" spans="1:6" x14ac:dyDescent="0.3">
      <c r="A189" s="41" t="s">
        <v>1101</v>
      </c>
      <c r="B189" s="54" t="s">
        <v>330</v>
      </c>
      <c r="C189" s="55" t="s">
        <v>15</v>
      </c>
      <c r="D189" s="56">
        <v>9.1722099999999998</v>
      </c>
      <c r="E189" s="56">
        <v>9.1722099999999998</v>
      </c>
      <c r="F189" s="56">
        <v>0</v>
      </c>
    </row>
    <row r="190" spans="1:6" x14ac:dyDescent="0.3">
      <c r="A190" s="41" t="s">
        <v>1101</v>
      </c>
      <c r="B190" s="54" t="s">
        <v>330</v>
      </c>
      <c r="C190" s="55" t="s">
        <v>16</v>
      </c>
      <c r="D190" s="56">
        <v>5.56602</v>
      </c>
      <c r="E190" s="56">
        <v>5.56602</v>
      </c>
      <c r="F190" s="56">
        <v>0</v>
      </c>
    </row>
    <row r="191" spans="1:6" x14ac:dyDescent="0.3">
      <c r="A191" s="41" t="s">
        <v>1101</v>
      </c>
      <c r="B191" s="50" t="s">
        <v>330</v>
      </c>
      <c r="C191" s="51" t="s">
        <v>17</v>
      </c>
      <c r="D191" s="52">
        <v>127.724</v>
      </c>
      <c r="E191" s="52">
        <v>127.724</v>
      </c>
      <c r="F191" s="52">
        <v>0</v>
      </c>
    </row>
    <row r="192" spans="1:6" ht="97.8" thickBot="1" x14ac:dyDescent="0.35">
      <c r="A192" s="41" t="s">
        <v>1101</v>
      </c>
      <c r="B192" s="36" t="s">
        <v>391</v>
      </c>
      <c r="C192" s="37" t="s">
        <v>392</v>
      </c>
      <c r="D192" s="48">
        <v>1276.11385</v>
      </c>
      <c r="E192" s="48">
        <v>1276.11385</v>
      </c>
      <c r="F192" s="48">
        <v>0</v>
      </c>
    </row>
    <row r="193" spans="1:6" ht="15" thickTop="1" x14ac:dyDescent="0.3">
      <c r="A193" s="41" t="s">
        <v>1101</v>
      </c>
      <c r="B193" s="50" t="s">
        <v>330</v>
      </c>
      <c r="C193" s="51" t="s">
        <v>10</v>
      </c>
      <c r="D193" s="52">
        <v>1157.1958499999998</v>
      </c>
      <c r="E193" s="52">
        <v>1157.1958499999998</v>
      </c>
      <c r="F193" s="52">
        <v>0</v>
      </c>
    </row>
    <row r="194" spans="1:6" x14ac:dyDescent="0.3">
      <c r="A194" s="41" t="s">
        <v>1101</v>
      </c>
      <c r="B194" s="54" t="s">
        <v>330</v>
      </c>
      <c r="C194" s="55" t="s">
        <v>11</v>
      </c>
      <c r="D194" s="56">
        <v>765.94380000000001</v>
      </c>
      <c r="E194" s="56">
        <v>765.94380000000001</v>
      </c>
      <c r="F194" s="56">
        <v>0</v>
      </c>
    </row>
    <row r="195" spans="1:6" x14ac:dyDescent="0.3">
      <c r="A195" s="41" t="s">
        <v>1101</v>
      </c>
      <c r="B195" s="54" t="s">
        <v>330</v>
      </c>
      <c r="C195" s="55" t="s">
        <v>12</v>
      </c>
      <c r="D195" s="56">
        <v>379.26056</v>
      </c>
      <c r="E195" s="56">
        <v>379.26056</v>
      </c>
      <c r="F195" s="56">
        <v>0</v>
      </c>
    </row>
    <row r="196" spans="1:6" x14ac:dyDescent="0.3">
      <c r="A196" s="41" t="s">
        <v>1101</v>
      </c>
      <c r="B196" s="54" t="s">
        <v>330</v>
      </c>
      <c r="C196" s="55" t="s">
        <v>15</v>
      </c>
      <c r="D196" s="56">
        <v>8.6488700000000005</v>
      </c>
      <c r="E196" s="56">
        <v>8.6488700000000005</v>
      </c>
      <c r="F196" s="56">
        <v>0</v>
      </c>
    </row>
    <row r="197" spans="1:6" x14ac:dyDescent="0.3">
      <c r="A197" s="41" t="s">
        <v>1101</v>
      </c>
      <c r="B197" s="54" t="s">
        <v>330</v>
      </c>
      <c r="C197" s="55" t="s">
        <v>16</v>
      </c>
      <c r="D197" s="56">
        <v>3.3426200000000001</v>
      </c>
      <c r="E197" s="56">
        <v>3.3426200000000001</v>
      </c>
      <c r="F197" s="56">
        <v>0</v>
      </c>
    </row>
    <row r="198" spans="1:6" x14ac:dyDescent="0.3">
      <c r="A198" s="41" t="s">
        <v>1101</v>
      </c>
      <c r="B198" s="50" t="s">
        <v>330</v>
      </c>
      <c r="C198" s="51" t="s">
        <v>17</v>
      </c>
      <c r="D198" s="52">
        <v>118.91800000000001</v>
      </c>
      <c r="E198" s="52">
        <v>118.91800000000001</v>
      </c>
      <c r="F198" s="52">
        <v>0</v>
      </c>
    </row>
    <row r="199" spans="1:6" ht="65.400000000000006" thickBot="1" x14ac:dyDescent="0.35">
      <c r="A199" s="41" t="s">
        <v>1101</v>
      </c>
      <c r="B199" s="36" t="s">
        <v>393</v>
      </c>
      <c r="C199" s="37" t="s">
        <v>394</v>
      </c>
      <c r="D199" s="48">
        <v>1119.7256199999997</v>
      </c>
      <c r="E199" s="48">
        <v>1119.7256199999997</v>
      </c>
      <c r="F199" s="48">
        <v>0</v>
      </c>
    </row>
    <row r="200" spans="1:6" ht="15" thickTop="1" x14ac:dyDescent="0.3">
      <c r="A200" s="41" t="s">
        <v>1101</v>
      </c>
      <c r="B200" s="50" t="s">
        <v>330</v>
      </c>
      <c r="C200" s="51" t="s">
        <v>10</v>
      </c>
      <c r="D200" s="52">
        <v>974.00961999999981</v>
      </c>
      <c r="E200" s="52">
        <v>974.00961999999981</v>
      </c>
      <c r="F200" s="52">
        <v>0</v>
      </c>
    </row>
    <row r="201" spans="1:6" x14ac:dyDescent="0.3">
      <c r="A201" s="41" t="s">
        <v>1101</v>
      </c>
      <c r="B201" s="54" t="s">
        <v>330</v>
      </c>
      <c r="C201" s="55" t="s">
        <v>11</v>
      </c>
      <c r="D201" s="56">
        <v>641.95228999999995</v>
      </c>
      <c r="E201" s="56">
        <v>641.95228999999995</v>
      </c>
      <c r="F201" s="56">
        <v>0</v>
      </c>
    </row>
    <row r="202" spans="1:6" x14ac:dyDescent="0.3">
      <c r="A202" s="41" t="s">
        <v>1101</v>
      </c>
      <c r="B202" s="54" t="s">
        <v>330</v>
      </c>
      <c r="C202" s="55" t="s">
        <v>12</v>
      </c>
      <c r="D202" s="56">
        <v>317.48453999999998</v>
      </c>
      <c r="E202" s="56">
        <v>317.48453999999998</v>
      </c>
      <c r="F202" s="56">
        <v>0</v>
      </c>
    </row>
    <row r="203" spans="1:6" x14ac:dyDescent="0.3">
      <c r="A203" s="41" t="s">
        <v>1101</v>
      </c>
      <c r="B203" s="54" t="s">
        <v>330</v>
      </c>
      <c r="C203" s="55" t="s">
        <v>15</v>
      </c>
      <c r="D203" s="56">
        <v>9.4862400000000004</v>
      </c>
      <c r="E203" s="56">
        <v>9.4862400000000004</v>
      </c>
      <c r="F203" s="56">
        <v>0</v>
      </c>
    </row>
    <row r="204" spans="1:6" x14ac:dyDescent="0.3">
      <c r="A204" s="41" t="s">
        <v>1101</v>
      </c>
      <c r="B204" s="54" t="s">
        <v>330</v>
      </c>
      <c r="C204" s="55" t="s">
        <v>16</v>
      </c>
      <c r="D204" s="56">
        <v>5.0865499999999999</v>
      </c>
      <c r="E204" s="56">
        <v>5.0865499999999999</v>
      </c>
      <c r="F204" s="56">
        <v>0</v>
      </c>
    </row>
    <row r="205" spans="1:6" x14ac:dyDescent="0.3">
      <c r="A205" s="41" t="s">
        <v>1101</v>
      </c>
      <c r="B205" s="50" t="s">
        <v>330</v>
      </c>
      <c r="C205" s="51" t="s">
        <v>17</v>
      </c>
      <c r="D205" s="52">
        <v>145.71600000000001</v>
      </c>
      <c r="E205" s="52">
        <v>145.71600000000001</v>
      </c>
      <c r="F205" s="52">
        <v>0</v>
      </c>
    </row>
    <row r="206" spans="1:6" ht="49.2" thickBot="1" x14ac:dyDescent="0.35">
      <c r="A206" s="41" t="s">
        <v>1101</v>
      </c>
      <c r="B206" s="36" t="s">
        <v>395</v>
      </c>
      <c r="C206" s="37" t="s">
        <v>396</v>
      </c>
      <c r="D206" s="48">
        <v>920.93492000000003</v>
      </c>
      <c r="E206" s="48">
        <v>920.93492000000003</v>
      </c>
      <c r="F206" s="48">
        <v>0</v>
      </c>
    </row>
    <row r="207" spans="1:6" ht="15" thickTop="1" x14ac:dyDescent="0.3">
      <c r="A207" s="41" t="s">
        <v>1101</v>
      </c>
      <c r="B207" s="50" t="s">
        <v>330</v>
      </c>
      <c r="C207" s="51" t="s">
        <v>10</v>
      </c>
      <c r="D207" s="52">
        <v>860.45792000000006</v>
      </c>
      <c r="E207" s="52">
        <v>860.45792000000006</v>
      </c>
      <c r="F207" s="52">
        <v>0</v>
      </c>
    </row>
    <row r="208" spans="1:6" x14ac:dyDescent="0.3">
      <c r="A208" s="41" t="s">
        <v>1101</v>
      </c>
      <c r="B208" s="54" t="s">
        <v>330</v>
      </c>
      <c r="C208" s="55" t="s">
        <v>11</v>
      </c>
      <c r="D208" s="56">
        <v>578.28659000000005</v>
      </c>
      <c r="E208" s="56">
        <v>578.28659000000005</v>
      </c>
      <c r="F208" s="56">
        <v>0</v>
      </c>
    </row>
    <row r="209" spans="1:6" x14ac:dyDescent="0.3">
      <c r="A209" s="41" t="s">
        <v>1101</v>
      </c>
      <c r="B209" s="54" t="s">
        <v>330</v>
      </c>
      <c r="C209" s="55" t="s">
        <v>12</v>
      </c>
      <c r="D209" s="56">
        <v>271.54629</v>
      </c>
      <c r="E209" s="56">
        <v>271.54629</v>
      </c>
      <c r="F209" s="56">
        <v>0</v>
      </c>
    </row>
    <row r="210" spans="1:6" x14ac:dyDescent="0.3">
      <c r="A210" s="41" t="s">
        <v>1101</v>
      </c>
      <c r="B210" s="54" t="s">
        <v>330</v>
      </c>
      <c r="C210" s="55" t="s">
        <v>15</v>
      </c>
      <c r="D210" s="56">
        <v>6.4013999999999998</v>
      </c>
      <c r="E210" s="56">
        <v>6.4013999999999998</v>
      </c>
      <c r="F210" s="56">
        <v>0</v>
      </c>
    </row>
    <row r="211" spans="1:6" x14ac:dyDescent="0.3">
      <c r="A211" s="41" t="s">
        <v>1101</v>
      </c>
      <c r="B211" s="54" t="s">
        <v>330</v>
      </c>
      <c r="C211" s="55" t="s">
        <v>16</v>
      </c>
      <c r="D211" s="56">
        <v>4.2236399999999996</v>
      </c>
      <c r="E211" s="56">
        <v>4.2236399999999996</v>
      </c>
      <c r="F211" s="56">
        <v>0</v>
      </c>
    </row>
    <row r="212" spans="1:6" x14ac:dyDescent="0.3">
      <c r="A212" s="41" t="s">
        <v>1101</v>
      </c>
      <c r="B212" s="50" t="s">
        <v>330</v>
      </c>
      <c r="C212" s="51" t="s">
        <v>17</v>
      </c>
      <c r="D212" s="52">
        <v>60.476999999999997</v>
      </c>
      <c r="E212" s="52">
        <v>60.476999999999997</v>
      </c>
      <c r="F212" s="52">
        <v>0</v>
      </c>
    </row>
    <row r="213" spans="1:6" ht="49.2" thickBot="1" x14ac:dyDescent="0.35">
      <c r="A213" s="41" t="s">
        <v>1101</v>
      </c>
      <c r="B213" s="36" t="s">
        <v>397</v>
      </c>
      <c r="C213" s="37" t="s">
        <v>398</v>
      </c>
      <c r="D213" s="48">
        <v>1017.5399200000001</v>
      </c>
      <c r="E213" s="48">
        <v>1017.5399200000001</v>
      </c>
      <c r="F213" s="48">
        <v>0</v>
      </c>
    </row>
    <row r="214" spans="1:6" ht="15" thickTop="1" x14ac:dyDescent="0.3">
      <c r="A214" s="41" t="s">
        <v>1101</v>
      </c>
      <c r="B214" s="50" t="s">
        <v>330</v>
      </c>
      <c r="C214" s="51" t="s">
        <v>10</v>
      </c>
      <c r="D214" s="52">
        <v>962.05693000000008</v>
      </c>
      <c r="E214" s="52">
        <v>962.05693000000008</v>
      </c>
      <c r="F214" s="52">
        <v>0</v>
      </c>
    </row>
    <row r="215" spans="1:6" x14ac:dyDescent="0.3">
      <c r="A215" s="41" t="s">
        <v>1101</v>
      </c>
      <c r="B215" s="54" t="s">
        <v>330</v>
      </c>
      <c r="C215" s="55" t="s">
        <v>11</v>
      </c>
      <c r="D215" s="56">
        <v>660.63903000000005</v>
      </c>
      <c r="E215" s="56">
        <v>660.63903000000005</v>
      </c>
      <c r="F215" s="56">
        <v>0</v>
      </c>
    </row>
    <row r="216" spans="1:6" x14ac:dyDescent="0.3">
      <c r="A216" s="41" t="s">
        <v>1101</v>
      </c>
      <c r="B216" s="54" t="s">
        <v>330</v>
      </c>
      <c r="C216" s="55" t="s">
        <v>12</v>
      </c>
      <c r="D216" s="56">
        <v>282.94423999999998</v>
      </c>
      <c r="E216" s="56">
        <v>282.94423999999998</v>
      </c>
      <c r="F216" s="56">
        <v>0</v>
      </c>
    </row>
    <row r="217" spans="1:6" x14ac:dyDescent="0.3">
      <c r="A217" s="41" t="s">
        <v>1101</v>
      </c>
      <c r="B217" s="54" t="s">
        <v>330</v>
      </c>
      <c r="C217" s="55" t="s">
        <v>15</v>
      </c>
      <c r="D217" s="56">
        <v>11.890090000000001</v>
      </c>
      <c r="E217" s="56">
        <v>11.890090000000001</v>
      </c>
      <c r="F217" s="56">
        <v>0</v>
      </c>
    </row>
    <row r="218" spans="1:6" x14ac:dyDescent="0.3">
      <c r="A218" s="41" t="s">
        <v>1101</v>
      </c>
      <c r="B218" s="54" t="s">
        <v>330</v>
      </c>
      <c r="C218" s="55" t="s">
        <v>16</v>
      </c>
      <c r="D218" s="56">
        <v>6.5835699999999999</v>
      </c>
      <c r="E218" s="56">
        <v>6.5835699999999999</v>
      </c>
      <c r="F218" s="56">
        <v>0</v>
      </c>
    </row>
    <row r="219" spans="1:6" x14ac:dyDescent="0.3">
      <c r="A219" s="41" t="s">
        <v>1101</v>
      </c>
      <c r="B219" s="50" t="s">
        <v>330</v>
      </c>
      <c r="C219" s="51" t="s">
        <v>17</v>
      </c>
      <c r="D219" s="52">
        <v>55.482990000000001</v>
      </c>
      <c r="E219" s="52">
        <v>55.482990000000001</v>
      </c>
      <c r="F219" s="52">
        <v>0</v>
      </c>
    </row>
    <row r="220" spans="1:6" ht="49.2" thickBot="1" x14ac:dyDescent="0.35">
      <c r="A220" s="41" t="s">
        <v>1101</v>
      </c>
      <c r="B220" s="36" t="s">
        <v>399</v>
      </c>
      <c r="C220" s="37" t="s">
        <v>400</v>
      </c>
      <c r="D220" s="48">
        <v>970.56185999999991</v>
      </c>
      <c r="E220" s="48">
        <v>970.56185999999991</v>
      </c>
      <c r="F220" s="48">
        <v>0</v>
      </c>
    </row>
    <row r="221" spans="1:6" ht="15" thickTop="1" x14ac:dyDescent="0.3">
      <c r="A221" s="41" t="s">
        <v>1101</v>
      </c>
      <c r="B221" s="50" t="s">
        <v>330</v>
      </c>
      <c r="C221" s="51" t="s">
        <v>10</v>
      </c>
      <c r="D221" s="52">
        <v>927.99186999999995</v>
      </c>
      <c r="E221" s="52">
        <v>927.99186999999995</v>
      </c>
      <c r="F221" s="52">
        <v>0</v>
      </c>
    </row>
    <row r="222" spans="1:6" x14ac:dyDescent="0.3">
      <c r="A222" s="41" t="s">
        <v>1101</v>
      </c>
      <c r="B222" s="54" t="s">
        <v>330</v>
      </c>
      <c r="C222" s="55" t="s">
        <v>11</v>
      </c>
      <c r="D222" s="56">
        <v>637.41656999999998</v>
      </c>
      <c r="E222" s="56">
        <v>637.41656999999998</v>
      </c>
      <c r="F222" s="56">
        <v>0</v>
      </c>
    </row>
    <row r="223" spans="1:6" x14ac:dyDescent="0.3">
      <c r="A223" s="41" t="s">
        <v>1101</v>
      </c>
      <c r="B223" s="54" t="s">
        <v>330</v>
      </c>
      <c r="C223" s="55" t="s">
        <v>12</v>
      </c>
      <c r="D223" s="56">
        <v>277.54872</v>
      </c>
      <c r="E223" s="56">
        <v>277.54872</v>
      </c>
      <c r="F223" s="56">
        <v>0</v>
      </c>
    </row>
    <row r="224" spans="1:6" x14ac:dyDescent="0.3">
      <c r="A224" s="41" t="s">
        <v>1101</v>
      </c>
      <c r="B224" s="54" t="s">
        <v>330</v>
      </c>
      <c r="C224" s="55" t="s">
        <v>15</v>
      </c>
      <c r="D224" s="56">
        <v>5.798</v>
      </c>
      <c r="E224" s="56">
        <v>5.798</v>
      </c>
      <c r="F224" s="56">
        <v>0</v>
      </c>
    </row>
    <row r="225" spans="1:6" x14ac:dyDescent="0.3">
      <c r="A225" s="41" t="s">
        <v>1101</v>
      </c>
      <c r="B225" s="54" t="s">
        <v>330</v>
      </c>
      <c r="C225" s="55" t="s">
        <v>16</v>
      </c>
      <c r="D225" s="56">
        <v>7.22858</v>
      </c>
      <c r="E225" s="56">
        <v>7.22858</v>
      </c>
      <c r="F225" s="56">
        <v>0</v>
      </c>
    </row>
    <row r="226" spans="1:6" x14ac:dyDescent="0.3">
      <c r="A226" s="41" t="s">
        <v>1101</v>
      </c>
      <c r="B226" s="50" t="s">
        <v>330</v>
      </c>
      <c r="C226" s="51" t="s">
        <v>17</v>
      </c>
      <c r="D226" s="52">
        <v>42.569989999999997</v>
      </c>
      <c r="E226" s="52">
        <v>42.569989999999997</v>
      </c>
      <c r="F226" s="52">
        <v>0</v>
      </c>
    </row>
    <row r="227" spans="1:6" ht="65.400000000000006" thickBot="1" x14ac:dyDescent="0.35">
      <c r="A227" s="41" t="s">
        <v>1101</v>
      </c>
      <c r="B227" s="36" t="s">
        <v>401</v>
      </c>
      <c r="C227" s="37" t="s">
        <v>402</v>
      </c>
      <c r="D227" s="48">
        <v>1323.4298899999999</v>
      </c>
      <c r="E227" s="48">
        <v>1323.4298899999999</v>
      </c>
      <c r="F227" s="48">
        <v>0</v>
      </c>
    </row>
    <row r="228" spans="1:6" ht="15" thickTop="1" x14ac:dyDescent="0.3">
      <c r="A228" s="41" t="s">
        <v>1101</v>
      </c>
      <c r="B228" s="50" t="s">
        <v>330</v>
      </c>
      <c r="C228" s="51" t="s">
        <v>10</v>
      </c>
      <c r="D228" s="52">
        <v>1224.1372899999999</v>
      </c>
      <c r="E228" s="52">
        <v>1224.1372899999999</v>
      </c>
      <c r="F228" s="52">
        <v>0</v>
      </c>
    </row>
    <row r="229" spans="1:6" x14ac:dyDescent="0.3">
      <c r="A229" s="41" t="s">
        <v>1101</v>
      </c>
      <c r="B229" s="54" t="s">
        <v>330</v>
      </c>
      <c r="C229" s="55" t="s">
        <v>11</v>
      </c>
      <c r="D229" s="56">
        <v>734.82448999999997</v>
      </c>
      <c r="E229" s="56">
        <v>734.82448999999997</v>
      </c>
      <c r="F229" s="56">
        <v>0</v>
      </c>
    </row>
    <row r="230" spans="1:6" x14ac:dyDescent="0.3">
      <c r="A230" s="41" t="s">
        <v>1101</v>
      </c>
      <c r="B230" s="54" t="s">
        <v>330</v>
      </c>
      <c r="C230" s="55" t="s">
        <v>12</v>
      </c>
      <c r="D230" s="56">
        <v>458.15122000000002</v>
      </c>
      <c r="E230" s="56">
        <v>458.15122000000002</v>
      </c>
      <c r="F230" s="56">
        <v>0</v>
      </c>
    </row>
    <row r="231" spans="1:6" x14ac:dyDescent="0.3">
      <c r="A231" s="41" t="s">
        <v>1101</v>
      </c>
      <c r="B231" s="54" t="s">
        <v>330</v>
      </c>
      <c r="C231" s="55" t="s">
        <v>15</v>
      </c>
      <c r="D231" s="56">
        <v>21.002140000000001</v>
      </c>
      <c r="E231" s="56">
        <v>21.002140000000001</v>
      </c>
      <c r="F231" s="56">
        <v>0</v>
      </c>
    </row>
    <row r="232" spans="1:6" x14ac:dyDescent="0.3">
      <c r="A232" s="41" t="s">
        <v>1101</v>
      </c>
      <c r="B232" s="54" t="s">
        <v>330</v>
      </c>
      <c r="C232" s="55" t="s">
        <v>16</v>
      </c>
      <c r="D232" s="56">
        <v>10.15944</v>
      </c>
      <c r="E232" s="56">
        <v>10.15944</v>
      </c>
      <c r="F232" s="56">
        <v>0</v>
      </c>
    </row>
    <row r="233" spans="1:6" x14ac:dyDescent="0.3">
      <c r="A233" s="41" t="s">
        <v>1101</v>
      </c>
      <c r="B233" s="50" t="s">
        <v>330</v>
      </c>
      <c r="C233" s="51" t="s">
        <v>17</v>
      </c>
      <c r="D233" s="52">
        <v>99.292599999999993</v>
      </c>
      <c r="E233" s="52">
        <v>99.292599999999993</v>
      </c>
      <c r="F233" s="52">
        <v>0</v>
      </c>
    </row>
    <row r="234" spans="1:6" ht="33" thickBot="1" x14ac:dyDescent="0.35">
      <c r="A234" s="41" t="s">
        <v>1101</v>
      </c>
      <c r="B234" s="36" t="s">
        <v>403</v>
      </c>
      <c r="C234" s="37" t="s">
        <v>404</v>
      </c>
      <c r="D234" s="48">
        <v>1025.4014199999999</v>
      </c>
      <c r="E234" s="48">
        <v>1025.4014199999999</v>
      </c>
      <c r="F234" s="48">
        <v>0</v>
      </c>
    </row>
    <row r="235" spans="1:6" ht="15" thickTop="1" x14ac:dyDescent="0.3">
      <c r="A235" s="41" t="s">
        <v>1101</v>
      </c>
      <c r="B235" s="50" t="s">
        <v>330</v>
      </c>
      <c r="C235" s="51" t="s">
        <v>10</v>
      </c>
      <c r="D235" s="52">
        <v>897.4164199999999</v>
      </c>
      <c r="E235" s="52">
        <v>897.4164199999999</v>
      </c>
      <c r="F235" s="52">
        <v>0</v>
      </c>
    </row>
    <row r="236" spans="1:6" x14ac:dyDescent="0.3">
      <c r="A236" s="41" t="s">
        <v>1101</v>
      </c>
      <c r="B236" s="54" t="s">
        <v>330</v>
      </c>
      <c r="C236" s="55" t="s">
        <v>11</v>
      </c>
      <c r="D236" s="56">
        <v>636.59145000000001</v>
      </c>
      <c r="E236" s="56">
        <v>636.59145000000001</v>
      </c>
      <c r="F236" s="56">
        <v>0</v>
      </c>
    </row>
    <row r="237" spans="1:6" x14ac:dyDescent="0.3">
      <c r="A237" s="41" t="s">
        <v>1101</v>
      </c>
      <c r="B237" s="54" t="s">
        <v>330</v>
      </c>
      <c r="C237" s="55" t="s">
        <v>12</v>
      </c>
      <c r="D237" s="56">
        <v>248.78824</v>
      </c>
      <c r="E237" s="56">
        <v>248.78824</v>
      </c>
      <c r="F237" s="56">
        <v>0</v>
      </c>
    </row>
    <row r="238" spans="1:6" x14ac:dyDescent="0.3">
      <c r="A238" s="41" t="s">
        <v>1101</v>
      </c>
      <c r="B238" s="54" t="s">
        <v>330</v>
      </c>
      <c r="C238" s="55" t="s">
        <v>15</v>
      </c>
      <c r="D238" s="56">
        <v>2.8717299999999999</v>
      </c>
      <c r="E238" s="56">
        <v>2.8717299999999999</v>
      </c>
      <c r="F238" s="56">
        <v>0</v>
      </c>
    </row>
    <row r="239" spans="1:6" x14ac:dyDescent="0.3">
      <c r="A239" s="41" t="s">
        <v>1101</v>
      </c>
      <c r="B239" s="54" t="s">
        <v>330</v>
      </c>
      <c r="C239" s="55" t="s">
        <v>16</v>
      </c>
      <c r="D239" s="56">
        <v>9.1649999999999991</v>
      </c>
      <c r="E239" s="56">
        <v>9.1649999999999991</v>
      </c>
      <c r="F239" s="56">
        <v>0</v>
      </c>
    </row>
    <row r="240" spans="1:6" x14ac:dyDescent="0.3">
      <c r="A240" s="41" t="s">
        <v>1101</v>
      </c>
      <c r="B240" s="50" t="s">
        <v>330</v>
      </c>
      <c r="C240" s="51" t="s">
        <v>17</v>
      </c>
      <c r="D240" s="52">
        <v>127.985</v>
      </c>
      <c r="E240" s="52">
        <v>127.985</v>
      </c>
      <c r="F240" s="52">
        <v>0</v>
      </c>
    </row>
    <row r="241" spans="1:6" ht="33" thickBot="1" x14ac:dyDescent="0.35">
      <c r="A241" s="41" t="s">
        <v>1101</v>
      </c>
      <c r="B241" s="36" t="s">
        <v>405</v>
      </c>
      <c r="C241" s="37" t="s">
        <v>406</v>
      </c>
      <c r="D241" s="48">
        <v>185809.07535999999</v>
      </c>
      <c r="E241" s="48">
        <v>179846.00245</v>
      </c>
      <c r="F241" s="48">
        <v>5963.0729099999999</v>
      </c>
    </row>
    <row r="242" spans="1:6" ht="15" thickTop="1" x14ac:dyDescent="0.3">
      <c r="A242" s="41" t="s">
        <v>1101</v>
      </c>
      <c r="B242" s="50" t="s">
        <v>330</v>
      </c>
      <c r="C242" s="51" t="s">
        <v>10</v>
      </c>
      <c r="D242" s="52">
        <v>166722.30129999999</v>
      </c>
      <c r="E242" s="52">
        <v>162978.13519999999</v>
      </c>
      <c r="F242" s="52">
        <v>3744.1660999999999</v>
      </c>
    </row>
    <row r="243" spans="1:6" x14ac:dyDescent="0.3">
      <c r="A243" s="41" t="s">
        <v>1101</v>
      </c>
      <c r="B243" s="54" t="s">
        <v>330</v>
      </c>
      <c r="C243" s="55" t="s">
        <v>11</v>
      </c>
      <c r="D243" s="56">
        <v>112711.06748999999</v>
      </c>
      <c r="E243" s="56">
        <v>112711.06748999999</v>
      </c>
      <c r="F243" s="56">
        <v>0</v>
      </c>
    </row>
    <row r="244" spans="1:6" x14ac:dyDescent="0.3">
      <c r="A244" s="41" t="s">
        <v>1101</v>
      </c>
      <c r="B244" s="54" t="s">
        <v>330</v>
      </c>
      <c r="C244" s="55" t="s">
        <v>12</v>
      </c>
      <c r="D244" s="56">
        <v>47678.157549999996</v>
      </c>
      <c r="E244" s="56">
        <v>44656.636339999997</v>
      </c>
      <c r="F244" s="56">
        <v>3021.5212099999999</v>
      </c>
    </row>
    <row r="245" spans="1:6" x14ac:dyDescent="0.3">
      <c r="A245" s="41" t="s">
        <v>1101</v>
      </c>
      <c r="B245" s="54" t="s">
        <v>330</v>
      </c>
      <c r="C245" s="55" t="s">
        <v>15</v>
      </c>
      <c r="D245" s="56">
        <v>665.78342999999995</v>
      </c>
      <c r="E245" s="56">
        <v>665.78342999999995</v>
      </c>
      <c r="F245" s="56">
        <v>0</v>
      </c>
    </row>
    <row r="246" spans="1:6" x14ac:dyDescent="0.3">
      <c r="A246" s="41" t="s">
        <v>1101</v>
      </c>
      <c r="B246" s="54" t="s">
        <v>330</v>
      </c>
      <c r="C246" s="55" t="s">
        <v>16</v>
      </c>
      <c r="D246" s="56">
        <v>5667.2928300000003</v>
      </c>
      <c r="E246" s="56">
        <v>4944.6479399999998</v>
      </c>
      <c r="F246" s="56">
        <v>722.64489000000003</v>
      </c>
    </row>
    <row r="247" spans="1:6" x14ac:dyDescent="0.3">
      <c r="A247" s="41" t="s">
        <v>1101</v>
      </c>
      <c r="B247" s="50" t="s">
        <v>330</v>
      </c>
      <c r="C247" s="51" t="s">
        <v>17</v>
      </c>
      <c r="D247" s="52">
        <v>19086.774060000003</v>
      </c>
      <c r="E247" s="52">
        <v>16867.867250000003</v>
      </c>
      <c r="F247" s="52">
        <v>2218.90681</v>
      </c>
    </row>
    <row r="248" spans="1:6" ht="16.8" thickBot="1" x14ac:dyDescent="0.35">
      <c r="A248" s="41" t="s">
        <v>1101</v>
      </c>
      <c r="B248" s="36" t="s">
        <v>407</v>
      </c>
      <c r="C248" s="37" t="s">
        <v>408</v>
      </c>
      <c r="D248" s="48">
        <v>142930.3952</v>
      </c>
      <c r="E248" s="48">
        <v>142930.3952</v>
      </c>
      <c r="F248" s="48">
        <v>0</v>
      </c>
    </row>
    <row r="249" spans="1:6" ht="15" thickTop="1" x14ac:dyDescent="0.3">
      <c r="A249" s="41" t="s">
        <v>1101</v>
      </c>
      <c r="B249" s="50" t="s">
        <v>330</v>
      </c>
      <c r="C249" s="51" t="s">
        <v>10</v>
      </c>
      <c r="D249" s="52">
        <v>134457.70692999999</v>
      </c>
      <c r="E249" s="52">
        <v>134457.70692999999</v>
      </c>
      <c r="F249" s="52">
        <v>0</v>
      </c>
    </row>
    <row r="250" spans="1:6" x14ac:dyDescent="0.3">
      <c r="A250" s="41" t="s">
        <v>1101</v>
      </c>
      <c r="B250" s="54" t="s">
        <v>330</v>
      </c>
      <c r="C250" s="55" t="s">
        <v>11</v>
      </c>
      <c r="D250" s="56">
        <v>97513.388709999999</v>
      </c>
      <c r="E250" s="56">
        <v>97513.388709999999</v>
      </c>
      <c r="F250" s="56">
        <v>0</v>
      </c>
    </row>
    <row r="251" spans="1:6" x14ac:dyDescent="0.3">
      <c r="A251" s="41" t="s">
        <v>1101</v>
      </c>
      <c r="B251" s="54" t="s">
        <v>330</v>
      </c>
      <c r="C251" s="55" t="s">
        <v>12</v>
      </c>
      <c r="D251" s="56">
        <v>32319.926019999999</v>
      </c>
      <c r="E251" s="56">
        <v>32319.926019999999</v>
      </c>
      <c r="F251" s="56">
        <v>0</v>
      </c>
    </row>
    <row r="252" spans="1:6" x14ac:dyDescent="0.3">
      <c r="A252" s="41" t="s">
        <v>1101</v>
      </c>
      <c r="B252" s="54" t="s">
        <v>330</v>
      </c>
      <c r="C252" s="55" t="s">
        <v>15</v>
      </c>
      <c r="D252" s="56">
        <v>482.18779000000001</v>
      </c>
      <c r="E252" s="56">
        <v>482.18779000000001</v>
      </c>
      <c r="F252" s="56">
        <v>0</v>
      </c>
    </row>
    <row r="253" spans="1:6" x14ac:dyDescent="0.3">
      <c r="A253" s="41" t="s">
        <v>1101</v>
      </c>
      <c r="B253" s="54" t="s">
        <v>330</v>
      </c>
      <c r="C253" s="55" t="s">
        <v>16</v>
      </c>
      <c r="D253" s="56">
        <v>4142.2044100000003</v>
      </c>
      <c r="E253" s="56">
        <v>4142.2044100000003</v>
      </c>
      <c r="F253" s="56">
        <v>0</v>
      </c>
    </row>
    <row r="254" spans="1:6" x14ac:dyDescent="0.3">
      <c r="A254" s="41" t="s">
        <v>1101</v>
      </c>
      <c r="B254" s="50" t="s">
        <v>330</v>
      </c>
      <c r="C254" s="51" t="s">
        <v>17</v>
      </c>
      <c r="D254" s="52">
        <v>8472.6882700000006</v>
      </c>
      <c r="E254" s="52">
        <v>8472.6882700000006</v>
      </c>
      <c r="F254" s="52">
        <v>0</v>
      </c>
    </row>
    <row r="255" spans="1:6" ht="33" thickBot="1" x14ac:dyDescent="0.35">
      <c r="A255" s="41" t="s">
        <v>1101</v>
      </c>
      <c r="B255" s="36" t="s">
        <v>409</v>
      </c>
      <c r="C255" s="37" t="s">
        <v>410</v>
      </c>
      <c r="D255" s="48">
        <v>40784.257390000006</v>
      </c>
      <c r="E255" s="48">
        <v>34821.184480000004</v>
      </c>
      <c r="F255" s="48">
        <v>5963.0729099999999</v>
      </c>
    </row>
    <row r="256" spans="1:6" ht="15" thickTop="1" x14ac:dyDescent="0.3">
      <c r="A256" s="41" t="s">
        <v>1101</v>
      </c>
      <c r="B256" s="50" t="s">
        <v>330</v>
      </c>
      <c r="C256" s="51" t="s">
        <v>10</v>
      </c>
      <c r="D256" s="52">
        <v>30293.525000000001</v>
      </c>
      <c r="E256" s="52">
        <v>26549.358900000003</v>
      </c>
      <c r="F256" s="52">
        <v>3744.1660999999999</v>
      </c>
    </row>
    <row r="257" spans="1:6" x14ac:dyDescent="0.3">
      <c r="A257" s="41" t="s">
        <v>1101</v>
      </c>
      <c r="B257" s="54" t="s">
        <v>330</v>
      </c>
      <c r="C257" s="55" t="s">
        <v>11</v>
      </c>
      <c r="D257" s="56">
        <v>14187.26778</v>
      </c>
      <c r="E257" s="56">
        <v>14187.26778</v>
      </c>
      <c r="F257" s="56">
        <v>0</v>
      </c>
    </row>
    <row r="258" spans="1:6" x14ac:dyDescent="0.3">
      <c r="A258" s="41" t="s">
        <v>1101</v>
      </c>
      <c r="B258" s="54" t="s">
        <v>330</v>
      </c>
      <c r="C258" s="55" t="s">
        <v>12</v>
      </c>
      <c r="D258" s="56">
        <v>14451.075570000001</v>
      </c>
      <c r="E258" s="56">
        <v>11429.55436</v>
      </c>
      <c r="F258" s="56">
        <v>3021.5212099999999</v>
      </c>
    </row>
    <row r="259" spans="1:6" x14ac:dyDescent="0.3">
      <c r="A259" s="41" t="s">
        <v>1101</v>
      </c>
      <c r="B259" s="54" t="s">
        <v>330</v>
      </c>
      <c r="C259" s="55" t="s">
        <v>15</v>
      </c>
      <c r="D259" s="56">
        <v>180.54647</v>
      </c>
      <c r="E259" s="56">
        <v>180.54647</v>
      </c>
      <c r="F259" s="56">
        <v>0</v>
      </c>
    </row>
    <row r="260" spans="1:6" x14ac:dyDescent="0.3">
      <c r="A260" s="41" t="s">
        <v>1101</v>
      </c>
      <c r="B260" s="54" t="s">
        <v>330</v>
      </c>
      <c r="C260" s="55" t="s">
        <v>16</v>
      </c>
      <c r="D260" s="56">
        <v>1474.63518</v>
      </c>
      <c r="E260" s="56">
        <v>751.99028999999996</v>
      </c>
      <c r="F260" s="56">
        <v>722.64489000000003</v>
      </c>
    </row>
    <row r="261" spans="1:6" x14ac:dyDescent="0.3">
      <c r="A261" s="41" t="s">
        <v>1101</v>
      </c>
      <c r="B261" s="50" t="s">
        <v>330</v>
      </c>
      <c r="C261" s="51" t="s">
        <v>17</v>
      </c>
      <c r="D261" s="52">
        <v>10490.732390000001</v>
      </c>
      <c r="E261" s="52">
        <v>8271.8255800000006</v>
      </c>
      <c r="F261" s="52">
        <v>2218.90681</v>
      </c>
    </row>
    <row r="262" spans="1:6" ht="33" thickBot="1" x14ac:dyDescent="0.35">
      <c r="A262" s="41" t="s">
        <v>1101</v>
      </c>
      <c r="B262" s="36" t="s">
        <v>411</v>
      </c>
      <c r="C262" s="37" t="s">
        <v>412</v>
      </c>
      <c r="D262" s="48">
        <v>2094.4227700000001</v>
      </c>
      <c r="E262" s="48">
        <v>2094.4227700000001</v>
      </c>
      <c r="F262" s="48">
        <v>0</v>
      </c>
    </row>
    <row r="263" spans="1:6" ht="15" thickTop="1" x14ac:dyDescent="0.3">
      <c r="A263" s="41" t="s">
        <v>1101</v>
      </c>
      <c r="B263" s="50" t="s">
        <v>330</v>
      </c>
      <c r="C263" s="51" t="s">
        <v>10</v>
      </c>
      <c r="D263" s="52">
        <v>1971.0693700000002</v>
      </c>
      <c r="E263" s="52">
        <v>1971.0693700000002</v>
      </c>
      <c r="F263" s="52">
        <v>0</v>
      </c>
    </row>
    <row r="264" spans="1:6" x14ac:dyDescent="0.3">
      <c r="A264" s="41" t="s">
        <v>1101</v>
      </c>
      <c r="B264" s="54" t="s">
        <v>330</v>
      </c>
      <c r="C264" s="55" t="s">
        <v>11</v>
      </c>
      <c r="D264" s="56">
        <v>1010.4109999999999</v>
      </c>
      <c r="E264" s="56">
        <v>1010.4109999999999</v>
      </c>
      <c r="F264" s="56">
        <v>0</v>
      </c>
    </row>
    <row r="265" spans="1:6" x14ac:dyDescent="0.3">
      <c r="A265" s="41" t="s">
        <v>1101</v>
      </c>
      <c r="B265" s="54" t="s">
        <v>330</v>
      </c>
      <c r="C265" s="55" t="s">
        <v>12</v>
      </c>
      <c r="D265" s="56">
        <v>907.15596000000005</v>
      </c>
      <c r="E265" s="56">
        <v>907.15596000000005</v>
      </c>
      <c r="F265" s="56">
        <v>0</v>
      </c>
    </row>
    <row r="266" spans="1:6" x14ac:dyDescent="0.3">
      <c r="A266" s="41" t="s">
        <v>1101</v>
      </c>
      <c r="B266" s="54" t="s">
        <v>330</v>
      </c>
      <c r="C266" s="55" t="s">
        <v>15</v>
      </c>
      <c r="D266" s="56">
        <v>3.0491700000000002</v>
      </c>
      <c r="E266" s="56">
        <v>3.0491700000000002</v>
      </c>
      <c r="F266" s="56">
        <v>0</v>
      </c>
    </row>
    <row r="267" spans="1:6" x14ac:dyDescent="0.3">
      <c r="A267" s="41" t="s">
        <v>1101</v>
      </c>
      <c r="B267" s="54" t="s">
        <v>330</v>
      </c>
      <c r="C267" s="55" t="s">
        <v>16</v>
      </c>
      <c r="D267" s="56">
        <v>50.453240000000001</v>
      </c>
      <c r="E267" s="56">
        <v>50.453240000000001</v>
      </c>
      <c r="F267" s="56">
        <v>0</v>
      </c>
    </row>
    <row r="268" spans="1:6" x14ac:dyDescent="0.3">
      <c r="A268" s="41" t="s">
        <v>1101</v>
      </c>
      <c r="B268" s="50" t="s">
        <v>330</v>
      </c>
      <c r="C268" s="51" t="s">
        <v>17</v>
      </c>
      <c r="D268" s="52">
        <v>123.35339999999999</v>
      </c>
      <c r="E268" s="52">
        <v>123.35339999999999</v>
      </c>
      <c r="F268" s="52">
        <v>0</v>
      </c>
    </row>
    <row r="269" spans="1:6" ht="16.8" thickBot="1" x14ac:dyDescent="0.35">
      <c r="A269" s="41" t="s">
        <v>1101</v>
      </c>
      <c r="B269" s="36" t="s">
        <v>413</v>
      </c>
      <c r="C269" s="37" t="s">
        <v>414</v>
      </c>
      <c r="D269" s="48">
        <v>55514.619350000008</v>
      </c>
      <c r="E269" s="48">
        <v>55514.619350000008</v>
      </c>
      <c r="F269" s="48">
        <v>0</v>
      </c>
    </row>
    <row r="270" spans="1:6" ht="15" thickTop="1" x14ac:dyDescent="0.3">
      <c r="A270" s="41" t="s">
        <v>1101</v>
      </c>
      <c r="B270" s="50" t="s">
        <v>330</v>
      </c>
      <c r="C270" s="51" t="s">
        <v>10</v>
      </c>
      <c r="D270" s="52">
        <v>52708.606420000004</v>
      </c>
      <c r="E270" s="52">
        <v>52708.606420000004</v>
      </c>
      <c r="F270" s="52">
        <v>0</v>
      </c>
    </row>
    <row r="271" spans="1:6" x14ac:dyDescent="0.3">
      <c r="A271" s="41" t="s">
        <v>1101</v>
      </c>
      <c r="B271" s="54" t="s">
        <v>330</v>
      </c>
      <c r="C271" s="55" t="s">
        <v>11</v>
      </c>
      <c r="D271" s="56">
        <v>38832.944930000005</v>
      </c>
      <c r="E271" s="56">
        <v>38832.944930000005</v>
      </c>
      <c r="F271" s="56">
        <v>0</v>
      </c>
    </row>
    <row r="272" spans="1:6" x14ac:dyDescent="0.3">
      <c r="A272" s="41" t="s">
        <v>1101</v>
      </c>
      <c r="B272" s="54" t="s">
        <v>330</v>
      </c>
      <c r="C272" s="55" t="s">
        <v>12</v>
      </c>
      <c r="D272" s="56">
        <v>11872.515520000001</v>
      </c>
      <c r="E272" s="56">
        <v>11872.515520000001</v>
      </c>
      <c r="F272" s="56">
        <v>0</v>
      </c>
    </row>
    <row r="273" spans="1:6" x14ac:dyDescent="0.3">
      <c r="A273" s="41" t="s">
        <v>1101</v>
      </c>
      <c r="B273" s="54" t="s">
        <v>330</v>
      </c>
      <c r="C273" s="55" t="s">
        <v>2</v>
      </c>
      <c r="D273" s="56">
        <v>5.7778</v>
      </c>
      <c r="E273" s="56">
        <v>5.7778</v>
      </c>
      <c r="F273" s="56">
        <v>0</v>
      </c>
    </row>
    <row r="274" spans="1:6" x14ac:dyDescent="0.3">
      <c r="A274" s="41" t="s">
        <v>1101</v>
      </c>
      <c r="B274" s="54" t="s">
        <v>330</v>
      </c>
      <c r="C274" s="55" t="s">
        <v>15</v>
      </c>
      <c r="D274" s="56">
        <v>516.30450000000008</v>
      </c>
      <c r="E274" s="56">
        <v>516.30450000000008</v>
      </c>
      <c r="F274" s="56">
        <v>0</v>
      </c>
    </row>
    <row r="275" spans="1:6" x14ac:dyDescent="0.3">
      <c r="A275" s="41" t="s">
        <v>1101</v>
      </c>
      <c r="B275" s="54" t="s">
        <v>330</v>
      </c>
      <c r="C275" s="55" t="s">
        <v>16</v>
      </c>
      <c r="D275" s="56">
        <v>1481.06367</v>
      </c>
      <c r="E275" s="56">
        <v>1481.06367</v>
      </c>
      <c r="F275" s="56">
        <v>0</v>
      </c>
    </row>
    <row r="276" spans="1:6" x14ac:dyDescent="0.3">
      <c r="A276" s="41" t="s">
        <v>1101</v>
      </c>
      <c r="B276" s="50" t="s">
        <v>330</v>
      </c>
      <c r="C276" s="51" t="s">
        <v>17</v>
      </c>
      <c r="D276" s="52">
        <v>2806.0129299999999</v>
      </c>
      <c r="E276" s="52">
        <v>2806.0129299999999</v>
      </c>
      <c r="F276" s="52">
        <v>0</v>
      </c>
    </row>
    <row r="277" spans="1:6" ht="49.2" thickBot="1" x14ac:dyDescent="0.35">
      <c r="A277" s="41" t="s">
        <v>1101</v>
      </c>
      <c r="B277" s="36" t="s">
        <v>415</v>
      </c>
      <c r="C277" s="37" t="s">
        <v>416</v>
      </c>
      <c r="D277" s="48">
        <v>3941.9635000000003</v>
      </c>
      <c r="E277" s="48">
        <v>3941.9635000000003</v>
      </c>
      <c r="F277" s="48">
        <v>0</v>
      </c>
    </row>
    <row r="278" spans="1:6" ht="15" thickTop="1" x14ac:dyDescent="0.3">
      <c r="A278" s="41" t="s">
        <v>1101</v>
      </c>
      <c r="B278" s="50" t="s">
        <v>330</v>
      </c>
      <c r="C278" s="51" t="s">
        <v>10</v>
      </c>
      <c r="D278" s="52">
        <v>3861.2085200000001</v>
      </c>
      <c r="E278" s="52">
        <v>3861.2085200000001</v>
      </c>
      <c r="F278" s="52">
        <v>0</v>
      </c>
    </row>
    <row r="279" spans="1:6" x14ac:dyDescent="0.3">
      <c r="A279" s="41" t="s">
        <v>1101</v>
      </c>
      <c r="B279" s="54" t="s">
        <v>330</v>
      </c>
      <c r="C279" s="55" t="s">
        <v>11</v>
      </c>
      <c r="D279" s="56">
        <v>1658.6967299999999</v>
      </c>
      <c r="E279" s="56">
        <v>1658.6967299999999</v>
      </c>
      <c r="F279" s="56">
        <v>0</v>
      </c>
    </row>
    <row r="280" spans="1:6" x14ac:dyDescent="0.3">
      <c r="A280" s="41" t="s">
        <v>1101</v>
      </c>
      <c r="B280" s="54" t="s">
        <v>330</v>
      </c>
      <c r="C280" s="55" t="s">
        <v>12</v>
      </c>
      <c r="D280" s="56">
        <v>1644.8221800000001</v>
      </c>
      <c r="E280" s="56">
        <v>1644.8221800000001</v>
      </c>
      <c r="F280" s="56">
        <v>0</v>
      </c>
    </row>
    <row r="281" spans="1:6" x14ac:dyDescent="0.3">
      <c r="A281" s="41" t="s">
        <v>1101</v>
      </c>
      <c r="B281" s="54" t="s">
        <v>330</v>
      </c>
      <c r="C281" s="55" t="s">
        <v>14</v>
      </c>
      <c r="D281" s="56">
        <v>160</v>
      </c>
      <c r="E281" s="56">
        <v>160</v>
      </c>
      <c r="F281" s="56">
        <v>0</v>
      </c>
    </row>
    <row r="282" spans="1:6" x14ac:dyDescent="0.3">
      <c r="A282" s="41" t="s">
        <v>1101</v>
      </c>
      <c r="B282" s="54" t="s">
        <v>330</v>
      </c>
      <c r="C282" s="55" t="s">
        <v>2</v>
      </c>
      <c r="D282" s="56">
        <v>229.60499999999999</v>
      </c>
      <c r="E282" s="56">
        <v>229.60499999999999</v>
      </c>
      <c r="F282" s="56">
        <v>0</v>
      </c>
    </row>
    <row r="283" spans="1:6" x14ac:dyDescent="0.3">
      <c r="A283" s="41" t="s">
        <v>1101</v>
      </c>
      <c r="B283" s="54" t="s">
        <v>330</v>
      </c>
      <c r="C283" s="55" t="s">
        <v>15</v>
      </c>
      <c r="D283" s="56">
        <v>145.60667000000001</v>
      </c>
      <c r="E283" s="56">
        <v>145.60667000000001</v>
      </c>
      <c r="F283" s="56">
        <v>0</v>
      </c>
    </row>
    <row r="284" spans="1:6" x14ac:dyDescent="0.3">
      <c r="A284" s="41" t="s">
        <v>1101</v>
      </c>
      <c r="B284" s="54" t="s">
        <v>330</v>
      </c>
      <c r="C284" s="55" t="s">
        <v>16</v>
      </c>
      <c r="D284" s="56">
        <v>22.47794</v>
      </c>
      <c r="E284" s="56">
        <v>22.47794</v>
      </c>
      <c r="F284" s="56">
        <v>0</v>
      </c>
    </row>
    <row r="285" spans="1:6" x14ac:dyDescent="0.3">
      <c r="A285" s="41" t="s">
        <v>1101</v>
      </c>
      <c r="B285" s="50" t="s">
        <v>330</v>
      </c>
      <c r="C285" s="51" t="s">
        <v>17</v>
      </c>
      <c r="D285" s="52">
        <v>80.754980000000003</v>
      </c>
      <c r="E285" s="52">
        <v>80.754980000000003</v>
      </c>
      <c r="F285" s="52">
        <v>0</v>
      </c>
    </row>
    <row r="286" spans="1:6" ht="16.8" thickBot="1" x14ac:dyDescent="0.35">
      <c r="A286" s="41" t="s">
        <v>1101</v>
      </c>
      <c r="B286" s="36" t="s">
        <v>417</v>
      </c>
      <c r="C286" s="37" t="s">
        <v>418</v>
      </c>
      <c r="D286" s="48">
        <v>302257.80608000001</v>
      </c>
      <c r="E286" s="48">
        <v>100326.03766</v>
      </c>
      <c r="F286" s="48">
        <v>201931.76842000001</v>
      </c>
    </row>
    <row r="287" spans="1:6" ht="15" thickTop="1" x14ac:dyDescent="0.3">
      <c r="A287" s="41" t="s">
        <v>1101</v>
      </c>
      <c r="B287" s="50" t="s">
        <v>330</v>
      </c>
      <c r="C287" s="51" t="s">
        <v>10</v>
      </c>
      <c r="D287" s="52">
        <v>276237.72022000002</v>
      </c>
      <c r="E287" s="52">
        <v>90510.332490000015</v>
      </c>
      <c r="F287" s="52">
        <v>185727.38773000002</v>
      </c>
    </row>
    <row r="288" spans="1:6" x14ac:dyDescent="0.3">
      <c r="A288" s="41" t="s">
        <v>1101</v>
      </c>
      <c r="B288" s="54" t="s">
        <v>330</v>
      </c>
      <c r="C288" s="55" t="s">
        <v>11</v>
      </c>
      <c r="D288" s="56">
        <v>159731.65104</v>
      </c>
      <c r="E288" s="56">
        <v>62810.352229999997</v>
      </c>
      <c r="F288" s="56">
        <v>96921.298810000008</v>
      </c>
    </row>
    <row r="289" spans="1:6" x14ac:dyDescent="0.3">
      <c r="A289" s="41" t="s">
        <v>1101</v>
      </c>
      <c r="B289" s="54" t="s">
        <v>330</v>
      </c>
      <c r="C289" s="55" t="s">
        <v>12</v>
      </c>
      <c r="D289" s="56">
        <v>79819.267430000007</v>
      </c>
      <c r="E289" s="56">
        <v>25376.79693</v>
      </c>
      <c r="F289" s="56">
        <v>54442.470500000003</v>
      </c>
    </row>
    <row r="290" spans="1:6" x14ac:dyDescent="0.3">
      <c r="A290" s="41" t="s">
        <v>1101</v>
      </c>
      <c r="B290" s="54" t="s">
        <v>330</v>
      </c>
      <c r="C290" s="55" t="s">
        <v>2</v>
      </c>
      <c r="D290" s="56">
        <v>25767.808969999995</v>
      </c>
      <c r="E290" s="56">
        <v>141.28793999999999</v>
      </c>
      <c r="F290" s="56">
        <v>25626.521029999996</v>
      </c>
    </row>
    <row r="291" spans="1:6" x14ac:dyDescent="0.3">
      <c r="A291" s="41" t="s">
        <v>1101</v>
      </c>
      <c r="B291" s="54" t="s">
        <v>330</v>
      </c>
      <c r="C291" s="55" t="s">
        <v>15</v>
      </c>
      <c r="D291" s="56">
        <v>4410.3529099999996</v>
      </c>
      <c r="E291" s="56">
        <v>574.10255000000006</v>
      </c>
      <c r="F291" s="56">
        <v>3836.25036</v>
      </c>
    </row>
    <row r="292" spans="1:6" x14ac:dyDescent="0.3">
      <c r="A292" s="41" t="s">
        <v>1101</v>
      </c>
      <c r="B292" s="54" t="s">
        <v>330</v>
      </c>
      <c r="C292" s="55" t="s">
        <v>16</v>
      </c>
      <c r="D292" s="56">
        <v>6508.6398700000009</v>
      </c>
      <c r="E292" s="56">
        <v>1607.7928400000001</v>
      </c>
      <c r="F292" s="56">
        <v>4900.8470300000008</v>
      </c>
    </row>
    <row r="293" spans="1:6" x14ac:dyDescent="0.3">
      <c r="A293" s="41" t="s">
        <v>1101</v>
      </c>
      <c r="B293" s="50" t="s">
        <v>330</v>
      </c>
      <c r="C293" s="51" t="s">
        <v>17</v>
      </c>
      <c r="D293" s="52">
        <v>26020.085859999999</v>
      </c>
      <c r="E293" s="52">
        <v>9815.7051700000011</v>
      </c>
      <c r="F293" s="52">
        <v>16204.38069</v>
      </c>
    </row>
    <row r="294" spans="1:6" ht="16.8" thickBot="1" x14ac:dyDescent="0.35">
      <c r="A294" s="41" t="s">
        <v>1101</v>
      </c>
      <c r="B294" s="36" t="s">
        <v>419</v>
      </c>
      <c r="C294" s="37" t="s">
        <v>420</v>
      </c>
      <c r="D294" s="48">
        <v>22566.364020000001</v>
      </c>
      <c r="E294" s="48">
        <v>22566.364020000001</v>
      </c>
      <c r="F294" s="48">
        <v>0</v>
      </c>
    </row>
    <row r="295" spans="1:6" ht="15" thickTop="1" x14ac:dyDescent="0.3">
      <c r="A295" s="41" t="s">
        <v>1101</v>
      </c>
      <c r="B295" s="50" t="s">
        <v>330</v>
      </c>
      <c r="C295" s="51" t="s">
        <v>10</v>
      </c>
      <c r="D295" s="52">
        <v>20025.97653</v>
      </c>
      <c r="E295" s="52">
        <v>20025.97653</v>
      </c>
      <c r="F295" s="52">
        <v>0</v>
      </c>
    </row>
    <row r="296" spans="1:6" x14ac:dyDescent="0.3">
      <c r="A296" s="41" t="s">
        <v>1101</v>
      </c>
      <c r="B296" s="54" t="s">
        <v>330</v>
      </c>
      <c r="C296" s="55" t="s">
        <v>11</v>
      </c>
      <c r="D296" s="56">
        <v>10648.820809999999</v>
      </c>
      <c r="E296" s="56">
        <v>10648.820809999999</v>
      </c>
      <c r="F296" s="56">
        <v>0</v>
      </c>
    </row>
    <row r="297" spans="1:6" x14ac:dyDescent="0.3">
      <c r="A297" s="41" t="s">
        <v>1101</v>
      </c>
      <c r="B297" s="54" t="s">
        <v>330</v>
      </c>
      <c r="C297" s="55" t="s">
        <v>12</v>
      </c>
      <c r="D297" s="56">
        <v>8958.9184299999997</v>
      </c>
      <c r="E297" s="56">
        <v>8958.9184299999997</v>
      </c>
      <c r="F297" s="56">
        <v>0</v>
      </c>
    </row>
    <row r="298" spans="1:6" x14ac:dyDescent="0.3">
      <c r="A298" s="41" t="s">
        <v>1101</v>
      </c>
      <c r="B298" s="54" t="s">
        <v>330</v>
      </c>
      <c r="C298" s="55" t="s">
        <v>2</v>
      </c>
      <c r="D298" s="56">
        <v>116.67744999999999</v>
      </c>
      <c r="E298" s="56">
        <v>116.67744999999999</v>
      </c>
      <c r="F298" s="56">
        <v>0</v>
      </c>
    </row>
    <row r="299" spans="1:6" x14ac:dyDescent="0.3">
      <c r="A299" s="41" t="s">
        <v>1101</v>
      </c>
      <c r="B299" s="54" t="s">
        <v>330</v>
      </c>
      <c r="C299" s="55" t="s">
        <v>15</v>
      </c>
      <c r="D299" s="56">
        <v>184.67224999999999</v>
      </c>
      <c r="E299" s="56">
        <v>184.67224999999999</v>
      </c>
      <c r="F299" s="56">
        <v>0</v>
      </c>
    </row>
    <row r="300" spans="1:6" x14ac:dyDescent="0.3">
      <c r="A300" s="41" t="s">
        <v>1101</v>
      </c>
      <c r="B300" s="54" t="s">
        <v>330</v>
      </c>
      <c r="C300" s="55" t="s">
        <v>16</v>
      </c>
      <c r="D300" s="56">
        <v>116.88759</v>
      </c>
      <c r="E300" s="56">
        <v>116.88759</v>
      </c>
      <c r="F300" s="56">
        <v>0</v>
      </c>
    </row>
    <row r="301" spans="1:6" x14ac:dyDescent="0.3">
      <c r="A301" s="41" t="s">
        <v>1101</v>
      </c>
      <c r="B301" s="50" t="s">
        <v>330</v>
      </c>
      <c r="C301" s="51" t="s">
        <v>17</v>
      </c>
      <c r="D301" s="52">
        <v>2540.3874900000001</v>
      </c>
      <c r="E301" s="52">
        <v>2540.3874900000001</v>
      </c>
      <c r="F301" s="52">
        <v>0</v>
      </c>
    </row>
    <row r="302" spans="1:6" ht="33" thickBot="1" x14ac:dyDescent="0.35">
      <c r="A302" s="41" t="s">
        <v>1101</v>
      </c>
      <c r="B302" s="36" t="s">
        <v>421</v>
      </c>
      <c r="C302" s="37" t="s">
        <v>422</v>
      </c>
      <c r="D302" s="48">
        <v>220601.21142000001</v>
      </c>
      <c r="E302" s="48">
        <v>25030.652840000002</v>
      </c>
      <c r="F302" s="48">
        <v>195570.55858000001</v>
      </c>
    </row>
    <row r="303" spans="1:6" ht="15" thickTop="1" x14ac:dyDescent="0.3">
      <c r="A303" s="41" t="s">
        <v>1101</v>
      </c>
      <c r="B303" s="50" t="s">
        <v>330</v>
      </c>
      <c r="C303" s="51" t="s">
        <v>10</v>
      </c>
      <c r="D303" s="52">
        <v>204996.72729000001</v>
      </c>
      <c r="E303" s="52">
        <v>23288.933210000003</v>
      </c>
      <c r="F303" s="52">
        <v>181707.79408000002</v>
      </c>
    </row>
    <row r="304" spans="1:6" x14ac:dyDescent="0.3">
      <c r="A304" s="41" t="s">
        <v>1101</v>
      </c>
      <c r="B304" s="54" t="s">
        <v>330</v>
      </c>
      <c r="C304" s="55" t="s">
        <v>11</v>
      </c>
      <c r="D304" s="56">
        <v>115544.39231</v>
      </c>
      <c r="E304" s="56">
        <v>19711.847170000001</v>
      </c>
      <c r="F304" s="56">
        <v>95832.545140000002</v>
      </c>
    </row>
    <row r="305" spans="1:6" x14ac:dyDescent="0.3">
      <c r="A305" s="41" t="s">
        <v>1101</v>
      </c>
      <c r="B305" s="54" t="s">
        <v>330</v>
      </c>
      <c r="C305" s="55" t="s">
        <v>12</v>
      </c>
      <c r="D305" s="56">
        <v>56240.091350000002</v>
      </c>
      <c r="E305" s="56">
        <v>3577.0860400000001</v>
      </c>
      <c r="F305" s="56">
        <v>52663.00531</v>
      </c>
    </row>
    <row r="306" spans="1:6" x14ac:dyDescent="0.3">
      <c r="A306" s="41" t="s">
        <v>1101</v>
      </c>
      <c r="B306" s="54" t="s">
        <v>330</v>
      </c>
      <c r="C306" s="55" t="s">
        <v>2</v>
      </c>
      <c r="D306" s="56">
        <v>25104.421029999998</v>
      </c>
      <c r="E306" s="56">
        <v>0</v>
      </c>
      <c r="F306" s="56">
        <v>25104.421029999998</v>
      </c>
    </row>
    <row r="307" spans="1:6" x14ac:dyDescent="0.3">
      <c r="A307" s="41" t="s">
        <v>1101</v>
      </c>
      <c r="B307" s="54" t="s">
        <v>330</v>
      </c>
      <c r="C307" s="55" t="s">
        <v>15</v>
      </c>
      <c r="D307" s="56">
        <v>3831.3734800000002</v>
      </c>
      <c r="E307" s="56">
        <v>0</v>
      </c>
      <c r="F307" s="56">
        <v>3831.3734800000002</v>
      </c>
    </row>
    <row r="308" spans="1:6" x14ac:dyDescent="0.3">
      <c r="A308" s="41" t="s">
        <v>1101</v>
      </c>
      <c r="B308" s="54" t="s">
        <v>330</v>
      </c>
      <c r="C308" s="55" t="s">
        <v>16</v>
      </c>
      <c r="D308" s="56">
        <v>4276.4491200000002</v>
      </c>
      <c r="E308" s="56">
        <v>0</v>
      </c>
      <c r="F308" s="56">
        <v>4276.4491200000002</v>
      </c>
    </row>
    <row r="309" spans="1:6" x14ac:dyDescent="0.3">
      <c r="A309" s="41" t="s">
        <v>1101</v>
      </c>
      <c r="B309" s="50" t="s">
        <v>330</v>
      </c>
      <c r="C309" s="51" t="s">
        <v>17</v>
      </c>
      <c r="D309" s="52">
        <v>15604.484129999999</v>
      </c>
      <c r="E309" s="52">
        <v>1741.7196300000001</v>
      </c>
      <c r="F309" s="52">
        <v>13862.764499999999</v>
      </c>
    </row>
    <row r="310" spans="1:6" ht="16.8" thickBot="1" x14ac:dyDescent="0.35">
      <c r="A310" s="41" t="s">
        <v>1101</v>
      </c>
      <c r="B310" s="36" t="s">
        <v>423</v>
      </c>
      <c r="C310" s="37" t="s">
        <v>424</v>
      </c>
      <c r="D310" s="48">
        <v>40502.680920000006</v>
      </c>
      <c r="E310" s="48">
        <v>40502.680920000006</v>
      </c>
      <c r="F310" s="48">
        <v>0</v>
      </c>
    </row>
    <row r="311" spans="1:6" ht="15" thickTop="1" x14ac:dyDescent="0.3">
      <c r="A311" s="41" t="s">
        <v>1101</v>
      </c>
      <c r="B311" s="50" t="s">
        <v>330</v>
      </c>
      <c r="C311" s="51" t="s">
        <v>10</v>
      </c>
      <c r="D311" s="52">
        <v>37298.943870000003</v>
      </c>
      <c r="E311" s="52">
        <v>37298.943870000003</v>
      </c>
      <c r="F311" s="52">
        <v>0</v>
      </c>
    </row>
    <row r="312" spans="1:6" x14ac:dyDescent="0.3">
      <c r="A312" s="41" t="s">
        <v>1101</v>
      </c>
      <c r="B312" s="54" t="s">
        <v>330</v>
      </c>
      <c r="C312" s="55" t="s">
        <v>11</v>
      </c>
      <c r="D312" s="56">
        <v>26270.96401</v>
      </c>
      <c r="E312" s="56">
        <v>26270.96401</v>
      </c>
      <c r="F312" s="56">
        <v>0</v>
      </c>
    </row>
    <row r="313" spans="1:6" x14ac:dyDescent="0.3">
      <c r="A313" s="41" t="s">
        <v>1101</v>
      </c>
      <c r="B313" s="54" t="s">
        <v>330</v>
      </c>
      <c r="C313" s="55" t="s">
        <v>12</v>
      </c>
      <c r="D313" s="56">
        <v>9342.4237400000002</v>
      </c>
      <c r="E313" s="56">
        <v>9342.4237400000002</v>
      </c>
      <c r="F313" s="56">
        <v>0</v>
      </c>
    </row>
    <row r="314" spans="1:6" x14ac:dyDescent="0.3">
      <c r="A314" s="41" t="s">
        <v>1101</v>
      </c>
      <c r="B314" s="54" t="s">
        <v>330</v>
      </c>
      <c r="C314" s="55" t="s">
        <v>15</v>
      </c>
      <c r="D314" s="56">
        <v>200.16686000000001</v>
      </c>
      <c r="E314" s="56">
        <v>200.16686000000001</v>
      </c>
      <c r="F314" s="56">
        <v>0</v>
      </c>
    </row>
    <row r="315" spans="1:6" x14ac:dyDescent="0.3">
      <c r="A315" s="41" t="s">
        <v>1101</v>
      </c>
      <c r="B315" s="54" t="s">
        <v>330</v>
      </c>
      <c r="C315" s="55" t="s">
        <v>16</v>
      </c>
      <c r="D315" s="56">
        <v>1485.3892599999999</v>
      </c>
      <c r="E315" s="56">
        <v>1485.3892599999999</v>
      </c>
      <c r="F315" s="56">
        <v>0</v>
      </c>
    </row>
    <row r="316" spans="1:6" x14ac:dyDescent="0.3">
      <c r="A316" s="41" t="s">
        <v>1101</v>
      </c>
      <c r="B316" s="50" t="s">
        <v>330</v>
      </c>
      <c r="C316" s="51" t="s">
        <v>17</v>
      </c>
      <c r="D316" s="52">
        <v>3203.7370500000002</v>
      </c>
      <c r="E316" s="52">
        <v>3203.7370500000002</v>
      </c>
      <c r="F316" s="52">
        <v>0</v>
      </c>
    </row>
    <row r="317" spans="1:6" ht="33" thickBot="1" x14ac:dyDescent="0.35">
      <c r="A317" s="41" t="s">
        <v>1101</v>
      </c>
      <c r="B317" s="36" t="s">
        <v>425</v>
      </c>
      <c r="C317" s="37" t="s">
        <v>426</v>
      </c>
      <c r="D317" s="48">
        <v>14071.091479999999</v>
      </c>
      <c r="E317" s="48">
        <v>8566.80033</v>
      </c>
      <c r="F317" s="48">
        <v>5504.29115</v>
      </c>
    </row>
    <row r="318" spans="1:6" ht="15" thickTop="1" x14ac:dyDescent="0.3">
      <c r="A318" s="41" t="s">
        <v>1101</v>
      </c>
      <c r="B318" s="50" t="s">
        <v>330</v>
      </c>
      <c r="C318" s="51" t="s">
        <v>10</v>
      </c>
      <c r="D318" s="52">
        <v>9615.0624800000005</v>
      </c>
      <c r="E318" s="52">
        <v>6409.04133</v>
      </c>
      <c r="F318" s="52">
        <v>3206.02115</v>
      </c>
    </row>
    <row r="319" spans="1:6" x14ac:dyDescent="0.3">
      <c r="A319" s="41" t="s">
        <v>1101</v>
      </c>
      <c r="B319" s="54" t="s">
        <v>330</v>
      </c>
      <c r="C319" s="55" t="s">
        <v>11</v>
      </c>
      <c r="D319" s="56">
        <v>5106.0615899999993</v>
      </c>
      <c r="E319" s="56">
        <v>4236.8411999999998</v>
      </c>
      <c r="F319" s="56">
        <v>869.22038999999995</v>
      </c>
    </row>
    <row r="320" spans="1:6" x14ac:dyDescent="0.3">
      <c r="A320" s="41" t="s">
        <v>1101</v>
      </c>
      <c r="B320" s="54" t="s">
        <v>330</v>
      </c>
      <c r="C320" s="55" t="s">
        <v>12</v>
      </c>
      <c r="D320" s="56">
        <v>3340.4038</v>
      </c>
      <c r="E320" s="56">
        <v>2071.6841399999998</v>
      </c>
      <c r="F320" s="56">
        <v>1268.71966</v>
      </c>
    </row>
    <row r="321" spans="1:6" x14ac:dyDescent="0.3">
      <c r="A321" s="41" t="s">
        <v>1101</v>
      </c>
      <c r="B321" s="54" t="s">
        <v>330</v>
      </c>
      <c r="C321" s="55" t="s">
        <v>2</v>
      </c>
      <c r="D321" s="56">
        <v>522.1</v>
      </c>
      <c r="E321" s="56">
        <v>0</v>
      </c>
      <c r="F321" s="56">
        <v>522.1</v>
      </c>
    </row>
    <row r="322" spans="1:6" x14ac:dyDescent="0.3">
      <c r="A322" s="41" t="s">
        <v>1101</v>
      </c>
      <c r="B322" s="54" t="s">
        <v>330</v>
      </c>
      <c r="C322" s="55" t="s">
        <v>15</v>
      </c>
      <c r="D322" s="56">
        <v>99.87688</v>
      </c>
      <c r="E322" s="56">
        <v>95</v>
      </c>
      <c r="F322" s="56">
        <v>4.8768799999999999</v>
      </c>
    </row>
    <row r="323" spans="1:6" x14ac:dyDescent="0.3">
      <c r="A323" s="41" t="s">
        <v>1101</v>
      </c>
      <c r="B323" s="54" t="s">
        <v>330</v>
      </c>
      <c r="C323" s="55" t="s">
        <v>16</v>
      </c>
      <c r="D323" s="56">
        <v>546.62021000000004</v>
      </c>
      <c r="E323" s="56">
        <v>5.5159900000000004</v>
      </c>
      <c r="F323" s="56">
        <v>541.10422000000005</v>
      </c>
    </row>
    <row r="324" spans="1:6" x14ac:dyDescent="0.3">
      <c r="A324" s="41" t="s">
        <v>1101</v>
      </c>
      <c r="B324" s="50" t="s">
        <v>330</v>
      </c>
      <c r="C324" s="51" t="s">
        <v>17</v>
      </c>
      <c r="D324" s="52">
        <v>4456.0290000000005</v>
      </c>
      <c r="E324" s="52">
        <v>2157.759</v>
      </c>
      <c r="F324" s="52">
        <v>2298.27</v>
      </c>
    </row>
    <row r="325" spans="1:6" ht="33" thickBot="1" x14ac:dyDescent="0.35">
      <c r="A325" s="41" t="s">
        <v>1101</v>
      </c>
      <c r="B325" s="36" t="s">
        <v>427</v>
      </c>
      <c r="C325" s="37" t="s">
        <v>428</v>
      </c>
      <c r="D325" s="48">
        <v>2761.7757999999999</v>
      </c>
      <c r="E325" s="48">
        <v>1904.8571099999999</v>
      </c>
      <c r="F325" s="48">
        <v>856.91868999999997</v>
      </c>
    </row>
    <row r="326" spans="1:6" ht="15" thickTop="1" x14ac:dyDescent="0.3">
      <c r="A326" s="41" t="s">
        <v>1101</v>
      </c>
      <c r="B326" s="50" t="s">
        <v>330</v>
      </c>
      <c r="C326" s="51" t="s">
        <v>10</v>
      </c>
      <c r="D326" s="52">
        <v>2546.3276099999998</v>
      </c>
      <c r="E326" s="52">
        <v>1732.7551099999998</v>
      </c>
      <c r="F326" s="52">
        <v>813.57249999999999</v>
      </c>
    </row>
    <row r="327" spans="1:6" x14ac:dyDescent="0.3">
      <c r="A327" s="41" t="s">
        <v>1101</v>
      </c>
      <c r="B327" s="54" t="s">
        <v>330</v>
      </c>
      <c r="C327" s="55" t="s">
        <v>11</v>
      </c>
      <c r="D327" s="56">
        <v>827.81943000000001</v>
      </c>
      <c r="E327" s="56">
        <v>608.28615000000002</v>
      </c>
      <c r="F327" s="56">
        <v>219.53327999999999</v>
      </c>
    </row>
    <row r="328" spans="1:6" x14ac:dyDescent="0.3">
      <c r="A328" s="41" t="s">
        <v>1101</v>
      </c>
      <c r="B328" s="54" t="s">
        <v>330</v>
      </c>
      <c r="C328" s="55" t="s">
        <v>12</v>
      </c>
      <c r="D328" s="56">
        <v>1604.84485</v>
      </c>
      <c r="E328" s="56">
        <v>1094.09932</v>
      </c>
      <c r="F328" s="56">
        <v>510.74552999999997</v>
      </c>
    </row>
    <row r="329" spans="1:6" x14ac:dyDescent="0.3">
      <c r="A329" s="41" t="s">
        <v>1101</v>
      </c>
      <c r="B329" s="54" t="s">
        <v>330</v>
      </c>
      <c r="C329" s="55" t="s">
        <v>15</v>
      </c>
      <c r="D329" s="56">
        <v>30.36964</v>
      </c>
      <c r="E329" s="56">
        <v>30.36964</v>
      </c>
      <c r="F329" s="56">
        <v>0</v>
      </c>
    </row>
    <row r="330" spans="1:6" x14ac:dyDescent="0.3">
      <c r="A330" s="41" t="s">
        <v>1101</v>
      </c>
      <c r="B330" s="54" t="s">
        <v>330</v>
      </c>
      <c r="C330" s="55" t="s">
        <v>16</v>
      </c>
      <c r="D330" s="56">
        <v>83.293689999999998</v>
      </c>
      <c r="E330" s="56">
        <v>0</v>
      </c>
      <c r="F330" s="56">
        <v>83.293689999999998</v>
      </c>
    </row>
    <row r="331" spans="1:6" x14ac:dyDescent="0.3">
      <c r="A331" s="41" t="s">
        <v>1101</v>
      </c>
      <c r="B331" s="50" t="s">
        <v>330</v>
      </c>
      <c r="C331" s="51" t="s">
        <v>17</v>
      </c>
      <c r="D331" s="52">
        <v>215.44819000000001</v>
      </c>
      <c r="E331" s="52">
        <v>172.102</v>
      </c>
      <c r="F331" s="52">
        <v>43.34619</v>
      </c>
    </row>
    <row r="332" spans="1:6" ht="33" thickBot="1" x14ac:dyDescent="0.35">
      <c r="A332" s="41" t="s">
        <v>1101</v>
      </c>
      <c r="B332" s="36" t="s">
        <v>429</v>
      </c>
      <c r="C332" s="37" t="s">
        <v>430</v>
      </c>
      <c r="D332" s="48">
        <v>1754.68244</v>
      </c>
      <c r="E332" s="48">
        <v>1754.68244</v>
      </c>
      <c r="F332" s="48">
        <v>0</v>
      </c>
    </row>
    <row r="333" spans="1:6" ht="15" thickTop="1" x14ac:dyDescent="0.3">
      <c r="A333" s="41" t="s">
        <v>1101</v>
      </c>
      <c r="B333" s="50" t="s">
        <v>330</v>
      </c>
      <c r="C333" s="51" t="s">
        <v>10</v>
      </c>
      <c r="D333" s="52">
        <v>1754.68244</v>
      </c>
      <c r="E333" s="52">
        <v>1754.68244</v>
      </c>
      <c r="F333" s="52">
        <v>0</v>
      </c>
    </row>
    <row r="334" spans="1:6" x14ac:dyDescent="0.3">
      <c r="A334" s="41" t="s">
        <v>1101</v>
      </c>
      <c r="B334" s="54" t="s">
        <v>330</v>
      </c>
      <c r="C334" s="55" t="s">
        <v>11</v>
      </c>
      <c r="D334" s="56">
        <v>1333.5928899999999</v>
      </c>
      <c r="E334" s="56">
        <v>1333.5928899999999</v>
      </c>
      <c r="F334" s="56">
        <v>0</v>
      </c>
    </row>
    <row r="335" spans="1:6" x14ac:dyDescent="0.3">
      <c r="A335" s="41" t="s">
        <v>1101</v>
      </c>
      <c r="B335" s="54" t="s">
        <v>330</v>
      </c>
      <c r="C335" s="55" t="s">
        <v>12</v>
      </c>
      <c r="D335" s="56">
        <v>332.58526000000001</v>
      </c>
      <c r="E335" s="56">
        <v>332.58526000000001</v>
      </c>
      <c r="F335" s="56">
        <v>0</v>
      </c>
    </row>
    <row r="336" spans="1:6" x14ac:dyDescent="0.3">
      <c r="A336" s="41" t="s">
        <v>1101</v>
      </c>
      <c r="B336" s="54" t="s">
        <v>330</v>
      </c>
      <c r="C336" s="55" t="s">
        <v>2</v>
      </c>
      <c r="D336" s="56">
        <v>24.610489999999999</v>
      </c>
      <c r="E336" s="56">
        <v>24.610489999999999</v>
      </c>
      <c r="F336" s="56">
        <v>0</v>
      </c>
    </row>
    <row r="337" spans="1:6" x14ac:dyDescent="0.3">
      <c r="A337" s="41" t="s">
        <v>1101</v>
      </c>
      <c r="B337" s="54" t="s">
        <v>330</v>
      </c>
      <c r="C337" s="55" t="s">
        <v>15</v>
      </c>
      <c r="D337" s="56">
        <v>63.893799999999999</v>
      </c>
      <c r="E337" s="56">
        <v>63.893799999999999</v>
      </c>
      <c r="F337" s="56">
        <v>0</v>
      </c>
    </row>
    <row r="338" spans="1:6" ht="33" thickBot="1" x14ac:dyDescent="0.35">
      <c r="A338" s="41" t="s">
        <v>1101</v>
      </c>
      <c r="B338" s="36" t="s">
        <v>431</v>
      </c>
      <c r="C338" s="37" t="s">
        <v>432</v>
      </c>
      <c r="D338" s="48">
        <v>697864.13861999998</v>
      </c>
      <c r="E338" s="48">
        <v>593382.92493999994</v>
      </c>
      <c r="F338" s="48">
        <v>104481.21368000003</v>
      </c>
    </row>
    <row r="339" spans="1:6" ht="15" thickTop="1" x14ac:dyDescent="0.3">
      <c r="A339" s="41" t="s">
        <v>1101</v>
      </c>
      <c r="B339" s="50" t="s">
        <v>330</v>
      </c>
      <c r="C339" s="51" t="s">
        <v>10</v>
      </c>
      <c r="D339" s="52">
        <v>527586.95027999987</v>
      </c>
      <c r="E339" s="52">
        <v>434493.32451999991</v>
      </c>
      <c r="F339" s="52">
        <v>93093.625759999995</v>
      </c>
    </row>
    <row r="340" spans="1:6" x14ac:dyDescent="0.3">
      <c r="A340" s="41" t="s">
        <v>1101</v>
      </c>
      <c r="B340" s="54" t="s">
        <v>330</v>
      </c>
      <c r="C340" s="55" t="s">
        <v>11</v>
      </c>
      <c r="D340" s="56">
        <v>50222.212069999994</v>
      </c>
      <c r="E340" s="56">
        <v>17261.125960000001</v>
      </c>
      <c r="F340" s="56">
        <v>32961.086109999997</v>
      </c>
    </row>
    <row r="341" spans="1:6" x14ac:dyDescent="0.3">
      <c r="A341" s="41" t="s">
        <v>1101</v>
      </c>
      <c r="B341" s="54" t="s">
        <v>330</v>
      </c>
      <c r="C341" s="55" t="s">
        <v>12</v>
      </c>
      <c r="D341" s="56">
        <v>128530.42357000001</v>
      </c>
      <c r="E341" s="56">
        <v>98327.008910000004</v>
      </c>
      <c r="F341" s="56">
        <v>30203.414660000002</v>
      </c>
    </row>
    <row r="342" spans="1:6" x14ac:dyDescent="0.3">
      <c r="A342" s="41" t="s">
        <v>1101</v>
      </c>
      <c r="B342" s="54" t="s">
        <v>330</v>
      </c>
      <c r="C342" s="55" t="s">
        <v>14</v>
      </c>
      <c r="D342" s="56">
        <v>189744.36887999999</v>
      </c>
      <c r="E342" s="56">
        <v>188644.77619</v>
      </c>
      <c r="F342" s="56">
        <v>1099.5926899999999</v>
      </c>
    </row>
    <row r="343" spans="1:6" x14ac:dyDescent="0.3">
      <c r="A343" s="41" t="s">
        <v>1101</v>
      </c>
      <c r="B343" s="54" t="s">
        <v>330</v>
      </c>
      <c r="C343" s="55" t="s">
        <v>2</v>
      </c>
      <c r="D343" s="56">
        <v>83771.878969999991</v>
      </c>
      <c r="E343" s="56">
        <v>59325.952199999992</v>
      </c>
      <c r="F343" s="56">
        <v>24445.926770000002</v>
      </c>
    </row>
    <row r="344" spans="1:6" x14ac:dyDescent="0.3">
      <c r="A344" s="41" t="s">
        <v>1101</v>
      </c>
      <c r="B344" s="54" t="s">
        <v>330</v>
      </c>
      <c r="C344" s="55" t="s">
        <v>15</v>
      </c>
      <c r="D344" s="56">
        <v>927.93327000000011</v>
      </c>
      <c r="E344" s="56">
        <v>377.62417000000005</v>
      </c>
      <c r="F344" s="56">
        <v>550.30910000000006</v>
      </c>
    </row>
    <row r="345" spans="1:6" x14ac:dyDescent="0.3">
      <c r="A345" s="41" t="s">
        <v>1101</v>
      </c>
      <c r="B345" s="54" t="s">
        <v>330</v>
      </c>
      <c r="C345" s="55" t="s">
        <v>16</v>
      </c>
      <c r="D345" s="56">
        <v>74390.133520000003</v>
      </c>
      <c r="E345" s="56">
        <v>70556.837090000001</v>
      </c>
      <c r="F345" s="56">
        <v>3833.2964300000003</v>
      </c>
    </row>
    <row r="346" spans="1:6" x14ac:dyDescent="0.3">
      <c r="A346" s="41" t="s">
        <v>1101</v>
      </c>
      <c r="B346" s="50" t="s">
        <v>330</v>
      </c>
      <c r="C346" s="51" t="s">
        <v>17</v>
      </c>
      <c r="D346" s="52">
        <v>43719.798770000001</v>
      </c>
      <c r="E346" s="52">
        <v>32332.210849999999</v>
      </c>
      <c r="F346" s="52">
        <v>11387.58792</v>
      </c>
    </row>
    <row r="347" spans="1:6" x14ac:dyDescent="0.3">
      <c r="A347" s="41" t="s">
        <v>1101</v>
      </c>
      <c r="B347" s="50" t="s">
        <v>330</v>
      </c>
      <c r="C347" s="51" t="s">
        <v>18</v>
      </c>
      <c r="D347" s="52">
        <v>121469.68326000001</v>
      </c>
      <c r="E347" s="52">
        <v>121469.68326000001</v>
      </c>
      <c r="F347" s="52">
        <v>0</v>
      </c>
    </row>
    <row r="348" spans="1:6" x14ac:dyDescent="0.3">
      <c r="A348" s="41" t="s">
        <v>1101</v>
      </c>
      <c r="B348" s="50" t="s">
        <v>330</v>
      </c>
      <c r="C348" s="51" t="s">
        <v>21</v>
      </c>
      <c r="D348" s="52">
        <v>5087.7063099999996</v>
      </c>
      <c r="E348" s="52">
        <v>5087.7063099999996</v>
      </c>
      <c r="F348" s="52">
        <v>0</v>
      </c>
    </row>
    <row r="349" spans="1:6" ht="33" thickBot="1" x14ac:dyDescent="0.35">
      <c r="A349" s="41" t="s">
        <v>1101</v>
      </c>
      <c r="B349" s="36" t="s">
        <v>433</v>
      </c>
      <c r="C349" s="37" t="s">
        <v>434</v>
      </c>
      <c r="D349" s="48">
        <v>16763.695189999999</v>
      </c>
      <c r="E349" s="48">
        <v>16300.141589999999</v>
      </c>
      <c r="F349" s="48">
        <v>463.55359999999996</v>
      </c>
    </row>
    <row r="350" spans="1:6" ht="15" thickTop="1" x14ac:dyDescent="0.3">
      <c r="A350" s="41" t="s">
        <v>1101</v>
      </c>
      <c r="B350" s="50" t="s">
        <v>330</v>
      </c>
      <c r="C350" s="51" t="s">
        <v>10</v>
      </c>
      <c r="D350" s="52">
        <v>16525.226500000001</v>
      </c>
      <c r="E350" s="52">
        <v>16135.588389999999</v>
      </c>
      <c r="F350" s="52">
        <v>389.63810999999998</v>
      </c>
    </row>
    <row r="351" spans="1:6" x14ac:dyDescent="0.3">
      <c r="A351" s="41" t="s">
        <v>1101</v>
      </c>
      <c r="B351" s="54" t="s">
        <v>330</v>
      </c>
      <c r="C351" s="55" t="s">
        <v>11</v>
      </c>
      <c r="D351" s="56">
        <v>7644.5457099999994</v>
      </c>
      <c r="E351" s="56">
        <v>7458.3723799999998</v>
      </c>
      <c r="F351" s="56">
        <v>186.17332999999999</v>
      </c>
    </row>
    <row r="352" spans="1:6" x14ac:dyDescent="0.3">
      <c r="A352" s="41" t="s">
        <v>1101</v>
      </c>
      <c r="B352" s="54" t="s">
        <v>330</v>
      </c>
      <c r="C352" s="55" t="s">
        <v>12</v>
      </c>
      <c r="D352" s="56">
        <v>6888.9738500000003</v>
      </c>
      <c r="E352" s="56">
        <v>6685.5090700000001</v>
      </c>
      <c r="F352" s="56">
        <v>203.46477999999999</v>
      </c>
    </row>
    <row r="353" spans="1:6" x14ac:dyDescent="0.3">
      <c r="A353" s="41" t="s">
        <v>1101</v>
      </c>
      <c r="B353" s="54" t="s">
        <v>330</v>
      </c>
      <c r="C353" s="55" t="s">
        <v>2</v>
      </c>
      <c r="D353" s="56">
        <v>1719.8201200000001</v>
      </c>
      <c r="E353" s="56">
        <v>1719.8201200000001</v>
      </c>
      <c r="F353" s="56">
        <v>0</v>
      </c>
    </row>
    <row r="354" spans="1:6" x14ac:dyDescent="0.3">
      <c r="A354" s="41" t="s">
        <v>1101</v>
      </c>
      <c r="B354" s="54" t="s">
        <v>330</v>
      </c>
      <c r="C354" s="55" t="s">
        <v>15</v>
      </c>
      <c r="D354" s="56">
        <v>96.220359999999999</v>
      </c>
      <c r="E354" s="56">
        <v>96.220359999999999</v>
      </c>
      <c r="F354" s="56">
        <v>0</v>
      </c>
    </row>
    <row r="355" spans="1:6" x14ac:dyDescent="0.3">
      <c r="A355" s="41" t="s">
        <v>1101</v>
      </c>
      <c r="B355" s="54" t="s">
        <v>330</v>
      </c>
      <c r="C355" s="55" t="s">
        <v>16</v>
      </c>
      <c r="D355" s="56">
        <v>175.66646</v>
      </c>
      <c r="E355" s="56">
        <v>175.66646</v>
      </c>
      <c r="F355" s="56">
        <v>0</v>
      </c>
    </row>
    <row r="356" spans="1:6" x14ac:dyDescent="0.3">
      <c r="A356" s="41" t="s">
        <v>1101</v>
      </c>
      <c r="B356" s="50" t="s">
        <v>330</v>
      </c>
      <c r="C356" s="51" t="s">
        <v>17</v>
      </c>
      <c r="D356" s="52">
        <v>238.46869000000001</v>
      </c>
      <c r="E356" s="52">
        <v>164.5532</v>
      </c>
      <c r="F356" s="52">
        <v>73.915490000000005</v>
      </c>
    </row>
    <row r="357" spans="1:6" ht="16.8" thickBot="1" x14ac:dyDescent="0.35">
      <c r="A357" s="41" t="s">
        <v>1101</v>
      </c>
      <c r="B357" s="36" t="s">
        <v>435</v>
      </c>
      <c r="C357" s="37" t="s">
        <v>436</v>
      </c>
      <c r="D357" s="48">
        <v>1913.6230800000001</v>
      </c>
      <c r="E357" s="48">
        <v>1913.59302</v>
      </c>
      <c r="F357" s="48">
        <v>3.006E-2</v>
      </c>
    </row>
    <row r="358" spans="1:6" ht="15" thickTop="1" x14ac:dyDescent="0.3">
      <c r="A358" s="41" t="s">
        <v>1101</v>
      </c>
      <c r="B358" s="50" t="s">
        <v>330</v>
      </c>
      <c r="C358" s="51" t="s">
        <v>10</v>
      </c>
      <c r="D358" s="52">
        <v>1808.0830800000001</v>
      </c>
      <c r="E358" s="52">
        <v>1808.0530200000001</v>
      </c>
      <c r="F358" s="52">
        <v>3.006E-2</v>
      </c>
    </row>
    <row r="359" spans="1:6" x14ac:dyDescent="0.3">
      <c r="A359" s="41" t="s">
        <v>1101</v>
      </c>
      <c r="B359" s="54" t="s">
        <v>330</v>
      </c>
      <c r="C359" s="55" t="s">
        <v>11</v>
      </c>
      <c r="D359" s="56">
        <v>1298.9818600000001</v>
      </c>
      <c r="E359" s="56">
        <v>1298.9818600000001</v>
      </c>
      <c r="F359" s="56">
        <v>0</v>
      </c>
    </row>
    <row r="360" spans="1:6" x14ac:dyDescent="0.3">
      <c r="A360" s="41" t="s">
        <v>1101</v>
      </c>
      <c r="B360" s="54" t="s">
        <v>330</v>
      </c>
      <c r="C360" s="55" t="s">
        <v>12</v>
      </c>
      <c r="D360" s="56">
        <v>483.82985000000002</v>
      </c>
      <c r="E360" s="56">
        <v>483.82985000000002</v>
      </c>
      <c r="F360" s="56">
        <v>0</v>
      </c>
    </row>
    <row r="361" spans="1:6" x14ac:dyDescent="0.3">
      <c r="A361" s="41" t="s">
        <v>1101</v>
      </c>
      <c r="B361" s="54" t="s">
        <v>330</v>
      </c>
      <c r="C361" s="55" t="s">
        <v>15</v>
      </c>
      <c r="D361" s="56">
        <v>19.123650000000001</v>
      </c>
      <c r="E361" s="56">
        <v>19.123650000000001</v>
      </c>
      <c r="F361" s="56">
        <v>0</v>
      </c>
    </row>
    <row r="362" spans="1:6" x14ac:dyDescent="0.3">
      <c r="A362" s="41" t="s">
        <v>1101</v>
      </c>
      <c r="B362" s="54" t="s">
        <v>330</v>
      </c>
      <c r="C362" s="55" t="s">
        <v>16</v>
      </c>
      <c r="D362" s="56">
        <v>6.1477199999999996</v>
      </c>
      <c r="E362" s="56">
        <v>6.1176599999999999</v>
      </c>
      <c r="F362" s="56">
        <v>3.006E-2</v>
      </c>
    </row>
    <row r="363" spans="1:6" x14ac:dyDescent="0.3">
      <c r="A363" s="41" t="s">
        <v>1101</v>
      </c>
      <c r="B363" s="50" t="s">
        <v>330</v>
      </c>
      <c r="C363" s="51" t="s">
        <v>17</v>
      </c>
      <c r="D363" s="52">
        <v>105.54</v>
      </c>
      <c r="E363" s="52">
        <v>105.54</v>
      </c>
      <c r="F363" s="52">
        <v>0</v>
      </c>
    </row>
    <row r="364" spans="1:6" ht="33" thickBot="1" x14ac:dyDescent="0.35">
      <c r="A364" s="41" t="s">
        <v>1101</v>
      </c>
      <c r="B364" s="36" t="s">
        <v>437</v>
      </c>
      <c r="C364" s="37" t="s">
        <v>438</v>
      </c>
      <c r="D364" s="48">
        <v>2513.2186400000001</v>
      </c>
      <c r="E364" s="48">
        <v>1376.3992800000001</v>
      </c>
      <c r="F364" s="48">
        <v>1136.81936</v>
      </c>
    </row>
    <row r="365" spans="1:6" ht="15" thickTop="1" x14ac:dyDescent="0.3">
      <c r="A365" s="41" t="s">
        <v>1101</v>
      </c>
      <c r="B365" s="50" t="s">
        <v>330</v>
      </c>
      <c r="C365" s="51" t="s">
        <v>10</v>
      </c>
      <c r="D365" s="52">
        <v>2316.7153699999999</v>
      </c>
      <c r="E365" s="52">
        <v>1188.0790400000001</v>
      </c>
      <c r="F365" s="52">
        <v>1128.63633</v>
      </c>
    </row>
    <row r="366" spans="1:6" x14ac:dyDescent="0.3">
      <c r="A366" s="41" t="s">
        <v>1101</v>
      </c>
      <c r="B366" s="54" t="s">
        <v>330</v>
      </c>
      <c r="C366" s="55" t="s">
        <v>11</v>
      </c>
      <c r="D366" s="56">
        <v>1477.27612</v>
      </c>
      <c r="E366" s="56">
        <v>987</v>
      </c>
      <c r="F366" s="56">
        <v>490.27611999999999</v>
      </c>
    </row>
    <row r="367" spans="1:6" x14ac:dyDescent="0.3">
      <c r="A367" s="41" t="s">
        <v>1101</v>
      </c>
      <c r="B367" s="54" t="s">
        <v>330</v>
      </c>
      <c r="C367" s="55" t="s">
        <v>12</v>
      </c>
      <c r="D367" s="56">
        <v>644.04831999999999</v>
      </c>
      <c r="E367" s="56">
        <v>146.07903999999999</v>
      </c>
      <c r="F367" s="56">
        <v>497.96928000000003</v>
      </c>
    </row>
    <row r="368" spans="1:6" x14ac:dyDescent="0.3">
      <c r="A368" s="41" t="s">
        <v>1101</v>
      </c>
      <c r="B368" s="54" t="s">
        <v>330</v>
      </c>
      <c r="C368" s="55" t="s">
        <v>2</v>
      </c>
      <c r="D368" s="56">
        <v>124.8</v>
      </c>
      <c r="E368" s="56">
        <v>0</v>
      </c>
      <c r="F368" s="56">
        <v>124.8</v>
      </c>
    </row>
    <row r="369" spans="1:6" x14ac:dyDescent="0.3">
      <c r="A369" s="41" t="s">
        <v>1101</v>
      </c>
      <c r="B369" s="54" t="s">
        <v>330</v>
      </c>
      <c r="C369" s="55" t="s">
        <v>15</v>
      </c>
      <c r="D369" s="56">
        <v>20.622620000000001</v>
      </c>
      <c r="E369" s="56">
        <v>15</v>
      </c>
      <c r="F369" s="56">
        <v>5.6226200000000004</v>
      </c>
    </row>
    <row r="370" spans="1:6" x14ac:dyDescent="0.3">
      <c r="A370" s="41" t="s">
        <v>1101</v>
      </c>
      <c r="B370" s="54" t="s">
        <v>330</v>
      </c>
      <c r="C370" s="55" t="s">
        <v>16</v>
      </c>
      <c r="D370" s="56">
        <v>49.968310000000002</v>
      </c>
      <c r="E370" s="56">
        <v>40</v>
      </c>
      <c r="F370" s="56">
        <v>9.9683100000000007</v>
      </c>
    </row>
    <row r="371" spans="1:6" x14ac:dyDescent="0.3">
      <c r="A371" s="41" t="s">
        <v>1101</v>
      </c>
      <c r="B371" s="50" t="s">
        <v>330</v>
      </c>
      <c r="C371" s="51" t="s">
        <v>17</v>
      </c>
      <c r="D371" s="52">
        <v>196.50327000000001</v>
      </c>
      <c r="E371" s="52">
        <v>188.32024000000001</v>
      </c>
      <c r="F371" s="52">
        <v>8.1830300000000005</v>
      </c>
    </row>
    <row r="372" spans="1:6" ht="33" thickBot="1" x14ac:dyDescent="0.35">
      <c r="A372" s="41" t="s">
        <v>1101</v>
      </c>
      <c r="B372" s="36" t="s">
        <v>439</v>
      </c>
      <c r="C372" s="37" t="s">
        <v>440</v>
      </c>
      <c r="D372" s="48">
        <v>1552.5739900000001</v>
      </c>
      <c r="E372" s="48">
        <v>1506.3797100000002</v>
      </c>
      <c r="F372" s="48">
        <v>46.194279999999999</v>
      </c>
    </row>
    <row r="373" spans="1:6" ht="15" thickTop="1" x14ac:dyDescent="0.3">
      <c r="A373" s="41" t="s">
        <v>1101</v>
      </c>
      <c r="B373" s="50" t="s">
        <v>330</v>
      </c>
      <c r="C373" s="51" t="s">
        <v>10</v>
      </c>
      <c r="D373" s="52">
        <v>1195.68668</v>
      </c>
      <c r="E373" s="52">
        <v>1195.68668</v>
      </c>
      <c r="F373" s="52">
        <v>0</v>
      </c>
    </row>
    <row r="374" spans="1:6" x14ac:dyDescent="0.3">
      <c r="A374" s="41" t="s">
        <v>1101</v>
      </c>
      <c r="B374" s="54" t="s">
        <v>330</v>
      </c>
      <c r="C374" s="55" t="s">
        <v>11</v>
      </c>
      <c r="D374" s="56">
        <v>798.99991999999997</v>
      </c>
      <c r="E374" s="56">
        <v>798.99991999999997</v>
      </c>
      <c r="F374" s="56">
        <v>0</v>
      </c>
    </row>
    <row r="375" spans="1:6" x14ac:dyDescent="0.3">
      <c r="A375" s="41" t="s">
        <v>1101</v>
      </c>
      <c r="B375" s="54" t="s">
        <v>330</v>
      </c>
      <c r="C375" s="55" t="s">
        <v>12</v>
      </c>
      <c r="D375" s="56">
        <v>377.29237999999998</v>
      </c>
      <c r="E375" s="56">
        <v>377.29237999999998</v>
      </c>
      <c r="F375" s="56">
        <v>0</v>
      </c>
    </row>
    <row r="376" spans="1:6" x14ac:dyDescent="0.3">
      <c r="A376" s="41" t="s">
        <v>1101</v>
      </c>
      <c r="B376" s="54" t="s">
        <v>330</v>
      </c>
      <c r="C376" s="55" t="s">
        <v>15</v>
      </c>
      <c r="D376" s="56">
        <v>9.5495199999999993</v>
      </c>
      <c r="E376" s="56">
        <v>9.5495199999999993</v>
      </c>
      <c r="F376" s="56">
        <v>0</v>
      </c>
    </row>
    <row r="377" spans="1:6" x14ac:dyDescent="0.3">
      <c r="A377" s="41" t="s">
        <v>1101</v>
      </c>
      <c r="B377" s="54" t="s">
        <v>330</v>
      </c>
      <c r="C377" s="55" t="s">
        <v>16</v>
      </c>
      <c r="D377" s="56">
        <v>9.8448600000000006</v>
      </c>
      <c r="E377" s="56">
        <v>9.8448600000000006</v>
      </c>
      <c r="F377" s="56">
        <v>0</v>
      </c>
    </row>
    <row r="378" spans="1:6" x14ac:dyDescent="0.3">
      <c r="A378" s="41" t="s">
        <v>1101</v>
      </c>
      <c r="B378" s="50" t="s">
        <v>330</v>
      </c>
      <c r="C378" s="51" t="s">
        <v>17</v>
      </c>
      <c r="D378" s="52">
        <v>356.88731000000001</v>
      </c>
      <c r="E378" s="52">
        <v>310.69303000000002</v>
      </c>
      <c r="F378" s="52">
        <v>46.194279999999999</v>
      </c>
    </row>
    <row r="379" spans="1:6" ht="16.8" thickBot="1" x14ac:dyDescent="0.35">
      <c r="A379" s="41" t="s">
        <v>1101</v>
      </c>
      <c r="B379" s="36" t="s">
        <v>441</v>
      </c>
      <c r="C379" s="37" t="s">
        <v>442</v>
      </c>
      <c r="D379" s="48">
        <v>40293.010949999996</v>
      </c>
      <c r="E379" s="48">
        <v>39806.068359999997</v>
      </c>
      <c r="F379" s="48">
        <v>486.94259</v>
      </c>
    </row>
    <row r="380" spans="1:6" ht="15" thickTop="1" x14ac:dyDescent="0.3">
      <c r="A380" s="41" t="s">
        <v>1101</v>
      </c>
      <c r="B380" s="50" t="s">
        <v>330</v>
      </c>
      <c r="C380" s="51" t="s">
        <v>10</v>
      </c>
      <c r="D380" s="52">
        <v>38982.581619999997</v>
      </c>
      <c r="E380" s="52">
        <v>38495.639029999998</v>
      </c>
      <c r="F380" s="52">
        <v>486.94259</v>
      </c>
    </row>
    <row r="381" spans="1:6" x14ac:dyDescent="0.3">
      <c r="A381" s="41" t="s">
        <v>1101</v>
      </c>
      <c r="B381" s="54" t="s">
        <v>330</v>
      </c>
      <c r="C381" s="55" t="s">
        <v>11</v>
      </c>
      <c r="D381" s="56">
        <v>2020.96119</v>
      </c>
      <c r="E381" s="56">
        <v>2020.96119</v>
      </c>
      <c r="F381" s="56">
        <v>0</v>
      </c>
    </row>
    <row r="382" spans="1:6" x14ac:dyDescent="0.3">
      <c r="A382" s="41" t="s">
        <v>1101</v>
      </c>
      <c r="B382" s="54" t="s">
        <v>330</v>
      </c>
      <c r="C382" s="55" t="s">
        <v>12</v>
      </c>
      <c r="D382" s="56">
        <v>35634.22236</v>
      </c>
      <c r="E382" s="56">
        <v>35147.279770000001</v>
      </c>
      <c r="F382" s="56">
        <v>486.94259</v>
      </c>
    </row>
    <row r="383" spans="1:6" x14ac:dyDescent="0.3">
      <c r="A383" s="41" t="s">
        <v>1101</v>
      </c>
      <c r="B383" s="54" t="s">
        <v>330</v>
      </c>
      <c r="C383" s="55" t="s">
        <v>14</v>
      </c>
      <c r="D383" s="56">
        <v>1216.9839999999999</v>
      </c>
      <c r="E383" s="56">
        <v>1216.9839999999999</v>
      </c>
      <c r="F383" s="56">
        <v>0</v>
      </c>
    </row>
    <row r="384" spans="1:6" x14ac:dyDescent="0.3">
      <c r="A384" s="41" t="s">
        <v>1101</v>
      </c>
      <c r="B384" s="54" t="s">
        <v>330</v>
      </c>
      <c r="C384" s="55" t="s">
        <v>2</v>
      </c>
      <c r="D384" s="56">
        <v>4.2877599999999996</v>
      </c>
      <c r="E384" s="56">
        <v>4.2877599999999996</v>
      </c>
      <c r="F384" s="56">
        <v>0</v>
      </c>
    </row>
    <row r="385" spans="1:6" x14ac:dyDescent="0.3">
      <c r="A385" s="41" t="s">
        <v>1101</v>
      </c>
      <c r="B385" s="54" t="s">
        <v>330</v>
      </c>
      <c r="C385" s="55" t="s">
        <v>15</v>
      </c>
      <c r="D385" s="56">
        <v>87.883589999999998</v>
      </c>
      <c r="E385" s="56">
        <v>87.883589999999998</v>
      </c>
      <c r="F385" s="56">
        <v>0</v>
      </c>
    </row>
    <row r="386" spans="1:6" x14ac:dyDescent="0.3">
      <c r="A386" s="41" t="s">
        <v>1101</v>
      </c>
      <c r="B386" s="54" t="s">
        <v>330</v>
      </c>
      <c r="C386" s="55" t="s">
        <v>16</v>
      </c>
      <c r="D386" s="56">
        <v>18.242719999999998</v>
      </c>
      <c r="E386" s="56">
        <v>18.242719999999998</v>
      </c>
      <c r="F386" s="56">
        <v>0</v>
      </c>
    </row>
    <row r="387" spans="1:6" x14ac:dyDescent="0.3">
      <c r="A387" s="41" t="s">
        <v>1101</v>
      </c>
      <c r="B387" s="50" t="s">
        <v>330</v>
      </c>
      <c r="C387" s="51" t="s">
        <v>17</v>
      </c>
      <c r="D387" s="52">
        <v>1310.4293299999999</v>
      </c>
      <c r="E387" s="52">
        <v>1310.4293299999999</v>
      </c>
      <c r="F387" s="52">
        <v>0</v>
      </c>
    </row>
    <row r="388" spans="1:6" ht="16.8" thickBot="1" x14ac:dyDescent="0.35">
      <c r="A388" s="41" t="s">
        <v>1101</v>
      </c>
      <c r="B388" s="36" t="s">
        <v>443</v>
      </c>
      <c r="C388" s="37" t="s">
        <v>444</v>
      </c>
      <c r="D388" s="48">
        <v>72913.151169999997</v>
      </c>
      <c r="E388" s="48">
        <v>40734.79322</v>
      </c>
      <c r="F388" s="48">
        <v>32178.357950000001</v>
      </c>
    </row>
    <row r="389" spans="1:6" ht="15" thickTop="1" x14ac:dyDescent="0.3">
      <c r="A389" s="41" t="s">
        <v>1101</v>
      </c>
      <c r="B389" s="50" t="s">
        <v>330</v>
      </c>
      <c r="C389" s="51" t="s">
        <v>10</v>
      </c>
      <c r="D389" s="52">
        <v>68414.705920000008</v>
      </c>
      <c r="E389" s="52">
        <v>40734.79322</v>
      </c>
      <c r="F389" s="52">
        <v>27679.912700000001</v>
      </c>
    </row>
    <row r="390" spans="1:6" x14ac:dyDescent="0.3">
      <c r="A390" s="41" t="s">
        <v>1101</v>
      </c>
      <c r="B390" s="54" t="s">
        <v>330</v>
      </c>
      <c r="C390" s="55" t="s">
        <v>11</v>
      </c>
      <c r="D390" s="56">
        <v>9335.6684800000003</v>
      </c>
      <c r="E390" s="56">
        <v>0</v>
      </c>
      <c r="F390" s="56">
        <v>9335.6684800000003</v>
      </c>
    </row>
    <row r="391" spans="1:6" x14ac:dyDescent="0.3">
      <c r="A391" s="41" t="s">
        <v>1101</v>
      </c>
      <c r="B391" s="54" t="s">
        <v>330</v>
      </c>
      <c r="C391" s="55" t="s">
        <v>12</v>
      </c>
      <c r="D391" s="56">
        <v>17490.20175</v>
      </c>
      <c r="E391" s="56">
        <v>5107.1492200000002</v>
      </c>
      <c r="F391" s="56">
        <v>12383.052530000001</v>
      </c>
    </row>
    <row r="392" spans="1:6" x14ac:dyDescent="0.3">
      <c r="A392" s="41" t="s">
        <v>1101</v>
      </c>
      <c r="B392" s="54" t="s">
        <v>330</v>
      </c>
      <c r="C392" s="55" t="s">
        <v>2</v>
      </c>
      <c r="D392" s="56">
        <v>3280</v>
      </c>
      <c r="E392" s="56">
        <v>0</v>
      </c>
      <c r="F392" s="56">
        <v>3280</v>
      </c>
    </row>
    <row r="393" spans="1:6" x14ac:dyDescent="0.3">
      <c r="A393" s="41" t="s">
        <v>1101</v>
      </c>
      <c r="B393" s="54" t="s">
        <v>330</v>
      </c>
      <c r="C393" s="55" t="s">
        <v>15</v>
      </c>
      <c r="D393" s="56">
        <v>205.06247999999999</v>
      </c>
      <c r="E393" s="56">
        <v>0</v>
      </c>
      <c r="F393" s="56">
        <v>205.06247999999999</v>
      </c>
    </row>
    <row r="394" spans="1:6" x14ac:dyDescent="0.3">
      <c r="A394" s="41" t="s">
        <v>1101</v>
      </c>
      <c r="B394" s="54" t="s">
        <v>330</v>
      </c>
      <c r="C394" s="55" t="s">
        <v>16</v>
      </c>
      <c r="D394" s="56">
        <v>38103.773209999999</v>
      </c>
      <c r="E394" s="56">
        <v>35627.644</v>
      </c>
      <c r="F394" s="56">
        <v>2476.1292100000001</v>
      </c>
    </row>
    <row r="395" spans="1:6" x14ac:dyDescent="0.3">
      <c r="A395" s="41" t="s">
        <v>1101</v>
      </c>
      <c r="B395" s="50" t="s">
        <v>330</v>
      </c>
      <c r="C395" s="51" t="s">
        <v>17</v>
      </c>
      <c r="D395" s="52">
        <v>4498.4452499999998</v>
      </c>
      <c r="E395" s="52">
        <v>0</v>
      </c>
      <c r="F395" s="52">
        <v>4498.4452499999998</v>
      </c>
    </row>
    <row r="396" spans="1:6" ht="16.8" thickBot="1" x14ac:dyDescent="0.35">
      <c r="A396" s="41" t="s">
        <v>1101</v>
      </c>
      <c r="B396" s="36" t="s">
        <v>445</v>
      </c>
      <c r="C396" s="37" t="s">
        <v>446</v>
      </c>
      <c r="D396" s="48">
        <v>254303.39451999997</v>
      </c>
      <c r="E396" s="48">
        <v>253176.55522999997</v>
      </c>
      <c r="F396" s="48">
        <v>1126.8392899999999</v>
      </c>
    </row>
    <row r="397" spans="1:6" ht="15" thickTop="1" x14ac:dyDescent="0.3">
      <c r="A397" s="41" t="s">
        <v>1101</v>
      </c>
      <c r="B397" s="50" t="s">
        <v>330</v>
      </c>
      <c r="C397" s="51" t="s">
        <v>10</v>
      </c>
      <c r="D397" s="52">
        <v>253996.90975999998</v>
      </c>
      <c r="E397" s="52">
        <v>252870.07046999998</v>
      </c>
      <c r="F397" s="52">
        <v>1126.8392899999999</v>
      </c>
    </row>
    <row r="398" spans="1:6" x14ac:dyDescent="0.3">
      <c r="A398" s="41" t="s">
        <v>1101</v>
      </c>
      <c r="B398" s="54" t="s">
        <v>330</v>
      </c>
      <c r="C398" s="55" t="s">
        <v>11</v>
      </c>
      <c r="D398" s="56">
        <v>2024.7948200000001</v>
      </c>
      <c r="E398" s="56">
        <v>2024.7948200000001</v>
      </c>
      <c r="F398" s="56">
        <v>0</v>
      </c>
    </row>
    <row r="399" spans="1:6" x14ac:dyDescent="0.3">
      <c r="A399" s="41" t="s">
        <v>1101</v>
      </c>
      <c r="B399" s="54" t="s">
        <v>330</v>
      </c>
      <c r="C399" s="55" t="s">
        <v>12</v>
      </c>
      <c r="D399" s="56">
        <v>20779.299229999997</v>
      </c>
      <c r="E399" s="56">
        <v>20752.052629999998</v>
      </c>
      <c r="F399" s="56">
        <v>27.246600000000001</v>
      </c>
    </row>
    <row r="400" spans="1:6" x14ac:dyDescent="0.3">
      <c r="A400" s="41" t="s">
        <v>1101</v>
      </c>
      <c r="B400" s="54" t="s">
        <v>330</v>
      </c>
      <c r="C400" s="55" t="s">
        <v>14</v>
      </c>
      <c r="D400" s="56">
        <v>173479.94472</v>
      </c>
      <c r="E400" s="56">
        <v>172380.35203000001</v>
      </c>
      <c r="F400" s="56">
        <v>1099.5926899999999</v>
      </c>
    </row>
    <row r="401" spans="1:6" x14ac:dyDescent="0.3">
      <c r="A401" s="41" t="s">
        <v>1101</v>
      </c>
      <c r="B401" s="54" t="s">
        <v>330</v>
      </c>
      <c r="C401" s="55" t="s">
        <v>2</v>
      </c>
      <c r="D401" s="56">
        <v>57601.844320000004</v>
      </c>
      <c r="E401" s="56">
        <v>57601.844320000004</v>
      </c>
      <c r="F401" s="56">
        <v>0</v>
      </c>
    </row>
    <row r="402" spans="1:6" x14ac:dyDescent="0.3">
      <c r="A402" s="41" t="s">
        <v>1101</v>
      </c>
      <c r="B402" s="54" t="s">
        <v>330</v>
      </c>
      <c r="C402" s="55" t="s">
        <v>15</v>
      </c>
      <c r="D402" s="56">
        <v>92.85763</v>
      </c>
      <c r="E402" s="56">
        <v>92.85763</v>
      </c>
      <c r="F402" s="56">
        <v>0</v>
      </c>
    </row>
    <row r="403" spans="1:6" x14ac:dyDescent="0.3">
      <c r="A403" s="41" t="s">
        <v>1101</v>
      </c>
      <c r="B403" s="54" t="s">
        <v>330</v>
      </c>
      <c r="C403" s="55" t="s">
        <v>16</v>
      </c>
      <c r="D403" s="56">
        <v>18.169039999999999</v>
      </c>
      <c r="E403" s="56">
        <v>18.169039999999999</v>
      </c>
      <c r="F403" s="56">
        <v>0</v>
      </c>
    </row>
    <row r="404" spans="1:6" x14ac:dyDescent="0.3">
      <c r="A404" s="41" t="s">
        <v>1101</v>
      </c>
      <c r="B404" s="50" t="s">
        <v>330</v>
      </c>
      <c r="C404" s="51" t="s">
        <v>17</v>
      </c>
      <c r="D404" s="52">
        <v>306.48475999999999</v>
      </c>
      <c r="E404" s="52">
        <v>306.48475999999999</v>
      </c>
      <c r="F404" s="52">
        <v>0</v>
      </c>
    </row>
    <row r="405" spans="1:6" ht="16.8" thickBot="1" x14ac:dyDescent="0.35">
      <c r="A405" s="41" t="s">
        <v>1101</v>
      </c>
      <c r="B405" s="36" t="s">
        <v>447</v>
      </c>
      <c r="C405" s="37" t="s">
        <v>448</v>
      </c>
      <c r="D405" s="48">
        <v>4698.2295100000001</v>
      </c>
      <c r="E405" s="48">
        <v>4698.2295100000001</v>
      </c>
      <c r="F405" s="48">
        <v>0</v>
      </c>
    </row>
    <row r="406" spans="1:6" ht="15" thickTop="1" x14ac:dyDescent="0.3">
      <c r="A406" s="41" t="s">
        <v>1101</v>
      </c>
      <c r="B406" s="50" t="s">
        <v>330</v>
      </c>
      <c r="C406" s="51" t="s">
        <v>10</v>
      </c>
      <c r="D406" s="52">
        <v>4464.9645099999998</v>
      </c>
      <c r="E406" s="52">
        <v>4464.9645099999998</v>
      </c>
      <c r="F406" s="52">
        <v>0</v>
      </c>
    </row>
    <row r="407" spans="1:6" x14ac:dyDescent="0.3">
      <c r="A407" s="41" t="s">
        <v>1101</v>
      </c>
      <c r="B407" s="54" t="s">
        <v>330</v>
      </c>
      <c r="C407" s="55" t="s">
        <v>11</v>
      </c>
      <c r="D407" s="56">
        <v>2024.7948200000001</v>
      </c>
      <c r="E407" s="56">
        <v>2024.7948200000001</v>
      </c>
      <c r="F407" s="56">
        <v>0</v>
      </c>
    </row>
    <row r="408" spans="1:6" x14ac:dyDescent="0.3">
      <c r="A408" s="41" t="s">
        <v>1101</v>
      </c>
      <c r="B408" s="54" t="s">
        <v>330</v>
      </c>
      <c r="C408" s="55" t="s">
        <v>12</v>
      </c>
      <c r="D408" s="56">
        <v>2330.2180199999998</v>
      </c>
      <c r="E408" s="56">
        <v>2330.2180199999998</v>
      </c>
      <c r="F408" s="56">
        <v>0</v>
      </c>
    </row>
    <row r="409" spans="1:6" x14ac:dyDescent="0.3">
      <c r="A409" s="41" t="s">
        <v>1101</v>
      </c>
      <c r="B409" s="54" t="s">
        <v>330</v>
      </c>
      <c r="C409" s="55" t="s">
        <v>15</v>
      </c>
      <c r="D409" s="56">
        <v>92.85763</v>
      </c>
      <c r="E409" s="56">
        <v>92.85763</v>
      </c>
      <c r="F409" s="56">
        <v>0</v>
      </c>
    </row>
    <row r="410" spans="1:6" x14ac:dyDescent="0.3">
      <c r="A410" s="41" t="s">
        <v>1101</v>
      </c>
      <c r="B410" s="54" t="s">
        <v>330</v>
      </c>
      <c r="C410" s="55" t="s">
        <v>16</v>
      </c>
      <c r="D410" s="56">
        <v>17.09404</v>
      </c>
      <c r="E410" s="56">
        <v>17.09404</v>
      </c>
      <c r="F410" s="56">
        <v>0</v>
      </c>
    </row>
    <row r="411" spans="1:6" x14ac:dyDescent="0.3">
      <c r="A411" s="41" t="s">
        <v>1101</v>
      </c>
      <c r="B411" s="50" t="s">
        <v>330</v>
      </c>
      <c r="C411" s="51" t="s">
        <v>17</v>
      </c>
      <c r="D411" s="52">
        <v>233.26499999999999</v>
      </c>
      <c r="E411" s="52">
        <v>233.26499999999999</v>
      </c>
      <c r="F411" s="52">
        <v>0</v>
      </c>
    </row>
    <row r="412" spans="1:6" ht="16.8" thickBot="1" x14ac:dyDescent="0.35">
      <c r="A412" s="41" t="s">
        <v>1101</v>
      </c>
      <c r="B412" s="36" t="s">
        <v>449</v>
      </c>
      <c r="C412" s="37" t="s">
        <v>450</v>
      </c>
      <c r="D412" s="48">
        <v>249605.16500999997</v>
      </c>
      <c r="E412" s="48">
        <v>248478.32571999996</v>
      </c>
      <c r="F412" s="48">
        <v>1126.8392899999999</v>
      </c>
    </row>
    <row r="413" spans="1:6" ht="15" thickTop="1" x14ac:dyDescent="0.3">
      <c r="A413" s="41" t="s">
        <v>1101</v>
      </c>
      <c r="B413" s="50" t="s">
        <v>330</v>
      </c>
      <c r="C413" s="51" t="s">
        <v>10</v>
      </c>
      <c r="D413" s="52">
        <v>249531.94524999996</v>
      </c>
      <c r="E413" s="52">
        <v>248405.10595999996</v>
      </c>
      <c r="F413" s="52">
        <v>1126.8392899999999</v>
      </c>
    </row>
    <row r="414" spans="1:6" x14ac:dyDescent="0.3">
      <c r="A414" s="41" t="s">
        <v>1101</v>
      </c>
      <c r="B414" s="54" t="s">
        <v>330</v>
      </c>
      <c r="C414" s="55" t="s">
        <v>12</v>
      </c>
      <c r="D414" s="56">
        <v>18449.081209999997</v>
      </c>
      <c r="E414" s="56">
        <v>18421.834609999998</v>
      </c>
      <c r="F414" s="56">
        <v>27.246600000000001</v>
      </c>
    </row>
    <row r="415" spans="1:6" x14ac:dyDescent="0.3">
      <c r="A415" s="41" t="s">
        <v>1101</v>
      </c>
      <c r="B415" s="54" t="s">
        <v>330</v>
      </c>
      <c r="C415" s="55" t="s">
        <v>14</v>
      </c>
      <c r="D415" s="56">
        <v>173479.94472</v>
      </c>
      <c r="E415" s="56">
        <v>172380.35203000001</v>
      </c>
      <c r="F415" s="56">
        <v>1099.5926899999999</v>
      </c>
    </row>
    <row r="416" spans="1:6" x14ac:dyDescent="0.3">
      <c r="A416" s="41" t="s">
        <v>1101</v>
      </c>
      <c r="B416" s="54" t="s">
        <v>330</v>
      </c>
      <c r="C416" s="55" t="s">
        <v>2</v>
      </c>
      <c r="D416" s="56">
        <v>57601.844320000004</v>
      </c>
      <c r="E416" s="56">
        <v>57601.844320000004</v>
      </c>
      <c r="F416" s="56">
        <v>0</v>
      </c>
    </row>
    <row r="417" spans="1:6" x14ac:dyDescent="0.3">
      <c r="A417" s="41" t="s">
        <v>1101</v>
      </c>
      <c r="B417" s="54" t="s">
        <v>330</v>
      </c>
      <c r="C417" s="55" t="s">
        <v>16</v>
      </c>
      <c r="D417" s="56">
        <v>1.075</v>
      </c>
      <c r="E417" s="56">
        <v>1.075</v>
      </c>
      <c r="F417" s="56">
        <v>0</v>
      </c>
    </row>
    <row r="418" spans="1:6" x14ac:dyDescent="0.3">
      <c r="A418" s="41" t="s">
        <v>1101</v>
      </c>
      <c r="B418" s="50" t="s">
        <v>330</v>
      </c>
      <c r="C418" s="51" t="s">
        <v>17</v>
      </c>
      <c r="D418" s="52">
        <v>73.219759999999994</v>
      </c>
      <c r="E418" s="52">
        <v>73.219759999999994</v>
      </c>
      <c r="F418" s="52">
        <v>0</v>
      </c>
    </row>
    <row r="419" spans="1:6" ht="33" thickBot="1" x14ac:dyDescent="0.35">
      <c r="A419" s="41" t="s">
        <v>1101</v>
      </c>
      <c r="B419" s="36" t="s">
        <v>451</v>
      </c>
      <c r="C419" s="37" t="s">
        <v>452</v>
      </c>
      <c r="D419" s="48">
        <v>57413.57877</v>
      </c>
      <c r="E419" s="48">
        <v>55304.393329999999</v>
      </c>
      <c r="F419" s="48">
        <v>2109.1854400000002</v>
      </c>
    </row>
    <row r="420" spans="1:6" ht="15" thickTop="1" x14ac:dyDescent="0.3">
      <c r="A420" s="41" t="s">
        <v>1101</v>
      </c>
      <c r="B420" s="50" t="s">
        <v>330</v>
      </c>
      <c r="C420" s="51" t="s">
        <v>10</v>
      </c>
      <c r="D420" s="52">
        <v>26267.0393</v>
      </c>
      <c r="E420" s="52">
        <v>24195.235700000001</v>
      </c>
      <c r="F420" s="52">
        <v>2071.8036000000002</v>
      </c>
    </row>
    <row r="421" spans="1:6" x14ac:dyDescent="0.3">
      <c r="A421" s="41" t="s">
        <v>1101</v>
      </c>
      <c r="B421" s="54" t="s">
        <v>330</v>
      </c>
      <c r="C421" s="55" t="s">
        <v>11</v>
      </c>
      <c r="D421" s="56">
        <v>1499.5862500000001</v>
      </c>
      <c r="E421" s="56">
        <v>438.2824</v>
      </c>
      <c r="F421" s="56">
        <v>1061.30385</v>
      </c>
    </row>
    <row r="422" spans="1:6" x14ac:dyDescent="0.3">
      <c r="A422" s="41" t="s">
        <v>1101</v>
      </c>
      <c r="B422" s="54" t="s">
        <v>330</v>
      </c>
      <c r="C422" s="55" t="s">
        <v>12</v>
      </c>
      <c r="D422" s="56">
        <v>14011.055270000001</v>
      </c>
      <c r="E422" s="56">
        <v>13173.91394</v>
      </c>
      <c r="F422" s="56">
        <v>837.14133000000004</v>
      </c>
    </row>
    <row r="423" spans="1:6" x14ac:dyDescent="0.3">
      <c r="A423" s="41" t="s">
        <v>1101</v>
      </c>
      <c r="B423" s="54" t="s">
        <v>330</v>
      </c>
      <c r="C423" s="55" t="s">
        <v>14</v>
      </c>
      <c r="D423" s="56">
        <v>8216.6986499999985</v>
      </c>
      <c r="E423" s="56">
        <v>8216.6986499999985</v>
      </c>
      <c r="F423" s="56">
        <v>0</v>
      </c>
    </row>
    <row r="424" spans="1:6" x14ac:dyDescent="0.3">
      <c r="A424" s="41" t="s">
        <v>1101</v>
      </c>
      <c r="B424" s="54" t="s">
        <v>330</v>
      </c>
      <c r="C424" s="55" t="s">
        <v>2</v>
      </c>
      <c r="D424" s="56">
        <v>144.12835999999999</v>
      </c>
      <c r="E424" s="56">
        <v>0</v>
      </c>
      <c r="F424" s="56">
        <v>144.12835999999999</v>
      </c>
    </row>
    <row r="425" spans="1:6" x14ac:dyDescent="0.3">
      <c r="A425" s="41" t="s">
        <v>1101</v>
      </c>
      <c r="B425" s="54" t="s">
        <v>330</v>
      </c>
      <c r="C425" s="55" t="s">
        <v>15</v>
      </c>
      <c r="D425" s="56">
        <v>41.450230000000005</v>
      </c>
      <c r="E425" s="56">
        <v>31.852080000000001</v>
      </c>
      <c r="F425" s="56">
        <v>9.5981500000000004</v>
      </c>
    </row>
    <row r="426" spans="1:6" x14ac:dyDescent="0.3">
      <c r="A426" s="41" t="s">
        <v>1101</v>
      </c>
      <c r="B426" s="54" t="s">
        <v>330</v>
      </c>
      <c r="C426" s="55" t="s">
        <v>16</v>
      </c>
      <c r="D426" s="56">
        <v>2354.1205399999999</v>
      </c>
      <c r="E426" s="56">
        <v>2334.4886299999998</v>
      </c>
      <c r="F426" s="56">
        <v>19.631910000000001</v>
      </c>
    </row>
    <row r="427" spans="1:6" x14ac:dyDescent="0.3">
      <c r="A427" s="41" t="s">
        <v>1101</v>
      </c>
      <c r="B427" s="50" t="s">
        <v>330</v>
      </c>
      <c r="C427" s="51" t="s">
        <v>17</v>
      </c>
      <c r="D427" s="52">
        <v>29620.400959999999</v>
      </c>
      <c r="E427" s="52">
        <v>29583.019120000001</v>
      </c>
      <c r="F427" s="52">
        <v>37.381839999999997</v>
      </c>
    </row>
    <row r="428" spans="1:6" x14ac:dyDescent="0.3">
      <c r="A428" s="41" t="s">
        <v>1101</v>
      </c>
      <c r="B428" s="50" t="s">
        <v>330</v>
      </c>
      <c r="C428" s="51" t="s">
        <v>18</v>
      </c>
      <c r="D428" s="52">
        <v>1526.13851</v>
      </c>
      <c r="E428" s="52">
        <v>1526.13851</v>
      </c>
      <c r="F428" s="52">
        <v>0</v>
      </c>
    </row>
    <row r="429" spans="1:6" ht="33" thickBot="1" x14ac:dyDescent="0.35">
      <c r="A429" s="41" t="s">
        <v>1101</v>
      </c>
      <c r="B429" s="36" t="s">
        <v>453</v>
      </c>
      <c r="C429" s="37" t="s">
        <v>55</v>
      </c>
      <c r="D429" s="48">
        <v>1901.2588400000002</v>
      </c>
      <c r="E429" s="48">
        <v>1901.2588400000002</v>
      </c>
      <c r="F429" s="48">
        <v>0</v>
      </c>
    </row>
    <row r="430" spans="1:6" ht="15" thickTop="1" x14ac:dyDescent="0.3">
      <c r="A430" s="41" t="s">
        <v>1101</v>
      </c>
      <c r="B430" s="50" t="s">
        <v>330</v>
      </c>
      <c r="C430" s="51" t="s">
        <v>10</v>
      </c>
      <c r="D430" s="52">
        <v>1901.2588400000002</v>
      </c>
      <c r="E430" s="52">
        <v>1901.2588400000002</v>
      </c>
      <c r="F430" s="52">
        <v>0</v>
      </c>
    </row>
    <row r="431" spans="1:6" x14ac:dyDescent="0.3">
      <c r="A431" s="41" t="s">
        <v>1101</v>
      </c>
      <c r="B431" s="54" t="s">
        <v>330</v>
      </c>
      <c r="C431" s="55" t="s">
        <v>11</v>
      </c>
      <c r="D431" s="56">
        <v>438.2824</v>
      </c>
      <c r="E431" s="56">
        <v>438.2824</v>
      </c>
      <c r="F431" s="56">
        <v>0</v>
      </c>
    </row>
    <row r="432" spans="1:6" x14ac:dyDescent="0.3">
      <c r="A432" s="41" t="s">
        <v>1101</v>
      </c>
      <c r="B432" s="54" t="s">
        <v>330</v>
      </c>
      <c r="C432" s="55" t="s">
        <v>12</v>
      </c>
      <c r="D432" s="56">
        <v>1429.2889</v>
      </c>
      <c r="E432" s="56">
        <v>1429.2889</v>
      </c>
      <c r="F432" s="56">
        <v>0</v>
      </c>
    </row>
    <row r="433" spans="1:6" x14ac:dyDescent="0.3">
      <c r="A433" s="41" t="s">
        <v>1101</v>
      </c>
      <c r="B433" s="54" t="s">
        <v>330</v>
      </c>
      <c r="C433" s="55" t="s">
        <v>15</v>
      </c>
      <c r="D433" s="56">
        <v>31.852080000000001</v>
      </c>
      <c r="E433" s="56">
        <v>31.852080000000001</v>
      </c>
      <c r="F433" s="56">
        <v>0</v>
      </c>
    </row>
    <row r="434" spans="1:6" x14ac:dyDescent="0.3">
      <c r="A434" s="41" t="s">
        <v>1101</v>
      </c>
      <c r="B434" s="54" t="s">
        <v>330</v>
      </c>
      <c r="C434" s="55" t="s">
        <v>16</v>
      </c>
      <c r="D434" s="56">
        <v>1.8354600000000001</v>
      </c>
      <c r="E434" s="56">
        <v>1.8354600000000001</v>
      </c>
      <c r="F434" s="56">
        <v>0</v>
      </c>
    </row>
    <row r="435" spans="1:6" ht="33" thickBot="1" x14ac:dyDescent="0.35">
      <c r="A435" s="41" t="s">
        <v>1101</v>
      </c>
      <c r="B435" s="36" t="s">
        <v>454</v>
      </c>
      <c r="C435" s="37" t="s">
        <v>455</v>
      </c>
      <c r="D435" s="48">
        <v>25718.207410000006</v>
      </c>
      <c r="E435" s="48">
        <v>25661.693770000005</v>
      </c>
      <c r="F435" s="48">
        <v>56.513639999999995</v>
      </c>
    </row>
    <row r="436" spans="1:6" ht="15" thickTop="1" x14ac:dyDescent="0.3">
      <c r="A436" s="41" t="s">
        <v>1101</v>
      </c>
      <c r="B436" s="50" t="s">
        <v>330</v>
      </c>
      <c r="C436" s="51" t="s">
        <v>10</v>
      </c>
      <c r="D436" s="52">
        <v>20867.097960000003</v>
      </c>
      <c r="E436" s="52">
        <v>20826.844320000004</v>
      </c>
      <c r="F436" s="52">
        <v>40.253639999999997</v>
      </c>
    </row>
    <row r="437" spans="1:6" x14ac:dyDescent="0.3">
      <c r="A437" s="41" t="s">
        <v>1101</v>
      </c>
      <c r="B437" s="54" t="s">
        <v>330</v>
      </c>
      <c r="C437" s="55" t="s">
        <v>12</v>
      </c>
      <c r="D437" s="56">
        <v>11779.74417</v>
      </c>
      <c r="E437" s="56">
        <v>11744.625040000001</v>
      </c>
      <c r="F437" s="56">
        <v>35.119129999999998</v>
      </c>
    </row>
    <row r="438" spans="1:6" x14ac:dyDescent="0.3">
      <c r="A438" s="41" t="s">
        <v>1101</v>
      </c>
      <c r="B438" s="54" t="s">
        <v>330</v>
      </c>
      <c r="C438" s="55" t="s">
        <v>14</v>
      </c>
      <c r="D438" s="56">
        <v>6749.5661099999998</v>
      </c>
      <c r="E438" s="56">
        <v>6749.5661099999998</v>
      </c>
      <c r="F438" s="56">
        <v>0</v>
      </c>
    </row>
    <row r="439" spans="1:6" x14ac:dyDescent="0.3">
      <c r="A439" s="41" t="s">
        <v>1101</v>
      </c>
      <c r="B439" s="54" t="s">
        <v>330</v>
      </c>
      <c r="C439" s="55" t="s">
        <v>16</v>
      </c>
      <c r="D439" s="56">
        <v>2337.7876799999999</v>
      </c>
      <c r="E439" s="56">
        <v>2332.65317</v>
      </c>
      <c r="F439" s="56">
        <v>5.1345099999999997</v>
      </c>
    </row>
    <row r="440" spans="1:6" x14ac:dyDescent="0.3">
      <c r="A440" s="41" t="s">
        <v>1101</v>
      </c>
      <c r="B440" s="50" t="s">
        <v>330</v>
      </c>
      <c r="C440" s="51" t="s">
        <v>17</v>
      </c>
      <c r="D440" s="52">
        <v>3324.9709400000002</v>
      </c>
      <c r="E440" s="52">
        <v>3308.7109399999999</v>
      </c>
      <c r="F440" s="52">
        <v>16.260000000000002</v>
      </c>
    </row>
    <row r="441" spans="1:6" x14ac:dyDescent="0.3">
      <c r="A441" s="41" t="s">
        <v>1101</v>
      </c>
      <c r="B441" s="50" t="s">
        <v>330</v>
      </c>
      <c r="C441" s="51" t="s">
        <v>18</v>
      </c>
      <c r="D441" s="52">
        <v>1526.13851</v>
      </c>
      <c r="E441" s="52">
        <v>1526.13851</v>
      </c>
      <c r="F441" s="52">
        <v>0</v>
      </c>
    </row>
    <row r="442" spans="1:6" ht="16.8" thickBot="1" x14ac:dyDescent="0.35">
      <c r="A442" s="41" t="s">
        <v>1101</v>
      </c>
      <c r="B442" s="36" t="s">
        <v>456</v>
      </c>
      <c r="C442" s="37" t="s">
        <v>457</v>
      </c>
      <c r="D442" s="48">
        <v>27741.440719999999</v>
      </c>
      <c r="E442" s="48">
        <v>27741.440719999999</v>
      </c>
      <c r="F442" s="48">
        <v>0</v>
      </c>
    </row>
    <row r="443" spans="1:6" ht="15" thickTop="1" x14ac:dyDescent="0.3">
      <c r="A443" s="41" t="s">
        <v>1101</v>
      </c>
      <c r="B443" s="50" t="s">
        <v>330</v>
      </c>
      <c r="C443" s="51" t="s">
        <v>10</v>
      </c>
      <c r="D443" s="52">
        <v>1467.1325400000001</v>
      </c>
      <c r="E443" s="52">
        <v>1467.1325400000001</v>
      </c>
      <c r="F443" s="52">
        <v>0</v>
      </c>
    </row>
    <row r="444" spans="1:6" x14ac:dyDescent="0.3">
      <c r="A444" s="41" t="s">
        <v>1101</v>
      </c>
      <c r="B444" s="54" t="s">
        <v>330</v>
      </c>
      <c r="C444" s="55" t="s">
        <v>14</v>
      </c>
      <c r="D444" s="56">
        <v>1467.1325400000001</v>
      </c>
      <c r="E444" s="56">
        <v>1467.1325400000001</v>
      </c>
      <c r="F444" s="56">
        <v>0</v>
      </c>
    </row>
    <row r="445" spans="1:6" x14ac:dyDescent="0.3">
      <c r="A445" s="41" t="s">
        <v>1101</v>
      </c>
      <c r="B445" s="50" t="s">
        <v>330</v>
      </c>
      <c r="C445" s="51" t="s">
        <v>17</v>
      </c>
      <c r="D445" s="52">
        <v>26274.30818</v>
      </c>
      <c r="E445" s="52">
        <v>26274.30818</v>
      </c>
      <c r="F445" s="52">
        <v>0</v>
      </c>
    </row>
    <row r="446" spans="1:6" ht="33" thickBot="1" x14ac:dyDescent="0.35">
      <c r="A446" s="41" t="s">
        <v>1101</v>
      </c>
      <c r="B446" s="36" t="s">
        <v>458</v>
      </c>
      <c r="C446" s="37" t="s">
        <v>459</v>
      </c>
      <c r="D446" s="48">
        <v>2052.6718000000001</v>
      </c>
      <c r="E446" s="48">
        <v>0</v>
      </c>
      <c r="F446" s="48">
        <v>2052.6718000000001</v>
      </c>
    </row>
    <row r="447" spans="1:6" ht="15" thickTop="1" x14ac:dyDescent="0.3">
      <c r="A447" s="41" t="s">
        <v>1101</v>
      </c>
      <c r="B447" s="50" t="s">
        <v>330</v>
      </c>
      <c r="C447" s="51" t="s">
        <v>10</v>
      </c>
      <c r="D447" s="52">
        <v>2031.5499600000001</v>
      </c>
      <c r="E447" s="52">
        <v>0</v>
      </c>
      <c r="F447" s="52">
        <v>2031.5499600000001</v>
      </c>
    </row>
    <row r="448" spans="1:6" x14ac:dyDescent="0.3">
      <c r="A448" s="41" t="s">
        <v>1101</v>
      </c>
      <c r="B448" s="54" t="s">
        <v>330</v>
      </c>
      <c r="C448" s="55" t="s">
        <v>11</v>
      </c>
      <c r="D448" s="56">
        <v>1061.30385</v>
      </c>
      <c r="E448" s="56">
        <v>0</v>
      </c>
      <c r="F448" s="56">
        <v>1061.30385</v>
      </c>
    </row>
    <row r="449" spans="1:6" x14ac:dyDescent="0.3">
      <c r="A449" s="41" t="s">
        <v>1101</v>
      </c>
      <c r="B449" s="54" t="s">
        <v>330</v>
      </c>
      <c r="C449" s="55" t="s">
        <v>12</v>
      </c>
      <c r="D449" s="56">
        <v>802.0222</v>
      </c>
      <c r="E449" s="56">
        <v>0</v>
      </c>
      <c r="F449" s="56">
        <v>802.0222</v>
      </c>
    </row>
    <row r="450" spans="1:6" x14ac:dyDescent="0.3">
      <c r="A450" s="41" t="s">
        <v>1101</v>
      </c>
      <c r="B450" s="54" t="s">
        <v>330</v>
      </c>
      <c r="C450" s="55" t="s">
        <v>2</v>
      </c>
      <c r="D450" s="56">
        <v>144.12835999999999</v>
      </c>
      <c r="E450" s="56">
        <v>0</v>
      </c>
      <c r="F450" s="56">
        <v>144.12835999999999</v>
      </c>
    </row>
    <row r="451" spans="1:6" x14ac:dyDescent="0.3">
      <c r="A451" s="41" t="s">
        <v>1101</v>
      </c>
      <c r="B451" s="54" t="s">
        <v>330</v>
      </c>
      <c r="C451" s="55" t="s">
        <v>15</v>
      </c>
      <c r="D451" s="56">
        <v>9.5981500000000004</v>
      </c>
      <c r="E451" s="56">
        <v>0</v>
      </c>
      <c r="F451" s="56">
        <v>9.5981500000000004</v>
      </c>
    </row>
    <row r="452" spans="1:6" x14ac:dyDescent="0.3">
      <c r="A452" s="41" t="s">
        <v>1101</v>
      </c>
      <c r="B452" s="54" t="s">
        <v>330</v>
      </c>
      <c r="C452" s="55" t="s">
        <v>16</v>
      </c>
      <c r="D452" s="56">
        <v>14.497400000000001</v>
      </c>
      <c r="E452" s="56">
        <v>0</v>
      </c>
      <c r="F452" s="56">
        <v>14.497400000000001</v>
      </c>
    </row>
    <row r="453" spans="1:6" x14ac:dyDescent="0.3">
      <c r="A453" s="41" t="s">
        <v>1101</v>
      </c>
      <c r="B453" s="50" t="s">
        <v>330</v>
      </c>
      <c r="C453" s="51" t="s">
        <v>17</v>
      </c>
      <c r="D453" s="52">
        <v>21.121839999999999</v>
      </c>
      <c r="E453" s="52">
        <v>0</v>
      </c>
      <c r="F453" s="52">
        <v>21.121839999999999</v>
      </c>
    </row>
    <row r="454" spans="1:6" ht="33" thickBot="1" x14ac:dyDescent="0.35">
      <c r="A454" s="41" t="s">
        <v>1101</v>
      </c>
      <c r="B454" s="36" t="s">
        <v>460</v>
      </c>
      <c r="C454" s="37" t="s">
        <v>461</v>
      </c>
      <c r="D454" s="48">
        <v>1551.89717</v>
      </c>
      <c r="E454" s="48">
        <v>781.90189999999996</v>
      </c>
      <c r="F454" s="48">
        <v>769.99527</v>
      </c>
    </row>
    <row r="455" spans="1:6" ht="15" thickTop="1" x14ac:dyDescent="0.3">
      <c r="A455" s="41" t="s">
        <v>1101</v>
      </c>
      <c r="B455" s="50" t="s">
        <v>330</v>
      </c>
      <c r="C455" s="51" t="s">
        <v>10</v>
      </c>
      <c r="D455" s="52">
        <v>1442.49317</v>
      </c>
      <c r="E455" s="52">
        <v>780.2029</v>
      </c>
      <c r="F455" s="52">
        <v>662.29026999999996</v>
      </c>
    </row>
    <row r="456" spans="1:6" x14ac:dyDescent="0.3">
      <c r="A456" s="41" t="s">
        <v>1101</v>
      </c>
      <c r="B456" s="54" t="s">
        <v>330</v>
      </c>
      <c r="C456" s="55" t="s">
        <v>11</v>
      </c>
      <c r="D456" s="56">
        <v>968.61494999999991</v>
      </c>
      <c r="E456" s="56">
        <v>674.26729999999998</v>
      </c>
      <c r="F456" s="56">
        <v>294.34764999999999</v>
      </c>
    </row>
    <row r="457" spans="1:6" x14ac:dyDescent="0.3">
      <c r="A457" s="41" t="s">
        <v>1101</v>
      </c>
      <c r="B457" s="54" t="s">
        <v>330</v>
      </c>
      <c r="C457" s="55" t="s">
        <v>12</v>
      </c>
      <c r="D457" s="56">
        <v>458.05466999999999</v>
      </c>
      <c r="E457" s="56">
        <v>98.893349999999998</v>
      </c>
      <c r="F457" s="56">
        <v>359.16131999999999</v>
      </c>
    </row>
    <row r="458" spans="1:6" x14ac:dyDescent="0.3">
      <c r="A458" s="41" t="s">
        <v>1101</v>
      </c>
      <c r="B458" s="54" t="s">
        <v>330</v>
      </c>
      <c r="C458" s="55" t="s">
        <v>15</v>
      </c>
      <c r="D458" s="56">
        <v>13.642250000000001</v>
      </c>
      <c r="E458" s="56">
        <v>7.0422500000000001</v>
      </c>
      <c r="F458" s="56">
        <v>6.6</v>
      </c>
    </row>
    <row r="459" spans="1:6" x14ac:dyDescent="0.3">
      <c r="A459" s="41" t="s">
        <v>1101</v>
      </c>
      <c r="B459" s="54" t="s">
        <v>330</v>
      </c>
      <c r="C459" s="55" t="s">
        <v>16</v>
      </c>
      <c r="D459" s="56">
        <v>2.1812999999999998</v>
      </c>
      <c r="E459" s="56">
        <v>0</v>
      </c>
      <c r="F459" s="56">
        <v>2.1812999999999998</v>
      </c>
    </row>
    <row r="460" spans="1:6" x14ac:dyDescent="0.3">
      <c r="A460" s="41" t="s">
        <v>1101</v>
      </c>
      <c r="B460" s="50" t="s">
        <v>330</v>
      </c>
      <c r="C460" s="51" t="s">
        <v>17</v>
      </c>
      <c r="D460" s="52">
        <v>109.404</v>
      </c>
      <c r="E460" s="52">
        <v>1.6990000000000001</v>
      </c>
      <c r="F460" s="52">
        <v>107.705</v>
      </c>
    </row>
    <row r="461" spans="1:6" ht="65.400000000000006" thickBot="1" x14ac:dyDescent="0.35">
      <c r="A461" s="41" t="s">
        <v>1101</v>
      </c>
      <c r="B461" s="36" t="s">
        <v>462</v>
      </c>
      <c r="C461" s="37" t="s">
        <v>463</v>
      </c>
      <c r="D461" s="48">
        <v>5498.85455</v>
      </c>
      <c r="E461" s="48">
        <v>5498.85455</v>
      </c>
      <c r="F461" s="48">
        <v>0</v>
      </c>
    </row>
    <row r="462" spans="1:6" ht="15" thickTop="1" x14ac:dyDescent="0.3">
      <c r="A462" s="41" t="s">
        <v>1101</v>
      </c>
      <c r="B462" s="50" t="s">
        <v>330</v>
      </c>
      <c r="C462" s="51" t="s">
        <v>10</v>
      </c>
      <c r="D462" s="52">
        <v>5498.85455</v>
      </c>
      <c r="E462" s="52">
        <v>5498.85455</v>
      </c>
      <c r="F462" s="52">
        <v>0</v>
      </c>
    </row>
    <row r="463" spans="1:6" x14ac:dyDescent="0.3">
      <c r="A463" s="41" t="s">
        <v>1101</v>
      </c>
      <c r="B463" s="54" t="s">
        <v>330</v>
      </c>
      <c r="C463" s="55" t="s">
        <v>14</v>
      </c>
      <c r="D463" s="56">
        <v>4687.7655800000002</v>
      </c>
      <c r="E463" s="56">
        <v>4687.7655800000002</v>
      </c>
      <c r="F463" s="56">
        <v>0</v>
      </c>
    </row>
    <row r="464" spans="1:6" x14ac:dyDescent="0.3">
      <c r="A464" s="41" t="s">
        <v>1101</v>
      </c>
      <c r="B464" s="54" t="s">
        <v>330</v>
      </c>
      <c r="C464" s="55" t="s">
        <v>16</v>
      </c>
      <c r="D464" s="56">
        <v>811.08897000000002</v>
      </c>
      <c r="E464" s="56">
        <v>811.08897000000002</v>
      </c>
      <c r="F464" s="56">
        <v>0</v>
      </c>
    </row>
    <row r="465" spans="1:6" ht="65.400000000000006" thickBot="1" x14ac:dyDescent="0.35">
      <c r="A465" s="41" t="s">
        <v>1101</v>
      </c>
      <c r="B465" s="36" t="s">
        <v>464</v>
      </c>
      <c r="C465" s="37" t="s">
        <v>465</v>
      </c>
      <c r="D465" s="48">
        <v>11455.770469999999</v>
      </c>
      <c r="E465" s="48">
        <v>11455.770469999999</v>
      </c>
      <c r="F465" s="48">
        <v>0</v>
      </c>
    </row>
    <row r="466" spans="1:6" ht="15" thickTop="1" x14ac:dyDescent="0.3">
      <c r="A466" s="41" t="s">
        <v>1101</v>
      </c>
      <c r="B466" s="50" t="s">
        <v>330</v>
      </c>
      <c r="C466" s="51" t="s">
        <v>10</v>
      </c>
      <c r="D466" s="52">
        <v>11455.770469999999</v>
      </c>
      <c r="E466" s="52">
        <v>11455.770469999999</v>
      </c>
      <c r="F466" s="52">
        <v>0</v>
      </c>
    </row>
    <row r="467" spans="1:6" x14ac:dyDescent="0.3">
      <c r="A467" s="41" t="s">
        <v>1101</v>
      </c>
      <c r="B467" s="54" t="s">
        <v>330</v>
      </c>
      <c r="C467" s="55" t="s">
        <v>16</v>
      </c>
      <c r="D467" s="56">
        <v>11455.770469999999</v>
      </c>
      <c r="E467" s="56">
        <v>11455.770469999999</v>
      </c>
      <c r="F467" s="56">
        <v>0</v>
      </c>
    </row>
    <row r="468" spans="1:6" ht="33" thickBot="1" x14ac:dyDescent="0.35">
      <c r="A468" s="41" t="s">
        <v>1101</v>
      </c>
      <c r="B468" s="36" t="s">
        <v>466</v>
      </c>
      <c r="C468" s="37" t="s">
        <v>467</v>
      </c>
      <c r="D468" s="48">
        <v>2024.86816</v>
      </c>
      <c r="E468" s="48">
        <v>2024.86816</v>
      </c>
      <c r="F468" s="48">
        <v>0</v>
      </c>
    </row>
    <row r="469" spans="1:6" ht="15" thickTop="1" x14ac:dyDescent="0.3">
      <c r="A469" s="41" t="s">
        <v>1101</v>
      </c>
      <c r="B469" s="50" t="s">
        <v>330</v>
      </c>
      <c r="C469" s="51" t="s">
        <v>10</v>
      </c>
      <c r="D469" s="52">
        <v>2024.86816</v>
      </c>
      <c r="E469" s="52">
        <v>2024.86816</v>
      </c>
      <c r="F469" s="52">
        <v>0</v>
      </c>
    </row>
    <row r="470" spans="1:6" x14ac:dyDescent="0.3">
      <c r="A470" s="41" t="s">
        <v>1101</v>
      </c>
      <c r="B470" s="54" t="s">
        <v>330</v>
      </c>
      <c r="C470" s="55" t="s">
        <v>14</v>
      </c>
      <c r="D470" s="56">
        <v>2024.86816</v>
      </c>
      <c r="E470" s="56">
        <v>2024.86816</v>
      </c>
      <c r="F470" s="56">
        <v>0</v>
      </c>
    </row>
    <row r="471" spans="1:6" ht="49.2" thickBot="1" x14ac:dyDescent="0.35">
      <c r="A471" s="41" t="s">
        <v>1101</v>
      </c>
      <c r="B471" s="36" t="s">
        <v>468</v>
      </c>
      <c r="C471" s="37" t="s">
        <v>469</v>
      </c>
      <c r="D471" s="48">
        <v>3143.6633400000001</v>
      </c>
      <c r="E471" s="48">
        <v>3143.6633400000001</v>
      </c>
      <c r="F471" s="48">
        <v>0</v>
      </c>
    </row>
    <row r="472" spans="1:6" ht="15" thickTop="1" x14ac:dyDescent="0.3">
      <c r="A472" s="41" t="s">
        <v>1101</v>
      </c>
      <c r="B472" s="50" t="s">
        <v>330</v>
      </c>
      <c r="C472" s="51" t="s">
        <v>10</v>
      </c>
      <c r="D472" s="52">
        <v>3143.6633400000001</v>
      </c>
      <c r="E472" s="52">
        <v>3143.6633400000001</v>
      </c>
      <c r="F472" s="52">
        <v>0</v>
      </c>
    </row>
    <row r="473" spans="1:6" x14ac:dyDescent="0.3">
      <c r="A473" s="41" t="s">
        <v>1101</v>
      </c>
      <c r="B473" s="54" t="s">
        <v>330</v>
      </c>
      <c r="C473" s="55" t="s">
        <v>12</v>
      </c>
      <c r="D473" s="56">
        <v>3143.6633400000001</v>
      </c>
      <c r="E473" s="56">
        <v>3143.6633400000001</v>
      </c>
      <c r="F473" s="56">
        <v>0</v>
      </c>
    </row>
    <row r="474" spans="1:6" ht="33" thickBot="1" x14ac:dyDescent="0.35">
      <c r="A474" s="41" t="s">
        <v>1101</v>
      </c>
      <c r="B474" s="36" t="s">
        <v>470</v>
      </c>
      <c r="C474" s="37" t="s">
        <v>471</v>
      </c>
      <c r="D474" s="48">
        <v>120563.26869</v>
      </c>
      <c r="E474" s="48">
        <v>120563.26869</v>
      </c>
      <c r="F474" s="48">
        <v>0</v>
      </c>
    </row>
    <row r="475" spans="1:6" ht="15" thickTop="1" x14ac:dyDescent="0.3">
      <c r="A475" s="41" t="s">
        <v>1101</v>
      </c>
      <c r="B475" s="50" t="s">
        <v>330</v>
      </c>
      <c r="C475" s="51" t="s">
        <v>10</v>
      </c>
      <c r="D475" s="52">
        <v>8944.6342599999989</v>
      </c>
      <c r="E475" s="52">
        <v>8944.6342599999989</v>
      </c>
      <c r="F475" s="52">
        <v>0</v>
      </c>
    </row>
    <row r="476" spans="1:6" x14ac:dyDescent="0.3">
      <c r="A476" s="41" t="s">
        <v>1101</v>
      </c>
      <c r="B476" s="54" t="s">
        <v>330</v>
      </c>
      <c r="C476" s="55" t="s">
        <v>16</v>
      </c>
      <c r="D476" s="56">
        <v>8944.6342599999989</v>
      </c>
      <c r="E476" s="56">
        <v>8944.6342599999989</v>
      </c>
      <c r="F476" s="56">
        <v>0</v>
      </c>
    </row>
    <row r="477" spans="1:6" x14ac:dyDescent="0.3">
      <c r="A477" s="41" t="s">
        <v>1101</v>
      </c>
      <c r="B477" s="50" t="s">
        <v>330</v>
      </c>
      <c r="C477" s="51" t="s">
        <v>18</v>
      </c>
      <c r="D477" s="52">
        <v>111618.63443000001</v>
      </c>
      <c r="E477" s="52">
        <v>111618.63443000001</v>
      </c>
      <c r="F477" s="52">
        <v>0</v>
      </c>
    </row>
    <row r="478" spans="1:6" ht="33" thickBot="1" x14ac:dyDescent="0.35">
      <c r="A478" s="41" t="s">
        <v>1101</v>
      </c>
      <c r="B478" s="36" t="s">
        <v>472</v>
      </c>
      <c r="C478" s="37" t="s">
        <v>473</v>
      </c>
      <c r="D478" s="48">
        <v>119164.97565000001</v>
      </c>
      <c r="E478" s="48">
        <v>119164.97565000001</v>
      </c>
      <c r="F478" s="48">
        <v>0</v>
      </c>
    </row>
    <row r="479" spans="1:6" ht="15" thickTop="1" x14ac:dyDescent="0.3">
      <c r="A479" s="41" t="s">
        <v>1101</v>
      </c>
      <c r="B479" s="50" t="s">
        <v>330</v>
      </c>
      <c r="C479" s="51" t="s">
        <v>10</v>
      </c>
      <c r="D479" s="52">
        <v>8944.6342599999989</v>
      </c>
      <c r="E479" s="52">
        <v>8944.6342599999989</v>
      </c>
      <c r="F479" s="52">
        <v>0</v>
      </c>
    </row>
    <row r="480" spans="1:6" x14ac:dyDescent="0.3">
      <c r="A480" s="41" t="s">
        <v>1101</v>
      </c>
      <c r="B480" s="54" t="s">
        <v>330</v>
      </c>
      <c r="C480" s="55" t="s">
        <v>16</v>
      </c>
      <c r="D480" s="56">
        <v>8944.6342599999989</v>
      </c>
      <c r="E480" s="56">
        <v>8944.6342599999989</v>
      </c>
      <c r="F480" s="56">
        <v>0</v>
      </c>
    </row>
    <row r="481" spans="1:6" x14ac:dyDescent="0.3">
      <c r="A481" s="41" t="s">
        <v>1101</v>
      </c>
      <c r="B481" s="50" t="s">
        <v>330</v>
      </c>
      <c r="C481" s="51" t="s">
        <v>18</v>
      </c>
      <c r="D481" s="52">
        <v>110220.34139</v>
      </c>
      <c r="E481" s="52">
        <v>110220.34139</v>
      </c>
      <c r="F481" s="52">
        <v>0</v>
      </c>
    </row>
    <row r="482" spans="1:6" ht="33" thickBot="1" x14ac:dyDescent="0.35">
      <c r="A482" s="41" t="s">
        <v>1101</v>
      </c>
      <c r="B482" s="36" t="s">
        <v>474</v>
      </c>
      <c r="C482" s="37" t="s">
        <v>475</v>
      </c>
      <c r="D482" s="48">
        <v>72553.036789999998</v>
      </c>
      <c r="E482" s="48">
        <v>72553.036789999998</v>
      </c>
      <c r="F482" s="48">
        <v>0</v>
      </c>
    </row>
    <row r="483" spans="1:6" ht="15" thickTop="1" x14ac:dyDescent="0.3">
      <c r="A483" s="41" t="s">
        <v>1101</v>
      </c>
      <c r="B483" s="50" t="s">
        <v>330</v>
      </c>
      <c r="C483" s="51" t="s">
        <v>10</v>
      </c>
      <c r="D483" s="52">
        <v>7338.2769099999996</v>
      </c>
      <c r="E483" s="52">
        <v>7338.2769099999996</v>
      </c>
      <c r="F483" s="52">
        <v>0</v>
      </c>
    </row>
    <row r="484" spans="1:6" x14ac:dyDescent="0.3">
      <c r="A484" s="41" t="s">
        <v>1101</v>
      </c>
      <c r="B484" s="54" t="s">
        <v>330</v>
      </c>
      <c r="C484" s="55" t="s">
        <v>16</v>
      </c>
      <c r="D484" s="56">
        <v>7338.2769099999996</v>
      </c>
      <c r="E484" s="56">
        <v>7338.2769099999996</v>
      </c>
      <c r="F484" s="56">
        <v>0</v>
      </c>
    </row>
    <row r="485" spans="1:6" x14ac:dyDescent="0.3">
      <c r="A485" s="41" t="s">
        <v>1101</v>
      </c>
      <c r="B485" s="50" t="s">
        <v>330</v>
      </c>
      <c r="C485" s="51" t="s">
        <v>18</v>
      </c>
      <c r="D485" s="52">
        <v>65214.759879999998</v>
      </c>
      <c r="E485" s="52">
        <v>65214.759879999998</v>
      </c>
      <c r="F485" s="52">
        <v>0</v>
      </c>
    </row>
    <row r="486" spans="1:6" ht="33" thickBot="1" x14ac:dyDescent="0.35">
      <c r="A486" s="41" t="s">
        <v>1101</v>
      </c>
      <c r="B486" s="36" t="s">
        <v>476</v>
      </c>
      <c r="C486" s="37" t="s">
        <v>477</v>
      </c>
      <c r="D486" s="48">
        <v>820.92987000000005</v>
      </c>
      <c r="E486" s="48">
        <v>820.92987000000005</v>
      </c>
      <c r="F486" s="48">
        <v>0</v>
      </c>
    </row>
    <row r="487" spans="1:6" ht="15" thickTop="1" x14ac:dyDescent="0.3">
      <c r="A487" s="41" t="s">
        <v>1101</v>
      </c>
      <c r="B487" s="50" t="s">
        <v>330</v>
      </c>
      <c r="C487" s="51" t="s">
        <v>18</v>
      </c>
      <c r="D487" s="52">
        <v>820.92987000000005</v>
      </c>
      <c r="E487" s="52">
        <v>820.92987000000005</v>
      </c>
      <c r="F487" s="52">
        <v>0</v>
      </c>
    </row>
    <row r="488" spans="1:6" ht="16.8" thickBot="1" x14ac:dyDescent="0.35">
      <c r="A488" s="41" t="s">
        <v>1101</v>
      </c>
      <c r="B488" s="36" t="s">
        <v>478</v>
      </c>
      <c r="C488" s="37" t="s">
        <v>479</v>
      </c>
      <c r="D488" s="48">
        <v>20436.523590000001</v>
      </c>
      <c r="E488" s="48">
        <v>20436.523590000001</v>
      </c>
      <c r="F488" s="48">
        <v>0</v>
      </c>
    </row>
    <row r="489" spans="1:6" ht="15" thickTop="1" x14ac:dyDescent="0.3">
      <c r="A489" s="41" t="s">
        <v>1101</v>
      </c>
      <c r="B489" s="50" t="s">
        <v>330</v>
      </c>
      <c r="C489" s="51" t="s">
        <v>18</v>
      </c>
      <c r="D489" s="52">
        <v>20436.523590000001</v>
      </c>
      <c r="E489" s="52">
        <v>20436.523590000001</v>
      </c>
      <c r="F489" s="52">
        <v>0</v>
      </c>
    </row>
    <row r="490" spans="1:6" ht="33" thickBot="1" x14ac:dyDescent="0.35">
      <c r="A490" s="41" t="s">
        <v>1101</v>
      </c>
      <c r="B490" s="36" t="s">
        <v>480</v>
      </c>
      <c r="C490" s="37" t="s">
        <v>481</v>
      </c>
      <c r="D490" s="48">
        <v>12979.680200000001</v>
      </c>
      <c r="E490" s="48">
        <v>12979.680200000001</v>
      </c>
      <c r="F490" s="48">
        <v>0</v>
      </c>
    </row>
    <row r="491" spans="1:6" ht="15" thickTop="1" x14ac:dyDescent="0.3">
      <c r="A491" s="41" t="s">
        <v>1101</v>
      </c>
      <c r="B491" s="50" t="s">
        <v>330</v>
      </c>
      <c r="C491" s="51" t="s">
        <v>18</v>
      </c>
      <c r="D491" s="52">
        <v>12979.680200000001</v>
      </c>
      <c r="E491" s="52">
        <v>12979.680200000001</v>
      </c>
      <c r="F491" s="52">
        <v>0</v>
      </c>
    </row>
    <row r="492" spans="1:6" ht="16.8" thickBot="1" x14ac:dyDescent="0.35">
      <c r="A492" s="41" t="s">
        <v>1101</v>
      </c>
      <c r="B492" s="36" t="s">
        <v>482</v>
      </c>
      <c r="C492" s="37" t="s">
        <v>483</v>
      </c>
      <c r="D492" s="48">
        <v>6405.5212000000001</v>
      </c>
      <c r="E492" s="48">
        <v>6405.5212000000001</v>
      </c>
      <c r="F492" s="48">
        <v>0</v>
      </c>
    </row>
    <row r="493" spans="1:6" ht="15" thickTop="1" x14ac:dyDescent="0.3">
      <c r="A493" s="41" t="s">
        <v>1101</v>
      </c>
      <c r="B493" s="50" t="s">
        <v>330</v>
      </c>
      <c r="C493" s="51" t="s">
        <v>10</v>
      </c>
      <c r="D493" s="52">
        <v>1606.35735</v>
      </c>
      <c r="E493" s="52">
        <v>1606.35735</v>
      </c>
      <c r="F493" s="52">
        <v>0</v>
      </c>
    </row>
    <row r="494" spans="1:6" x14ac:dyDescent="0.3">
      <c r="A494" s="41" t="s">
        <v>1101</v>
      </c>
      <c r="B494" s="54" t="s">
        <v>330</v>
      </c>
      <c r="C494" s="55" t="s">
        <v>16</v>
      </c>
      <c r="D494" s="56">
        <v>1606.35735</v>
      </c>
      <c r="E494" s="56">
        <v>1606.35735</v>
      </c>
      <c r="F494" s="56">
        <v>0</v>
      </c>
    </row>
    <row r="495" spans="1:6" x14ac:dyDescent="0.3">
      <c r="A495" s="41" t="s">
        <v>1101</v>
      </c>
      <c r="B495" s="50" t="s">
        <v>330</v>
      </c>
      <c r="C495" s="51" t="s">
        <v>18</v>
      </c>
      <c r="D495" s="52">
        <v>4799.1638499999999</v>
      </c>
      <c r="E495" s="52">
        <v>4799.1638499999999</v>
      </c>
      <c r="F495" s="52">
        <v>0</v>
      </c>
    </row>
    <row r="496" spans="1:6" ht="16.8" thickBot="1" x14ac:dyDescent="0.35">
      <c r="A496" s="41" t="s">
        <v>1101</v>
      </c>
      <c r="B496" s="36" t="s">
        <v>484</v>
      </c>
      <c r="C496" s="37" t="s">
        <v>485</v>
      </c>
      <c r="D496" s="48">
        <v>5969.2839999999997</v>
      </c>
      <c r="E496" s="48">
        <v>5969.2839999999997</v>
      </c>
      <c r="F496" s="48">
        <v>0</v>
      </c>
    </row>
    <row r="497" spans="1:6" ht="15" thickTop="1" x14ac:dyDescent="0.3">
      <c r="A497" s="41" t="s">
        <v>1101</v>
      </c>
      <c r="B497" s="50" t="s">
        <v>330</v>
      </c>
      <c r="C497" s="51" t="s">
        <v>18</v>
      </c>
      <c r="D497" s="52">
        <v>5969.2839999999997</v>
      </c>
      <c r="E497" s="52">
        <v>5969.2839999999997</v>
      </c>
      <c r="F497" s="52">
        <v>0</v>
      </c>
    </row>
    <row r="498" spans="1:6" ht="33" thickBot="1" x14ac:dyDescent="0.35">
      <c r="A498" s="41" t="s">
        <v>1101</v>
      </c>
      <c r="B498" s="36" t="s">
        <v>486</v>
      </c>
      <c r="C498" s="37" t="s">
        <v>487</v>
      </c>
      <c r="D498" s="48">
        <v>1398.29304</v>
      </c>
      <c r="E498" s="48">
        <v>1398.29304</v>
      </c>
      <c r="F498" s="48">
        <v>0</v>
      </c>
    </row>
    <row r="499" spans="1:6" ht="15" thickTop="1" x14ac:dyDescent="0.3">
      <c r="A499" s="41" t="s">
        <v>1101</v>
      </c>
      <c r="B499" s="50" t="s">
        <v>330</v>
      </c>
      <c r="C499" s="51" t="s">
        <v>18</v>
      </c>
      <c r="D499" s="52">
        <v>1398.29304</v>
      </c>
      <c r="E499" s="52">
        <v>1398.29304</v>
      </c>
      <c r="F499" s="52">
        <v>0</v>
      </c>
    </row>
    <row r="500" spans="1:6" ht="33" thickBot="1" x14ac:dyDescent="0.35">
      <c r="A500" s="41" t="s">
        <v>1101</v>
      </c>
      <c r="B500" s="36" t="s">
        <v>488</v>
      </c>
      <c r="C500" s="37" t="s">
        <v>489</v>
      </c>
      <c r="D500" s="48">
        <v>1398.29304</v>
      </c>
      <c r="E500" s="48">
        <v>1398.29304</v>
      </c>
      <c r="F500" s="48">
        <v>0</v>
      </c>
    </row>
    <row r="501" spans="1:6" ht="15" thickTop="1" x14ac:dyDescent="0.3">
      <c r="A501" s="41" t="s">
        <v>1101</v>
      </c>
      <c r="B501" s="50" t="s">
        <v>330</v>
      </c>
      <c r="C501" s="51" t="s">
        <v>18</v>
      </c>
      <c r="D501" s="52">
        <v>1398.29304</v>
      </c>
      <c r="E501" s="52">
        <v>1398.29304</v>
      </c>
      <c r="F501" s="52">
        <v>0</v>
      </c>
    </row>
    <row r="502" spans="1:6" ht="33" thickBot="1" x14ac:dyDescent="0.35">
      <c r="A502" s="41" t="s">
        <v>1101</v>
      </c>
      <c r="B502" s="36" t="s">
        <v>490</v>
      </c>
      <c r="C502" s="37" t="s">
        <v>491</v>
      </c>
      <c r="D502" s="48">
        <v>3247.7007899999999</v>
      </c>
      <c r="E502" s="48">
        <v>3247.7007899999999</v>
      </c>
      <c r="F502" s="48">
        <v>0</v>
      </c>
    </row>
    <row r="503" spans="1:6" ht="15" thickTop="1" x14ac:dyDescent="0.3">
      <c r="A503" s="41" t="s">
        <v>1101</v>
      </c>
      <c r="B503" s="50" t="s">
        <v>330</v>
      </c>
      <c r="C503" s="51" t="s">
        <v>10</v>
      </c>
      <c r="D503" s="52">
        <v>3247.7007899999999</v>
      </c>
      <c r="E503" s="52">
        <v>3247.7007899999999</v>
      </c>
      <c r="F503" s="52">
        <v>0</v>
      </c>
    </row>
    <row r="504" spans="1:6" x14ac:dyDescent="0.3">
      <c r="A504" s="41" t="s">
        <v>1101</v>
      </c>
      <c r="B504" s="54" t="s">
        <v>330</v>
      </c>
      <c r="C504" s="55" t="s">
        <v>16</v>
      </c>
      <c r="D504" s="56">
        <v>3247.7007899999999</v>
      </c>
      <c r="E504" s="56">
        <v>3247.7007899999999</v>
      </c>
      <c r="F504" s="56">
        <v>0</v>
      </c>
    </row>
    <row r="505" spans="1:6" ht="16.8" thickBot="1" x14ac:dyDescent="0.35">
      <c r="A505" s="41" t="s">
        <v>1101</v>
      </c>
      <c r="B505" s="36" t="s">
        <v>492</v>
      </c>
      <c r="C505" s="37" t="s">
        <v>493</v>
      </c>
      <c r="D505" s="48">
        <v>12030.924659999999</v>
      </c>
      <c r="E505" s="48">
        <v>1592.48162</v>
      </c>
      <c r="F505" s="48">
        <v>10438.443039999998</v>
      </c>
    </row>
    <row r="506" spans="1:6" ht="15" thickTop="1" x14ac:dyDescent="0.3">
      <c r="A506" s="41" t="s">
        <v>1101</v>
      </c>
      <c r="B506" s="50" t="s">
        <v>330</v>
      </c>
      <c r="C506" s="51" t="s">
        <v>10</v>
      </c>
      <c r="D506" s="52">
        <v>10690.375689999999</v>
      </c>
      <c r="E506" s="52">
        <v>1518.0816200000002</v>
      </c>
      <c r="F506" s="52">
        <v>9172.2940699999981</v>
      </c>
    </row>
    <row r="507" spans="1:6" x14ac:dyDescent="0.3">
      <c r="A507" s="41" t="s">
        <v>1101</v>
      </c>
      <c r="B507" s="54" t="s">
        <v>330</v>
      </c>
      <c r="C507" s="55" t="s">
        <v>11</v>
      </c>
      <c r="D507" s="56">
        <v>4841.0186100000001</v>
      </c>
      <c r="E507" s="56">
        <v>0</v>
      </c>
      <c r="F507" s="56">
        <v>4841.0186100000001</v>
      </c>
    </row>
    <row r="508" spans="1:6" x14ac:dyDescent="0.3">
      <c r="A508" s="41" t="s">
        <v>1101</v>
      </c>
      <c r="B508" s="54" t="s">
        <v>330</v>
      </c>
      <c r="C508" s="55" t="s">
        <v>12</v>
      </c>
      <c r="D508" s="56">
        <v>5292.9036900000001</v>
      </c>
      <c r="E508" s="56">
        <v>1399.9738500000001</v>
      </c>
      <c r="F508" s="56">
        <v>3892.9298399999998</v>
      </c>
    </row>
    <row r="509" spans="1:6" x14ac:dyDescent="0.3">
      <c r="A509" s="41" t="s">
        <v>1101</v>
      </c>
      <c r="B509" s="54" t="s">
        <v>330</v>
      </c>
      <c r="C509" s="55" t="s">
        <v>14</v>
      </c>
      <c r="D509" s="56">
        <v>118.10777</v>
      </c>
      <c r="E509" s="56">
        <v>118.10777</v>
      </c>
      <c r="F509" s="56">
        <v>0</v>
      </c>
    </row>
    <row r="510" spans="1:6" x14ac:dyDescent="0.3">
      <c r="A510" s="41" t="s">
        <v>1101</v>
      </c>
      <c r="B510" s="54" t="s">
        <v>330</v>
      </c>
      <c r="C510" s="55" t="s">
        <v>2</v>
      </c>
      <c r="D510" s="56">
        <v>6.1843399999999997</v>
      </c>
      <c r="E510" s="56">
        <v>0</v>
      </c>
      <c r="F510" s="56">
        <v>6.1843399999999997</v>
      </c>
    </row>
    <row r="511" spans="1:6" x14ac:dyDescent="0.3">
      <c r="A511" s="41" t="s">
        <v>1101</v>
      </c>
      <c r="B511" s="54" t="s">
        <v>330</v>
      </c>
      <c r="C511" s="55" t="s">
        <v>15</v>
      </c>
      <c r="D511" s="56">
        <v>7.55</v>
      </c>
      <c r="E511" s="56">
        <v>0</v>
      </c>
      <c r="F511" s="56">
        <v>7.55</v>
      </c>
    </row>
    <row r="512" spans="1:6" x14ac:dyDescent="0.3">
      <c r="A512" s="41" t="s">
        <v>1101</v>
      </c>
      <c r="B512" s="54" t="s">
        <v>330</v>
      </c>
      <c r="C512" s="55" t="s">
        <v>16</v>
      </c>
      <c r="D512" s="56">
        <v>424.61128000000002</v>
      </c>
      <c r="E512" s="56">
        <v>0</v>
      </c>
      <c r="F512" s="56">
        <v>424.61128000000002</v>
      </c>
    </row>
    <row r="513" spans="1:6" x14ac:dyDescent="0.3">
      <c r="A513" s="41" t="s">
        <v>1101</v>
      </c>
      <c r="B513" s="50" t="s">
        <v>330</v>
      </c>
      <c r="C513" s="51" t="s">
        <v>17</v>
      </c>
      <c r="D513" s="52">
        <v>1340.5489700000001</v>
      </c>
      <c r="E513" s="52">
        <v>74.400000000000006</v>
      </c>
      <c r="F513" s="52">
        <v>1266.14897</v>
      </c>
    </row>
    <row r="514" spans="1:6" ht="16.8" thickBot="1" x14ac:dyDescent="0.35">
      <c r="A514" s="41" t="s">
        <v>1101</v>
      </c>
      <c r="B514" s="36" t="s">
        <v>494</v>
      </c>
      <c r="C514" s="37" t="s">
        <v>495</v>
      </c>
      <c r="D514" s="48">
        <v>2472.21776</v>
      </c>
      <c r="E514" s="48">
        <v>2472.21776</v>
      </c>
      <c r="F514" s="48">
        <v>0</v>
      </c>
    </row>
    <row r="515" spans="1:6" ht="15" thickTop="1" x14ac:dyDescent="0.3">
      <c r="A515" s="41" t="s">
        <v>1101</v>
      </c>
      <c r="B515" s="50" t="s">
        <v>330</v>
      </c>
      <c r="C515" s="51" t="s">
        <v>10</v>
      </c>
      <c r="D515" s="52">
        <v>2467.47876</v>
      </c>
      <c r="E515" s="52">
        <v>2467.47876</v>
      </c>
      <c r="F515" s="52">
        <v>0</v>
      </c>
    </row>
    <row r="516" spans="1:6" x14ac:dyDescent="0.3">
      <c r="A516" s="41" t="s">
        <v>1101</v>
      </c>
      <c r="B516" s="54" t="s">
        <v>330</v>
      </c>
      <c r="C516" s="55" t="s">
        <v>11</v>
      </c>
      <c r="D516" s="56">
        <v>232.67044000000001</v>
      </c>
      <c r="E516" s="56">
        <v>232.67044000000001</v>
      </c>
      <c r="F516" s="56">
        <v>0</v>
      </c>
    </row>
    <row r="517" spans="1:6" x14ac:dyDescent="0.3">
      <c r="A517" s="41" t="s">
        <v>1101</v>
      </c>
      <c r="B517" s="54" t="s">
        <v>330</v>
      </c>
      <c r="C517" s="55" t="s">
        <v>12</v>
      </c>
      <c r="D517" s="56">
        <v>2234.8083200000001</v>
      </c>
      <c r="E517" s="56">
        <v>2234.8083200000001</v>
      </c>
      <c r="F517" s="56">
        <v>0</v>
      </c>
    </row>
    <row r="518" spans="1:6" x14ac:dyDescent="0.3">
      <c r="A518" s="41" t="s">
        <v>1101</v>
      </c>
      <c r="B518" s="50" t="s">
        <v>330</v>
      </c>
      <c r="C518" s="51" t="s">
        <v>17</v>
      </c>
      <c r="D518" s="52">
        <v>4.7389999999999999</v>
      </c>
      <c r="E518" s="52">
        <v>4.7389999999999999</v>
      </c>
      <c r="F518" s="52">
        <v>0</v>
      </c>
    </row>
    <row r="519" spans="1:6" ht="49.2" thickBot="1" x14ac:dyDescent="0.35">
      <c r="A519" s="41" t="s">
        <v>1101</v>
      </c>
      <c r="B519" s="36" t="s">
        <v>496</v>
      </c>
      <c r="C519" s="37" t="s">
        <v>497</v>
      </c>
      <c r="D519" s="48">
        <v>5087.7063099999996</v>
      </c>
      <c r="E519" s="48">
        <v>5087.7063099999996</v>
      </c>
      <c r="F519" s="48">
        <v>0</v>
      </c>
    </row>
    <row r="520" spans="1:6" ht="15" thickTop="1" x14ac:dyDescent="0.3">
      <c r="A520" s="41" t="s">
        <v>1101</v>
      </c>
      <c r="B520" s="50" t="s">
        <v>330</v>
      </c>
      <c r="C520" s="51" t="s">
        <v>21</v>
      </c>
      <c r="D520" s="52">
        <v>5087.7063099999996</v>
      </c>
      <c r="E520" s="52">
        <v>5087.7063099999996</v>
      </c>
      <c r="F520" s="52">
        <v>0</v>
      </c>
    </row>
    <row r="521" spans="1:6" ht="49.2" thickBot="1" x14ac:dyDescent="0.35">
      <c r="A521" s="41" t="s">
        <v>1101</v>
      </c>
      <c r="B521" s="36" t="s">
        <v>498</v>
      </c>
      <c r="C521" s="37" t="s">
        <v>499</v>
      </c>
      <c r="D521" s="48">
        <v>16185.199680000002</v>
      </c>
      <c r="E521" s="48">
        <v>16185.199680000002</v>
      </c>
      <c r="F521" s="48">
        <v>0</v>
      </c>
    </row>
    <row r="522" spans="1:6" ht="15" thickTop="1" x14ac:dyDescent="0.3">
      <c r="A522" s="41" t="s">
        <v>1101</v>
      </c>
      <c r="B522" s="50" t="s">
        <v>330</v>
      </c>
      <c r="C522" s="51" t="s">
        <v>10</v>
      </c>
      <c r="D522" s="52">
        <v>7860.2893599999998</v>
      </c>
      <c r="E522" s="52">
        <v>7860.2893599999998</v>
      </c>
      <c r="F522" s="52">
        <v>0</v>
      </c>
    </row>
    <row r="523" spans="1:6" x14ac:dyDescent="0.3">
      <c r="A523" s="41" t="s">
        <v>1101</v>
      </c>
      <c r="B523" s="54" t="s">
        <v>330</v>
      </c>
      <c r="C523" s="55" t="s">
        <v>16</v>
      </c>
      <c r="D523" s="56">
        <v>7860.2893599999998</v>
      </c>
      <c r="E523" s="56">
        <v>7860.2893599999998</v>
      </c>
      <c r="F523" s="56">
        <v>0</v>
      </c>
    </row>
    <row r="524" spans="1:6" x14ac:dyDescent="0.3">
      <c r="A524" s="41" t="s">
        <v>1101</v>
      </c>
      <c r="B524" s="50" t="s">
        <v>330</v>
      </c>
      <c r="C524" s="51" t="s">
        <v>18</v>
      </c>
      <c r="D524" s="52">
        <v>8324.9103200000009</v>
      </c>
      <c r="E524" s="52">
        <v>8324.9103200000009</v>
      </c>
      <c r="F524" s="52">
        <v>0</v>
      </c>
    </row>
    <row r="525" spans="1:6" ht="16.8" thickBot="1" x14ac:dyDescent="0.35">
      <c r="A525" s="41" t="s">
        <v>1101</v>
      </c>
      <c r="B525" s="36" t="s">
        <v>500</v>
      </c>
      <c r="C525" s="37" t="s">
        <v>501</v>
      </c>
      <c r="D525" s="48">
        <v>6786.6389500000005</v>
      </c>
      <c r="E525" s="48">
        <v>5843.60221</v>
      </c>
      <c r="F525" s="48">
        <v>943.03674000000001</v>
      </c>
    </row>
    <row r="526" spans="1:6" ht="15" thickTop="1" x14ac:dyDescent="0.3">
      <c r="A526" s="41" t="s">
        <v>1101</v>
      </c>
      <c r="B526" s="50" t="s">
        <v>330</v>
      </c>
      <c r="C526" s="51" t="s">
        <v>10</v>
      </c>
      <c r="D526" s="52">
        <v>6429.8806500000001</v>
      </c>
      <c r="E526" s="52">
        <v>5737.3717100000003</v>
      </c>
      <c r="F526" s="52">
        <v>692.50893999999994</v>
      </c>
    </row>
    <row r="527" spans="1:6" x14ac:dyDescent="0.3">
      <c r="A527" s="41" t="s">
        <v>1101</v>
      </c>
      <c r="B527" s="54" t="s">
        <v>330</v>
      </c>
      <c r="C527" s="55" t="s">
        <v>11</v>
      </c>
      <c r="D527" s="56">
        <v>835.68966999999998</v>
      </c>
      <c r="E527" s="56">
        <v>686.82577000000003</v>
      </c>
      <c r="F527" s="56">
        <v>148.8639</v>
      </c>
    </row>
    <row r="528" spans="1:6" x14ac:dyDescent="0.3">
      <c r="A528" s="41" t="s">
        <v>1101</v>
      </c>
      <c r="B528" s="54" t="s">
        <v>330</v>
      </c>
      <c r="C528" s="55" t="s">
        <v>12</v>
      </c>
      <c r="D528" s="56">
        <v>5574.6459500000001</v>
      </c>
      <c r="E528" s="56">
        <v>5031.0009099999997</v>
      </c>
      <c r="F528" s="56">
        <v>543.64503999999999</v>
      </c>
    </row>
    <row r="529" spans="1:6" x14ac:dyDescent="0.3">
      <c r="A529" s="41" t="s">
        <v>1101</v>
      </c>
      <c r="B529" s="54" t="s">
        <v>330</v>
      </c>
      <c r="C529" s="55" t="s">
        <v>15</v>
      </c>
      <c r="D529" s="56">
        <v>16.633659999999999</v>
      </c>
      <c r="E529" s="56">
        <v>16.633659999999999</v>
      </c>
      <c r="F529" s="56">
        <v>0</v>
      </c>
    </row>
    <row r="530" spans="1:6" x14ac:dyDescent="0.3">
      <c r="A530" s="41" t="s">
        <v>1101</v>
      </c>
      <c r="B530" s="54" t="s">
        <v>330</v>
      </c>
      <c r="C530" s="55" t="s">
        <v>16</v>
      </c>
      <c r="D530" s="56">
        <v>2.9113699999999998</v>
      </c>
      <c r="E530" s="56">
        <v>2.9113699999999998</v>
      </c>
      <c r="F530" s="56">
        <v>0</v>
      </c>
    </row>
    <row r="531" spans="1:6" x14ac:dyDescent="0.3">
      <c r="A531" s="41" t="s">
        <v>1101</v>
      </c>
      <c r="B531" s="50" t="s">
        <v>330</v>
      </c>
      <c r="C531" s="51" t="s">
        <v>17</v>
      </c>
      <c r="D531" s="52">
        <v>356.75830000000002</v>
      </c>
      <c r="E531" s="52">
        <v>106.23050000000001</v>
      </c>
      <c r="F531" s="52">
        <v>250.52780000000001</v>
      </c>
    </row>
    <row r="532" spans="1:6" ht="16.8" thickBot="1" x14ac:dyDescent="0.35">
      <c r="A532" s="41" t="s">
        <v>1101</v>
      </c>
      <c r="B532" s="36" t="s">
        <v>502</v>
      </c>
      <c r="C532" s="37" t="s">
        <v>503</v>
      </c>
      <c r="D532" s="48">
        <v>5367.3657200000007</v>
      </c>
      <c r="E532" s="48">
        <v>5367.3657200000007</v>
      </c>
      <c r="F532" s="48">
        <v>0</v>
      </c>
    </row>
    <row r="533" spans="1:6" ht="15" thickTop="1" x14ac:dyDescent="0.3">
      <c r="A533" s="41" t="s">
        <v>1101</v>
      </c>
      <c r="B533" s="50" t="s">
        <v>330</v>
      </c>
      <c r="C533" s="51" t="s">
        <v>10</v>
      </c>
      <c r="D533" s="52">
        <v>5191.2630500000005</v>
      </c>
      <c r="E533" s="52">
        <v>5191.2630500000005</v>
      </c>
      <c r="F533" s="52">
        <v>0</v>
      </c>
    </row>
    <row r="534" spans="1:6" x14ac:dyDescent="0.3">
      <c r="A534" s="41" t="s">
        <v>1101</v>
      </c>
      <c r="B534" s="54" t="s">
        <v>330</v>
      </c>
      <c r="C534" s="55" t="s">
        <v>11</v>
      </c>
      <c r="D534" s="56">
        <v>639.96987999999999</v>
      </c>
      <c r="E534" s="56">
        <v>639.96987999999999</v>
      </c>
      <c r="F534" s="56">
        <v>0</v>
      </c>
    </row>
    <row r="535" spans="1:6" x14ac:dyDescent="0.3">
      <c r="A535" s="41" t="s">
        <v>1101</v>
      </c>
      <c r="B535" s="54" t="s">
        <v>330</v>
      </c>
      <c r="C535" s="55" t="s">
        <v>12</v>
      </c>
      <c r="D535" s="56">
        <v>4545.5632400000004</v>
      </c>
      <c r="E535" s="56">
        <v>4545.5632400000004</v>
      </c>
      <c r="F535" s="56">
        <v>0</v>
      </c>
    </row>
    <row r="536" spans="1:6" x14ac:dyDescent="0.3">
      <c r="A536" s="41" t="s">
        <v>1101</v>
      </c>
      <c r="B536" s="54" t="s">
        <v>330</v>
      </c>
      <c r="C536" s="55" t="s">
        <v>15</v>
      </c>
      <c r="D536" s="56">
        <v>1.46143</v>
      </c>
      <c r="E536" s="56">
        <v>1.46143</v>
      </c>
      <c r="F536" s="56">
        <v>0</v>
      </c>
    </row>
    <row r="537" spans="1:6" x14ac:dyDescent="0.3">
      <c r="A537" s="41" t="s">
        <v>1101</v>
      </c>
      <c r="B537" s="54" t="s">
        <v>330</v>
      </c>
      <c r="C537" s="55" t="s">
        <v>16</v>
      </c>
      <c r="D537" s="56">
        <v>4.2685000000000004</v>
      </c>
      <c r="E537" s="56">
        <v>4.2685000000000004</v>
      </c>
      <c r="F537" s="56">
        <v>0</v>
      </c>
    </row>
    <row r="538" spans="1:6" x14ac:dyDescent="0.3">
      <c r="A538" s="41" t="s">
        <v>1101</v>
      </c>
      <c r="B538" s="50" t="s">
        <v>330</v>
      </c>
      <c r="C538" s="51" t="s">
        <v>17</v>
      </c>
      <c r="D538" s="52">
        <v>176.10266999999999</v>
      </c>
      <c r="E538" s="52">
        <v>176.10266999999999</v>
      </c>
      <c r="F538" s="52">
        <v>0</v>
      </c>
    </row>
    <row r="539" spans="1:6" ht="16.8" thickBot="1" x14ac:dyDescent="0.35">
      <c r="A539" s="41" t="s">
        <v>1101</v>
      </c>
      <c r="B539" s="36" t="s">
        <v>504</v>
      </c>
      <c r="C539" s="37" t="s">
        <v>505</v>
      </c>
      <c r="D539" s="48">
        <v>3324.2429599999996</v>
      </c>
      <c r="E539" s="48">
        <v>0</v>
      </c>
      <c r="F539" s="48">
        <v>3324.2429599999996</v>
      </c>
    </row>
    <row r="540" spans="1:6" ht="15" thickTop="1" x14ac:dyDescent="0.3">
      <c r="A540" s="41" t="s">
        <v>1101</v>
      </c>
      <c r="B540" s="50" t="s">
        <v>330</v>
      </c>
      <c r="C540" s="51" t="s">
        <v>10</v>
      </c>
      <c r="D540" s="52">
        <v>2582.7576499999996</v>
      </c>
      <c r="E540" s="52">
        <v>0</v>
      </c>
      <c r="F540" s="52">
        <v>2582.7576499999996</v>
      </c>
    </row>
    <row r="541" spans="1:6" x14ac:dyDescent="0.3">
      <c r="A541" s="41" t="s">
        <v>1101</v>
      </c>
      <c r="B541" s="54" t="s">
        <v>330</v>
      </c>
      <c r="C541" s="55" t="s">
        <v>11</v>
      </c>
      <c r="D541" s="56">
        <v>802.26071999999999</v>
      </c>
      <c r="E541" s="56">
        <v>0</v>
      </c>
      <c r="F541" s="56">
        <v>802.26071999999999</v>
      </c>
    </row>
    <row r="542" spans="1:6" x14ac:dyDescent="0.3">
      <c r="A542" s="41" t="s">
        <v>1101</v>
      </c>
      <c r="B542" s="54" t="s">
        <v>330</v>
      </c>
      <c r="C542" s="55" t="s">
        <v>12</v>
      </c>
      <c r="D542" s="56">
        <v>1225.7138399999999</v>
      </c>
      <c r="E542" s="56">
        <v>0</v>
      </c>
      <c r="F542" s="56">
        <v>1225.7138399999999</v>
      </c>
    </row>
    <row r="543" spans="1:6" x14ac:dyDescent="0.3">
      <c r="A543" s="41" t="s">
        <v>1101</v>
      </c>
      <c r="B543" s="54" t="s">
        <v>330</v>
      </c>
      <c r="C543" s="55" t="s">
        <v>2</v>
      </c>
      <c r="D543" s="56">
        <v>540.5</v>
      </c>
      <c r="E543" s="56">
        <v>0</v>
      </c>
      <c r="F543" s="56">
        <v>540.5</v>
      </c>
    </row>
    <row r="544" spans="1:6" x14ac:dyDescent="0.3">
      <c r="A544" s="41" t="s">
        <v>1101</v>
      </c>
      <c r="B544" s="54" t="s">
        <v>330</v>
      </c>
      <c r="C544" s="55" t="s">
        <v>15</v>
      </c>
      <c r="D544" s="56">
        <v>5.2667400000000004</v>
      </c>
      <c r="E544" s="56">
        <v>0</v>
      </c>
      <c r="F544" s="56">
        <v>5.2667400000000004</v>
      </c>
    </row>
    <row r="545" spans="1:6" x14ac:dyDescent="0.3">
      <c r="A545" s="41" t="s">
        <v>1101</v>
      </c>
      <c r="B545" s="54" t="s">
        <v>330</v>
      </c>
      <c r="C545" s="55" t="s">
        <v>16</v>
      </c>
      <c r="D545" s="56">
        <v>9.0163499999999992</v>
      </c>
      <c r="E545" s="56">
        <v>0</v>
      </c>
      <c r="F545" s="56">
        <v>9.0163499999999992</v>
      </c>
    </row>
    <row r="546" spans="1:6" x14ac:dyDescent="0.3">
      <c r="A546" s="41" t="s">
        <v>1101</v>
      </c>
      <c r="B546" s="50" t="s">
        <v>330</v>
      </c>
      <c r="C546" s="51" t="s">
        <v>17</v>
      </c>
      <c r="D546" s="52">
        <v>741.48531000000003</v>
      </c>
      <c r="E546" s="52">
        <v>0</v>
      </c>
      <c r="F546" s="52">
        <v>741.48531000000003</v>
      </c>
    </row>
    <row r="547" spans="1:6" ht="16.8" thickBot="1" x14ac:dyDescent="0.35">
      <c r="A547" s="41" t="s">
        <v>1101</v>
      </c>
      <c r="B547" s="36" t="s">
        <v>506</v>
      </c>
      <c r="C547" s="37" t="s">
        <v>507</v>
      </c>
      <c r="D547" s="48">
        <v>13701.07026</v>
      </c>
      <c r="E547" s="48">
        <v>0</v>
      </c>
      <c r="F547" s="48">
        <v>13701.07026</v>
      </c>
    </row>
    <row r="548" spans="1:6" ht="15" thickTop="1" x14ac:dyDescent="0.3">
      <c r="A548" s="41" t="s">
        <v>1101</v>
      </c>
      <c r="B548" s="50" t="s">
        <v>330</v>
      </c>
      <c r="C548" s="51" t="s">
        <v>10</v>
      </c>
      <c r="D548" s="52">
        <v>13114.69291</v>
      </c>
      <c r="E548" s="52">
        <v>0</v>
      </c>
      <c r="F548" s="52">
        <v>13114.69291</v>
      </c>
    </row>
    <row r="549" spans="1:6" x14ac:dyDescent="0.3">
      <c r="A549" s="41" t="s">
        <v>1101</v>
      </c>
      <c r="B549" s="54" t="s">
        <v>330</v>
      </c>
      <c r="C549" s="55" t="s">
        <v>11</v>
      </c>
      <c r="D549" s="56">
        <v>2761.8610699999999</v>
      </c>
      <c r="E549" s="56">
        <v>0</v>
      </c>
      <c r="F549" s="56">
        <v>2761.8610699999999</v>
      </c>
    </row>
    <row r="550" spans="1:6" x14ac:dyDescent="0.3">
      <c r="A550" s="41" t="s">
        <v>1101</v>
      </c>
      <c r="B550" s="54" t="s">
        <v>330</v>
      </c>
      <c r="C550" s="55" t="s">
        <v>12</v>
      </c>
      <c r="D550" s="56">
        <v>1845.18815</v>
      </c>
      <c r="E550" s="56">
        <v>0</v>
      </c>
      <c r="F550" s="56">
        <v>1845.18815</v>
      </c>
    </row>
    <row r="551" spans="1:6" x14ac:dyDescent="0.3">
      <c r="A551" s="41" t="s">
        <v>1101</v>
      </c>
      <c r="B551" s="54" t="s">
        <v>330</v>
      </c>
      <c r="C551" s="55" t="s">
        <v>2</v>
      </c>
      <c r="D551" s="56">
        <v>8296</v>
      </c>
      <c r="E551" s="56">
        <v>0</v>
      </c>
      <c r="F551" s="56">
        <v>8296</v>
      </c>
    </row>
    <row r="552" spans="1:6" x14ac:dyDescent="0.3">
      <c r="A552" s="41" t="s">
        <v>1101</v>
      </c>
      <c r="B552" s="54" t="s">
        <v>330</v>
      </c>
      <c r="C552" s="55" t="s">
        <v>15</v>
      </c>
      <c r="D552" s="56">
        <v>43.780900000000003</v>
      </c>
      <c r="E552" s="56">
        <v>0</v>
      </c>
      <c r="F552" s="56">
        <v>43.780900000000003</v>
      </c>
    </row>
    <row r="553" spans="1:6" x14ac:dyDescent="0.3">
      <c r="A553" s="41" t="s">
        <v>1101</v>
      </c>
      <c r="B553" s="54" t="s">
        <v>330</v>
      </c>
      <c r="C553" s="55" t="s">
        <v>16</v>
      </c>
      <c r="D553" s="56">
        <v>167.86278999999999</v>
      </c>
      <c r="E553" s="56">
        <v>0</v>
      </c>
      <c r="F553" s="56">
        <v>167.86278999999999</v>
      </c>
    </row>
    <row r="554" spans="1:6" x14ac:dyDescent="0.3">
      <c r="A554" s="41" t="s">
        <v>1101</v>
      </c>
      <c r="B554" s="50" t="s">
        <v>330</v>
      </c>
      <c r="C554" s="51" t="s">
        <v>17</v>
      </c>
      <c r="D554" s="52">
        <v>586.37734999999998</v>
      </c>
      <c r="E554" s="52">
        <v>0</v>
      </c>
      <c r="F554" s="52">
        <v>586.37734999999998</v>
      </c>
    </row>
    <row r="555" spans="1:6" ht="33" thickBot="1" x14ac:dyDescent="0.35">
      <c r="A555" s="41" t="s">
        <v>1101</v>
      </c>
      <c r="B555" s="36" t="s">
        <v>508</v>
      </c>
      <c r="C555" s="37" t="s">
        <v>509</v>
      </c>
      <c r="D555" s="48">
        <v>6253.0258499999991</v>
      </c>
      <c r="E555" s="48">
        <v>0</v>
      </c>
      <c r="F555" s="48">
        <v>6253.0258499999991</v>
      </c>
    </row>
    <row r="556" spans="1:6" ht="15" thickTop="1" x14ac:dyDescent="0.3">
      <c r="A556" s="41" t="s">
        <v>1101</v>
      </c>
      <c r="B556" s="50" t="s">
        <v>330</v>
      </c>
      <c r="C556" s="51" t="s">
        <v>10</v>
      </c>
      <c r="D556" s="52">
        <v>5952.1571699999995</v>
      </c>
      <c r="E556" s="52">
        <v>0</v>
      </c>
      <c r="F556" s="52">
        <v>5952.1571699999995</v>
      </c>
    </row>
    <row r="557" spans="1:6" x14ac:dyDescent="0.3">
      <c r="A557" s="41" t="s">
        <v>1101</v>
      </c>
      <c r="B557" s="54" t="s">
        <v>330</v>
      </c>
      <c r="C557" s="55" t="s">
        <v>11</v>
      </c>
      <c r="D557" s="56">
        <v>3583.2542600000002</v>
      </c>
      <c r="E557" s="56">
        <v>0</v>
      </c>
      <c r="F557" s="56">
        <v>3583.2542600000002</v>
      </c>
    </row>
    <row r="558" spans="1:6" x14ac:dyDescent="0.3">
      <c r="A558" s="41" t="s">
        <v>1101</v>
      </c>
      <c r="B558" s="54" t="s">
        <v>330</v>
      </c>
      <c r="C558" s="55" t="s">
        <v>12</v>
      </c>
      <c r="D558" s="56">
        <v>1526.8345200000001</v>
      </c>
      <c r="E558" s="56">
        <v>0</v>
      </c>
      <c r="F558" s="56">
        <v>1526.8345200000001</v>
      </c>
    </row>
    <row r="559" spans="1:6" x14ac:dyDescent="0.3">
      <c r="A559" s="41" t="s">
        <v>1101</v>
      </c>
      <c r="B559" s="54" t="s">
        <v>330</v>
      </c>
      <c r="C559" s="55" t="s">
        <v>2</v>
      </c>
      <c r="D559" s="56">
        <v>818.7</v>
      </c>
      <c r="E559" s="56">
        <v>0</v>
      </c>
      <c r="F559" s="56">
        <v>818.7</v>
      </c>
    </row>
    <row r="560" spans="1:6" x14ac:dyDescent="0.3">
      <c r="A560" s="41" t="s">
        <v>1101</v>
      </c>
      <c r="B560" s="54" t="s">
        <v>330</v>
      </c>
      <c r="C560" s="55" t="s">
        <v>15</v>
      </c>
      <c r="D560" s="56">
        <v>21.78</v>
      </c>
      <c r="E560" s="56">
        <v>0</v>
      </c>
      <c r="F560" s="56">
        <v>21.78</v>
      </c>
    </row>
    <row r="561" spans="1:6" x14ac:dyDescent="0.3">
      <c r="A561" s="41" t="s">
        <v>1101</v>
      </c>
      <c r="B561" s="54" t="s">
        <v>330</v>
      </c>
      <c r="C561" s="55" t="s">
        <v>16</v>
      </c>
      <c r="D561" s="56">
        <v>1.58839</v>
      </c>
      <c r="E561" s="56">
        <v>0</v>
      </c>
      <c r="F561" s="56">
        <v>1.58839</v>
      </c>
    </row>
    <row r="562" spans="1:6" x14ac:dyDescent="0.3">
      <c r="A562" s="41" t="s">
        <v>1101</v>
      </c>
      <c r="B562" s="50" t="s">
        <v>330</v>
      </c>
      <c r="C562" s="51" t="s">
        <v>17</v>
      </c>
      <c r="D562" s="52">
        <v>300.86867999999998</v>
      </c>
      <c r="E562" s="52">
        <v>0</v>
      </c>
      <c r="F562" s="52">
        <v>300.86867999999998</v>
      </c>
    </row>
    <row r="563" spans="1:6" ht="33" thickBot="1" x14ac:dyDescent="0.35">
      <c r="A563" s="41" t="s">
        <v>1101</v>
      </c>
      <c r="B563" s="36" t="s">
        <v>510</v>
      </c>
      <c r="C563" s="37" t="s">
        <v>511</v>
      </c>
      <c r="D563" s="48">
        <v>10904.94536</v>
      </c>
      <c r="E563" s="48">
        <v>0</v>
      </c>
      <c r="F563" s="48">
        <v>10904.94536</v>
      </c>
    </row>
    <row r="564" spans="1:6" ht="15" thickTop="1" x14ac:dyDescent="0.3">
      <c r="A564" s="41" t="s">
        <v>1101</v>
      </c>
      <c r="B564" s="50" t="s">
        <v>330</v>
      </c>
      <c r="C564" s="51" t="s">
        <v>10</v>
      </c>
      <c r="D564" s="52">
        <v>10232.872449999999</v>
      </c>
      <c r="E564" s="52">
        <v>0</v>
      </c>
      <c r="F564" s="52">
        <v>10232.872449999999</v>
      </c>
    </row>
    <row r="565" spans="1:6" x14ac:dyDescent="0.3">
      <c r="A565" s="41" t="s">
        <v>1101</v>
      </c>
      <c r="B565" s="54" t="s">
        <v>330</v>
      </c>
      <c r="C565" s="55" t="s">
        <v>11</v>
      </c>
      <c r="D565" s="56">
        <v>4524.1104400000004</v>
      </c>
      <c r="E565" s="56">
        <v>0</v>
      </c>
      <c r="F565" s="56">
        <v>4524.1104400000004</v>
      </c>
    </row>
    <row r="566" spans="1:6" x14ac:dyDescent="0.3">
      <c r="A566" s="41" t="s">
        <v>1101</v>
      </c>
      <c r="B566" s="54" t="s">
        <v>330</v>
      </c>
      <c r="C566" s="55" t="s">
        <v>12</v>
      </c>
      <c r="D566" s="56">
        <v>2574.86042</v>
      </c>
      <c r="E566" s="56">
        <v>0</v>
      </c>
      <c r="F566" s="56">
        <v>2574.86042</v>
      </c>
    </row>
    <row r="567" spans="1:6" x14ac:dyDescent="0.3">
      <c r="A567" s="41" t="s">
        <v>1101</v>
      </c>
      <c r="B567" s="54" t="s">
        <v>330</v>
      </c>
      <c r="C567" s="55" t="s">
        <v>2</v>
      </c>
      <c r="D567" s="56">
        <v>2781.0638600000002</v>
      </c>
      <c r="E567" s="56">
        <v>0</v>
      </c>
      <c r="F567" s="56">
        <v>2781.0638600000002</v>
      </c>
    </row>
    <row r="568" spans="1:6" x14ac:dyDescent="0.3">
      <c r="A568" s="41" t="s">
        <v>1101</v>
      </c>
      <c r="B568" s="54" t="s">
        <v>330</v>
      </c>
      <c r="C568" s="55" t="s">
        <v>15</v>
      </c>
      <c r="D568" s="56">
        <v>99.756860000000003</v>
      </c>
      <c r="E568" s="56">
        <v>0</v>
      </c>
      <c r="F568" s="56">
        <v>99.756860000000003</v>
      </c>
    </row>
    <row r="569" spans="1:6" x14ac:dyDescent="0.3">
      <c r="A569" s="41" t="s">
        <v>1101</v>
      </c>
      <c r="B569" s="54" t="s">
        <v>330</v>
      </c>
      <c r="C569" s="55" t="s">
        <v>16</v>
      </c>
      <c r="D569" s="56">
        <v>253.08087</v>
      </c>
      <c r="E569" s="56">
        <v>0</v>
      </c>
      <c r="F569" s="56">
        <v>253.08087</v>
      </c>
    </row>
    <row r="570" spans="1:6" x14ac:dyDescent="0.3">
      <c r="A570" s="41" t="s">
        <v>1101</v>
      </c>
      <c r="B570" s="50" t="s">
        <v>330</v>
      </c>
      <c r="C570" s="51" t="s">
        <v>17</v>
      </c>
      <c r="D570" s="52">
        <v>672.07290999999998</v>
      </c>
      <c r="E570" s="52">
        <v>0</v>
      </c>
      <c r="F570" s="52">
        <v>672.07290999999998</v>
      </c>
    </row>
    <row r="571" spans="1:6" ht="33" thickBot="1" x14ac:dyDescent="0.35">
      <c r="A571" s="41" t="s">
        <v>1101</v>
      </c>
      <c r="B571" s="36" t="s">
        <v>512</v>
      </c>
      <c r="C571" s="37" t="s">
        <v>513</v>
      </c>
      <c r="D571" s="48">
        <v>15496.35649</v>
      </c>
      <c r="E571" s="48">
        <v>0</v>
      </c>
      <c r="F571" s="48">
        <v>15496.35649</v>
      </c>
    </row>
    <row r="572" spans="1:6" ht="15" thickTop="1" x14ac:dyDescent="0.3">
      <c r="A572" s="41" t="s">
        <v>1101</v>
      </c>
      <c r="B572" s="50" t="s">
        <v>330</v>
      </c>
      <c r="C572" s="51" t="s">
        <v>10</v>
      </c>
      <c r="D572" s="52">
        <v>14093.15992</v>
      </c>
      <c r="E572" s="52">
        <v>0</v>
      </c>
      <c r="F572" s="52">
        <v>14093.15992</v>
      </c>
    </row>
    <row r="573" spans="1:6" x14ac:dyDescent="0.3">
      <c r="A573" s="41" t="s">
        <v>1101</v>
      </c>
      <c r="B573" s="54" t="s">
        <v>330</v>
      </c>
      <c r="C573" s="55" t="s">
        <v>11</v>
      </c>
      <c r="D573" s="56">
        <v>3164.1858000000002</v>
      </c>
      <c r="E573" s="56">
        <v>0</v>
      </c>
      <c r="F573" s="56">
        <v>3164.1858000000002</v>
      </c>
    </row>
    <row r="574" spans="1:6" x14ac:dyDescent="0.3">
      <c r="A574" s="41" t="s">
        <v>1101</v>
      </c>
      <c r="B574" s="54" t="s">
        <v>330</v>
      </c>
      <c r="C574" s="55" t="s">
        <v>12</v>
      </c>
      <c r="D574" s="56">
        <v>2660.5459700000001</v>
      </c>
      <c r="E574" s="56">
        <v>0</v>
      </c>
      <c r="F574" s="56">
        <v>2660.5459700000001</v>
      </c>
    </row>
    <row r="575" spans="1:6" x14ac:dyDescent="0.3">
      <c r="A575" s="41" t="s">
        <v>1101</v>
      </c>
      <c r="B575" s="54" t="s">
        <v>330</v>
      </c>
      <c r="C575" s="55" t="s">
        <v>2</v>
      </c>
      <c r="D575" s="56">
        <v>7986.85</v>
      </c>
      <c r="E575" s="56">
        <v>0</v>
      </c>
      <c r="F575" s="56">
        <v>7986.85</v>
      </c>
    </row>
    <row r="576" spans="1:6" x14ac:dyDescent="0.3">
      <c r="A576" s="41" t="s">
        <v>1101</v>
      </c>
      <c r="B576" s="54" t="s">
        <v>330</v>
      </c>
      <c r="C576" s="55" t="s">
        <v>15</v>
      </c>
      <c r="D576" s="56">
        <v>123.282</v>
      </c>
      <c r="E576" s="56">
        <v>0</v>
      </c>
      <c r="F576" s="56">
        <v>123.282</v>
      </c>
    </row>
    <row r="577" spans="1:6" x14ac:dyDescent="0.3">
      <c r="A577" s="41" t="s">
        <v>1101</v>
      </c>
      <c r="B577" s="54" t="s">
        <v>330</v>
      </c>
      <c r="C577" s="55" t="s">
        <v>16</v>
      </c>
      <c r="D577" s="56">
        <v>158.29615000000001</v>
      </c>
      <c r="E577" s="56">
        <v>0</v>
      </c>
      <c r="F577" s="56">
        <v>158.29615000000001</v>
      </c>
    </row>
    <row r="578" spans="1:6" x14ac:dyDescent="0.3">
      <c r="A578" s="41" t="s">
        <v>1101</v>
      </c>
      <c r="B578" s="50" t="s">
        <v>330</v>
      </c>
      <c r="C578" s="51" t="s">
        <v>17</v>
      </c>
      <c r="D578" s="52">
        <v>1403.1965700000001</v>
      </c>
      <c r="E578" s="52">
        <v>0</v>
      </c>
      <c r="F578" s="52">
        <v>1403.1965700000001</v>
      </c>
    </row>
    <row r="579" spans="1:6" ht="49.2" thickBot="1" x14ac:dyDescent="0.35">
      <c r="A579" s="41" t="s">
        <v>1101</v>
      </c>
      <c r="B579" s="36" t="s">
        <v>514</v>
      </c>
      <c r="C579" s="37" t="s">
        <v>515</v>
      </c>
      <c r="D579" s="48">
        <v>5102.1751400000003</v>
      </c>
      <c r="E579" s="48">
        <v>0</v>
      </c>
      <c r="F579" s="48">
        <v>5102.1751400000003</v>
      </c>
    </row>
    <row r="580" spans="1:6" ht="15" thickTop="1" x14ac:dyDescent="0.3">
      <c r="A580" s="41" t="s">
        <v>1101</v>
      </c>
      <c r="B580" s="50" t="s">
        <v>330</v>
      </c>
      <c r="C580" s="51" t="s">
        <v>10</v>
      </c>
      <c r="D580" s="52">
        <v>3707.0897</v>
      </c>
      <c r="E580" s="52">
        <v>0</v>
      </c>
      <c r="F580" s="52">
        <v>3707.0897</v>
      </c>
    </row>
    <row r="581" spans="1:6" x14ac:dyDescent="0.3">
      <c r="A581" s="41" t="s">
        <v>1101</v>
      </c>
      <c r="B581" s="54" t="s">
        <v>330</v>
      </c>
      <c r="C581" s="55" t="s">
        <v>11</v>
      </c>
      <c r="D581" s="56">
        <v>1767.76188</v>
      </c>
      <c r="E581" s="56">
        <v>0</v>
      </c>
      <c r="F581" s="56">
        <v>1767.76188</v>
      </c>
    </row>
    <row r="582" spans="1:6" x14ac:dyDescent="0.3">
      <c r="A582" s="41" t="s">
        <v>1101</v>
      </c>
      <c r="B582" s="54" t="s">
        <v>330</v>
      </c>
      <c r="C582" s="55" t="s">
        <v>12</v>
      </c>
      <c r="D582" s="56">
        <v>1138.7184500000001</v>
      </c>
      <c r="E582" s="56">
        <v>0</v>
      </c>
      <c r="F582" s="56">
        <v>1138.7184500000001</v>
      </c>
    </row>
    <row r="583" spans="1:6" x14ac:dyDescent="0.3">
      <c r="A583" s="41" t="s">
        <v>1101</v>
      </c>
      <c r="B583" s="54" t="s">
        <v>330</v>
      </c>
      <c r="C583" s="55" t="s">
        <v>2</v>
      </c>
      <c r="D583" s="56">
        <v>467.70020999999997</v>
      </c>
      <c r="E583" s="56">
        <v>0</v>
      </c>
      <c r="F583" s="56">
        <v>467.70020999999997</v>
      </c>
    </row>
    <row r="584" spans="1:6" x14ac:dyDescent="0.3">
      <c r="A584" s="41" t="s">
        <v>1101</v>
      </c>
      <c r="B584" s="54" t="s">
        <v>330</v>
      </c>
      <c r="C584" s="55" t="s">
        <v>15</v>
      </c>
      <c r="D584" s="56">
        <v>22.009350000000001</v>
      </c>
      <c r="E584" s="56">
        <v>0</v>
      </c>
      <c r="F584" s="56">
        <v>22.009350000000001</v>
      </c>
    </row>
    <row r="585" spans="1:6" x14ac:dyDescent="0.3">
      <c r="A585" s="41" t="s">
        <v>1101</v>
      </c>
      <c r="B585" s="54" t="s">
        <v>330</v>
      </c>
      <c r="C585" s="55" t="s">
        <v>16</v>
      </c>
      <c r="D585" s="56">
        <v>310.89981</v>
      </c>
      <c r="E585" s="56">
        <v>0</v>
      </c>
      <c r="F585" s="56">
        <v>310.89981</v>
      </c>
    </row>
    <row r="586" spans="1:6" x14ac:dyDescent="0.3">
      <c r="A586" s="41" t="s">
        <v>1101</v>
      </c>
      <c r="B586" s="50" t="s">
        <v>330</v>
      </c>
      <c r="C586" s="51" t="s">
        <v>17</v>
      </c>
      <c r="D586" s="52">
        <v>1395.0854400000001</v>
      </c>
      <c r="E586" s="52">
        <v>0</v>
      </c>
      <c r="F586" s="52">
        <v>1395.0854400000001</v>
      </c>
    </row>
    <row r="587" spans="1:6" ht="33" thickBot="1" x14ac:dyDescent="0.35">
      <c r="A587" s="41" t="s">
        <v>1101</v>
      </c>
      <c r="B587" s="36" t="s">
        <v>516</v>
      </c>
      <c r="C587" s="37" t="s">
        <v>517</v>
      </c>
      <c r="D587" s="48">
        <v>3496697.52948</v>
      </c>
      <c r="E587" s="48">
        <v>3438030.9685800001</v>
      </c>
      <c r="F587" s="48">
        <v>58666.560899999997</v>
      </c>
    </row>
    <row r="588" spans="1:6" ht="15" thickTop="1" x14ac:dyDescent="0.3">
      <c r="A588" s="41" t="s">
        <v>1101</v>
      </c>
      <c r="B588" s="50" t="s">
        <v>330</v>
      </c>
      <c r="C588" s="51" t="s">
        <v>10</v>
      </c>
      <c r="D588" s="52">
        <v>659371.12472000008</v>
      </c>
      <c r="E588" s="52">
        <v>636473.49553000007</v>
      </c>
      <c r="F588" s="52">
        <v>22897.62919</v>
      </c>
    </row>
    <row r="589" spans="1:6" x14ac:dyDescent="0.3">
      <c r="A589" s="41" t="s">
        <v>1101</v>
      </c>
      <c r="B589" s="54" t="s">
        <v>330</v>
      </c>
      <c r="C589" s="55" t="s">
        <v>11</v>
      </c>
      <c r="D589" s="56">
        <v>16325.156289999999</v>
      </c>
      <c r="E589" s="56">
        <v>12108.05681</v>
      </c>
      <c r="F589" s="56">
        <v>4217.0994799999999</v>
      </c>
    </row>
    <row r="590" spans="1:6" x14ac:dyDescent="0.3">
      <c r="A590" s="41" t="s">
        <v>1101</v>
      </c>
      <c r="B590" s="54" t="s">
        <v>330</v>
      </c>
      <c r="C590" s="55" t="s">
        <v>12</v>
      </c>
      <c r="D590" s="56">
        <v>180406.68049000003</v>
      </c>
      <c r="E590" s="56">
        <v>174620.65949000002</v>
      </c>
      <c r="F590" s="56">
        <v>5786.0209999999997</v>
      </c>
    </row>
    <row r="591" spans="1:6" x14ac:dyDescent="0.3">
      <c r="A591" s="41" t="s">
        <v>1101</v>
      </c>
      <c r="B591" s="54" t="s">
        <v>330</v>
      </c>
      <c r="C591" s="55" t="s">
        <v>13</v>
      </c>
      <c r="D591" s="56">
        <v>9222.9239099999995</v>
      </c>
      <c r="E591" s="56">
        <v>0</v>
      </c>
      <c r="F591" s="56">
        <v>9222.9239099999995</v>
      </c>
    </row>
    <row r="592" spans="1:6" x14ac:dyDescent="0.3">
      <c r="A592" s="41" t="s">
        <v>1101</v>
      </c>
      <c r="B592" s="54" t="s">
        <v>330</v>
      </c>
      <c r="C592" s="55" t="s">
        <v>14</v>
      </c>
      <c r="D592" s="56">
        <v>112012.50804000002</v>
      </c>
      <c r="E592" s="56">
        <v>112012.50804000002</v>
      </c>
      <c r="F592" s="56">
        <v>0</v>
      </c>
    </row>
    <row r="593" spans="1:6" x14ac:dyDescent="0.3">
      <c r="A593" s="41" t="s">
        <v>1101</v>
      </c>
      <c r="B593" s="54" t="s">
        <v>330</v>
      </c>
      <c r="C593" s="55" t="s">
        <v>2</v>
      </c>
      <c r="D593" s="56">
        <v>18107.823629999999</v>
      </c>
      <c r="E593" s="56">
        <v>15165.75333</v>
      </c>
      <c r="F593" s="56">
        <v>2942.0702999999999</v>
      </c>
    </row>
    <row r="594" spans="1:6" x14ac:dyDescent="0.3">
      <c r="A594" s="41" t="s">
        <v>1101</v>
      </c>
      <c r="B594" s="54" t="s">
        <v>330</v>
      </c>
      <c r="C594" s="55" t="s">
        <v>15</v>
      </c>
      <c r="D594" s="56">
        <v>354.45596</v>
      </c>
      <c r="E594" s="56">
        <v>252.18078</v>
      </c>
      <c r="F594" s="56">
        <v>102.27518000000001</v>
      </c>
    </row>
    <row r="595" spans="1:6" x14ac:dyDescent="0.3">
      <c r="A595" s="41" t="s">
        <v>1101</v>
      </c>
      <c r="B595" s="54" t="s">
        <v>330</v>
      </c>
      <c r="C595" s="55" t="s">
        <v>16</v>
      </c>
      <c r="D595" s="56">
        <v>322941.57639999996</v>
      </c>
      <c r="E595" s="56">
        <v>322314.33707999997</v>
      </c>
      <c r="F595" s="56">
        <v>627.23932000000002</v>
      </c>
    </row>
    <row r="596" spans="1:6" x14ac:dyDescent="0.3">
      <c r="A596" s="41" t="s">
        <v>1101</v>
      </c>
      <c r="B596" s="50" t="s">
        <v>330</v>
      </c>
      <c r="C596" s="51" t="s">
        <v>17</v>
      </c>
      <c r="D596" s="52">
        <v>2624101.5913300002</v>
      </c>
      <c r="E596" s="52">
        <v>2602638.7836200004</v>
      </c>
      <c r="F596" s="52">
        <v>21462.807710000001</v>
      </c>
    </row>
    <row r="597" spans="1:6" x14ac:dyDescent="0.3">
      <c r="A597" s="41" t="s">
        <v>1101</v>
      </c>
      <c r="B597" s="50" t="s">
        <v>330</v>
      </c>
      <c r="C597" s="51" t="s">
        <v>18</v>
      </c>
      <c r="D597" s="52">
        <v>198918.68943</v>
      </c>
      <c r="E597" s="52">
        <v>198918.68943</v>
      </c>
      <c r="F597" s="52">
        <v>0</v>
      </c>
    </row>
    <row r="598" spans="1:6" x14ac:dyDescent="0.3">
      <c r="A598" s="41" t="s">
        <v>1101</v>
      </c>
      <c r="B598" s="50" t="s">
        <v>330</v>
      </c>
      <c r="C598" s="51" t="s">
        <v>21</v>
      </c>
      <c r="D598" s="52">
        <v>14306.124</v>
      </c>
      <c r="E598" s="52">
        <v>0</v>
      </c>
      <c r="F598" s="52">
        <v>14306.124</v>
      </c>
    </row>
    <row r="599" spans="1:6" ht="33" thickBot="1" x14ac:dyDescent="0.35">
      <c r="A599" s="41" t="s">
        <v>1101</v>
      </c>
      <c r="B599" s="36" t="s">
        <v>518</v>
      </c>
      <c r="C599" s="37" t="s">
        <v>519</v>
      </c>
      <c r="D599" s="48">
        <v>9343.1407999999974</v>
      </c>
      <c r="E599" s="48">
        <v>9343.1407999999974</v>
      </c>
      <c r="F599" s="48">
        <v>0</v>
      </c>
    </row>
    <row r="600" spans="1:6" ht="15" thickTop="1" x14ac:dyDescent="0.3">
      <c r="A600" s="41" t="s">
        <v>1101</v>
      </c>
      <c r="B600" s="50" t="s">
        <v>330</v>
      </c>
      <c r="C600" s="51" t="s">
        <v>10</v>
      </c>
      <c r="D600" s="52">
        <v>8822.3328099999981</v>
      </c>
      <c r="E600" s="52">
        <v>8822.3328099999981</v>
      </c>
      <c r="F600" s="52">
        <v>0</v>
      </c>
    </row>
    <row r="601" spans="1:6" x14ac:dyDescent="0.3">
      <c r="A601" s="41" t="s">
        <v>1101</v>
      </c>
      <c r="B601" s="54" t="s">
        <v>330</v>
      </c>
      <c r="C601" s="55" t="s">
        <v>11</v>
      </c>
      <c r="D601" s="56">
        <v>4687.86852</v>
      </c>
      <c r="E601" s="56">
        <v>4687.86852</v>
      </c>
      <c r="F601" s="56">
        <v>0</v>
      </c>
    </row>
    <row r="602" spans="1:6" x14ac:dyDescent="0.3">
      <c r="A602" s="41" t="s">
        <v>1101</v>
      </c>
      <c r="B602" s="54" t="s">
        <v>330</v>
      </c>
      <c r="C602" s="55" t="s">
        <v>12</v>
      </c>
      <c r="D602" s="56">
        <v>4039.7531399999998</v>
      </c>
      <c r="E602" s="56">
        <v>4039.7531399999998</v>
      </c>
      <c r="F602" s="56">
        <v>0</v>
      </c>
    </row>
    <row r="603" spans="1:6" x14ac:dyDescent="0.3">
      <c r="A603" s="41" t="s">
        <v>1101</v>
      </c>
      <c r="B603" s="54" t="s">
        <v>330</v>
      </c>
      <c r="C603" s="55" t="s">
        <v>15</v>
      </c>
      <c r="D603" s="56">
        <v>52.375019999999999</v>
      </c>
      <c r="E603" s="56">
        <v>52.375019999999999</v>
      </c>
      <c r="F603" s="56">
        <v>0</v>
      </c>
    </row>
    <row r="604" spans="1:6" x14ac:dyDescent="0.3">
      <c r="A604" s="41" t="s">
        <v>1101</v>
      </c>
      <c r="B604" s="54" t="s">
        <v>330</v>
      </c>
      <c r="C604" s="55" t="s">
        <v>16</v>
      </c>
      <c r="D604" s="56">
        <v>42.336129999999997</v>
      </c>
      <c r="E604" s="56">
        <v>42.336129999999997</v>
      </c>
      <c r="F604" s="56">
        <v>0</v>
      </c>
    </row>
    <row r="605" spans="1:6" x14ac:dyDescent="0.3">
      <c r="A605" s="41" t="s">
        <v>1101</v>
      </c>
      <c r="B605" s="50" t="s">
        <v>330</v>
      </c>
      <c r="C605" s="51" t="s">
        <v>17</v>
      </c>
      <c r="D605" s="52">
        <v>520.80799000000002</v>
      </c>
      <c r="E605" s="52">
        <v>520.80799000000002</v>
      </c>
      <c r="F605" s="52">
        <v>0</v>
      </c>
    </row>
    <row r="606" spans="1:6" ht="33" thickBot="1" x14ac:dyDescent="0.35">
      <c r="A606" s="41" t="s">
        <v>1101</v>
      </c>
      <c r="B606" s="36" t="s">
        <v>520</v>
      </c>
      <c r="C606" s="37" t="s">
        <v>521</v>
      </c>
      <c r="D606" s="48">
        <v>2022088.4215600002</v>
      </c>
      <c r="E606" s="48">
        <v>2022088.4215600002</v>
      </c>
      <c r="F606" s="48">
        <v>0</v>
      </c>
    </row>
    <row r="607" spans="1:6" ht="15" thickTop="1" x14ac:dyDescent="0.3">
      <c r="A607" s="41" t="s">
        <v>1101</v>
      </c>
      <c r="B607" s="50" t="s">
        <v>330</v>
      </c>
      <c r="C607" s="51" t="s">
        <v>10</v>
      </c>
      <c r="D607" s="52">
        <v>239907.47956999997</v>
      </c>
      <c r="E607" s="52">
        <v>239907.47956999997</v>
      </c>
      <c r="F607" s="52">
        <v>0</v>
      </c>
    </row>
    <row r="608" spans="1:6" x14ac:dyDescent="0.3">
      <c r="A608" s="41" t="s">
        <v>1101</v>
      </c>
      <c r="B608" s="54" t="s">
        <v>330</v>
      </c>
      <c r="C608" s="55" t="s">
        <v>11</v>
      </c>
      <c r="D608" s="56">
        <v>7420.1882900000001</v>
      </c>
      <c r="E608" s="56">
        <v>7420.1882900000001</v>
      </c>
      <c r="F608" s="56">
        <v>0</v>
      </c>
    </row>
    <row r="609" spans="1:6" x14ac:dyDescent="0.3">
      <c r="A609" s="41" t="s">
        <v>1101</v>
      </c>
      <c r="B609" s="54" t="s">
        <v>330</v>
      </c>
      <c r="C609" s="55" t="s">
        <v>12</v>
      </c>
      <c r="D609" s="56">
        <v>170580.90635</v>
      </c>
      <c r="E609" s="56">
        <v>170580.90635</v>
      </c>
      <c r="F609" s="56">
        <v>0</v>
      </c>
    </row>
    <row r="610" spans="1:6" x14ac:dyDescent="0.3">
      <c r="A610" s="41" t="s">
        <v>1101</v>
      </c>
      <c r="B610" s="54" t="s">
        <v>330</v>
      </c>
      <c r="C610" s="55" t="s">
        <v>14</v>
      </c>
      <c r="D610" s="56">
        <v>60728.163980000005</v>
      </c>
      <c r="E610" s="56">
        <v>60728.163980000005</v>
      </c>
      <c r="F610" s="56">
        <v>0</v>
      </c>
    </row>
    <row r="611" spans="1:6" x14ac:dyDescent="0.3">
      <c r="A611" s="41" t="s">
        <v>1101</v>
      </c>
      <c r="B611" s="54" t="s">
        <v>330</v>
      </c>
      <c r="C611" s="55" t="s">
        <v>15</v>
      </c>
      <c r="D611" s="56">
        <v>199.80575999999999</v>
      </c>
      <c r="E611" s="56">
        <v>199.80575999999999</v>
      </c>
      <c r="F611" s="56">
        <v>0</v>
      </c>
    </row>
    <row r="612" spans="1:6" x14ac:dyDescent="0.3">
      <c r="A612" s="41" t="s">
        <v>1101</v>
      </c>
      <c r="B612" s="54" t="s">
        <v>330</v>
      </c>
      <c r="C612" s="55" t="s">
        <v>16</v>
      </c>
      <c r="D612" s="56">
        <v>978.41518999999994</v>
      </c>
      <c r="E612" s="56">
        <v>978.41518999999994</v>
      </c>
      <c r="F612" s="56">
        <v>0</v>
      </c>
    </row>
    <row r="613" spans="1:6" x14ac:dyDescent="0.3">
      <c r="A613" s="41" t="s">
        <v>1101</v>
      </c>
      <c r="B613" s="50" t="s">
        <v>330</v>
      </c>
      <c r="C613" s="51" t="s">
        <v>17</v>
      </c>
      <c r="D613" s="52">
        <v>1782180.94199</v>
      </c>
      <c r="E613" s="52">
        <v>1782180.94199</v>
      </c>
      <c r="F613" s="52">
        <v>0</v>
      </c>
    </row>
    <row r="614" spans="1:6" ht="16.8" thickBot="1" x14ac:dyDescent="0.35">
      <c r="A614" s="41" t="s">
        <v>1101</v>
      </c>
      <c r="B614" s="36" t="s">
        <v>522</v>
      </c>
      <c r="C614" s="37" t="s">
        <v>523</v>
      </c>
      <c r="D614" s="48">
        <v>10553.84477</v>
      </c>
      <c r="E614" s="48">
        <v>10553.84477</v>
      </c>
      <c r="F614" s="48">
        <v>0</v>
      </c>
    </row>
    <row r="615" spans="1:6" ht="15" thickTop="1" x14ac:dyDescent="0.3">
      <c r="A615" s="41" t="s">
        <v>1101</v>
      </c>
      <c r="B615" s="50" t="s">
        <v>330</v>
      </c>
      <c r="C615" s="51" t="s">
        <v>10</v>
      </c>
      <c r="D615" s="52">
        <v>10545.054769999999</v>
      </c>
      <c r="E615" s="52">
        <v>10545.054769999999</v>
      </c>
      <c r="F615" s="52">
        <v>0</v>
      </c>
    </row>
    <row r="616" spans="1:6" x14ac:dyDescent="0.3">
      <c r="A616" s="41" t="s">
        <v>1101</v>
      </c>
      <c r="B616" s="54" t="s">
        <v>330</v>
      </c>
      <c r="C616" s="55" t="s">
        <v>11</v>
      </c>
      <c r="D616" s="56">
        <v>7420.1882900000001</v>
      </c>
      <c r="E616" s="56">
        <v>7420.1882900000001</v>
      </c>
      <c r="F616" s="56">
        <v>0</v>
      </c>
    </row>
    <row r="617" spans="1:6" x14ac:dyDescent="0.3">
      <c r="A617" s="41" t="s">
        <v>1101</v>
      </c>
      <c r="B617" s="54" t="s">
        <v>330</v>
      </c>
      <c r="C617" s="55" t="s">
        <v>12</v>
      </c>
      <c r="D617" s="56">
        <v>2664.54178</v>
      </c>
      <c r="E617" s="56">
        <v>2664.54178</v>
      </c>
      <c r="F617" s="56">
        <v>0</v>
      </c>
    </row>
    <row r="618" spans="1:6" x14ac:dyDescent="0.3">
      <c r="A618" s="41" t="s">
        <v>1101</v>
      </c>
      <c r="B618" s="54" t="s">
        <v>330</v>
      </c>
      <c r="C618" s="55" t="s">
        <v>15</v>
      </c>
      <c r="D618" s="56">
        <v>199.80575999999999</v>
      </c>
      <c r="E618" s="56">
        <v>199.80575999999999</v>
      </c>
      <c r="F618" s="56">
        <v>0</v>
      </c>
    </row>
    <row r="619" spans="1:6" x14ac:dyDescent="0.3">
      <c r="A619" s="41" t="s">
        <v>1101</v>
      </c>
      <c r="B619" s="54" t="s">
        <v>330</v>
      </c>
      <c r="C619" s="55" t="s">
        <v>16</v>
      </c>
      <c r="D619" s="56">
        <v>260.51893999999999</v>
      </c>
      <c r="E619" s="56">
        <v>260.51893999999999</v>
      </c>
      <c r="F619" s="56">
        <v>0</v>
      </c>
    </row>
    <row r="620" spans="1:6" x14ac:dyDescent="0.3">
      <c r="A620" s="41" t="s">
        <v>1101</v>
      </c>
      <c r="B620" s="50" t="s">
        <v>330</v>
      </c>
      <c r="C620" s="51" t="s">
        <v>17</v>
      </c>
      <c r="D620" s="52">
        <v>8.7899999999999991</v>
      </c>
      <c r="E620" s="52">
        <v>8.7899999999999991</v>
      </c>
      <c r="F620" s="52">
        <v>0</v>
      </c>
    </row>
    <row r="621" spans="1:6" ht="33" thickBot="1" x14ac:dyDescent="0.35">
      <c r="A621" s="41" t="s">
        <v>1101</v>
      </c>
      <c r="B621" s="36" t="s">
        <v>524</v>
      </c>
      <c r="C621" s="37" t="s">
        <v>525</v>
      </c>
      <c r="D621" s="48">
        <v>697625.67021999985</v>
      </c>
      <c r="E621" s="48">
        <v>697625.67021999985</v>
      </c>
      <c r="F621" s="48">
        <v>0</v>
      </c>
    </row>
    <row r="622" spans="1:6" ht="15" thickTop="1" x14ac:dyDescent="0.3">
      <c r="A622" s="41" t="s">
        <v>1101</v>
      </c>
      <c r="B622" s="50" t="s">
        <v>330</v>
      </c>
      <c r="C622" s="51" t="s">
        <v>10</v>
      </c>
      <c r="D622" s="52">
        <v>169885.36255999998</v>
      </c>
      <c r="E622" s="52">
        <v>169885.36255999998</v>
      </c>
      <c r="F622" s="52">
        <v>0</v>
      </c>
    </row>
    <row r="623" spans="1:6" x14ac:dyDescent="0.3">
      <c r="A623" s="41" t="s">
        <v>1101</v>
      </c>
      <c r="B623" s="54" t="s">
        <v>330</v>
      </c>
      <c r="C623" s="55" t="s">
        <v>12</v>
      </c>
      <c r="D623" s="56">
        <v>167916.36457000001</v>
      </c>
      <c r="E623" s="56">
        <v>167916.36457000001</v>
      </c>
      <c r="F623" s="56">
        <v>0</v>
      </c>
    </row>
    <row r="624" spans="1:6" x14ac:dyDescent="0.3">
      <c r="A624" s="41" t="s">
        <v>1101</v>
      </c>
      <c r="B624" s="54" t="s">
        <v>330</v>
      </c>
      <c r="C624" s="55" t="s">
        <v>14</v>
      </c>
      <c r="D624" s="56">
        <v>1398.3159900000001</v>
      </c>
      <c r="E624" s="56">
        <v>1398.3159900000001</v>
      </c>
      <c r="F624" s="56">
        <v>0</v>
      </c>
    </row>
    <row r="625" spans="1:6" x14ac:dyDescent="0.3">
      <c r="A625" s="41" t="s">
        <v>1101</v>
      </c>
      <c r="B625" s="54" t="s">
        <v>330</v>
      </c>
      <c r="C625" s="55" t="s">
        <v>16</v>
      </c>
      <c r="D625" s="56">
        <v>570.68200000000002</v>
      </c>
      <c r="E625" s="56">
        <v>570.68200000000002</v>
      </c>
      <c r="F625" s="56">
        <v>0</v>
      </c>
    </row>
    <row r="626" spans="1:6" x14ac:dyDescent="0.3">
      <c r="A626" s="41" t="s">
        <v>1101</v>
      </c>
      <c r="B626" s="50" t="s">
        <v>330</v>
      </c>
      <c r="C626" s="51" t="s">
        <v>17</v>
      </c>
      <c r="D626" s="52">
        <v>527740.30766000005</v>
      </c>
      <c r="E626" s="52">
        <v>527740.30766000005</v>
      </c>
      <c r="F626" s="52">
        <v>0</v>
      </c>
    </row>
    <row r="627" spans="1:6" ht="16.8" thickBot="1" x14ac:dyDescent="0.35">
      <c r="A627" s="41" t="s">
        <v>1101</v>
      </c>
      <c r="B627" s="36" t="s">
        <v>526</v>
      </c>
      <c r="C627" s="37" t="s">
        <v>527</v>
      </c>
      <c r="D627" s="48">
        <v>1313908.9065700001</v>
      </c>
      <c r="E627" s="48">
        <v>1313908.9065700001</v>
      </c>
      <c r="F627" s="48">
        <v>0</v>
      </c>
    </row>
    <row r="628" spans="1:6" ht="15" thickTop="1" x14ac:dyDescent="0.3">
      <c r="A628" s="41" t="s">
        <v>1101</v>
      </c>
      <c r="B628" s="50" t="s">
        <v>330</v>
      </c>
      <c r="C628" s="51" t="s">
        <v>10</v>
      </c>
      <c r="D628" s="52">
        <v>59477.062240000007</v>
      </c>
      <c r="E628" s="52">
        <v>59477.062240000007</v>
      </c>
      <c r="F628" s="52">
        <v>0</v>
      </c>
    </row>
    <row r="629" spans="1:6" x14ac:dyDescent="0.3">
      <c r="A629" s="41" t="s">
        <v>1101</v>
      </c>
      <c r="B629" s="54" t="s">
        <v>330</v>
      </c>
      <c r="C629" s="55" t="s">
        <v>14</v>
      </c>
      <c r="D629" s="56">
        <v>59329.847990000009</v>
      </c>
      <c r="E629" s="56">
        <v>59329.847990000009</v>
      </c>
      <c r="F629" s="56">
        <v>0</v>
      </c>
    </row>
    <row r="630" spans="1:6" x14ac:dyDescent="0.3">
      <c r="A630" s="41" t="s">
        <v>1101</v>
      </c>
      <c r="B630" s="54" t="s">
        <v>330</v>
      </c>
      <c r="C630" s="55" t="s">
        <v>16</v>
      </c>
      <c r="D630" s="56">
        <v>147.21424999999999</v>
      </c>
      <c r="E630" s="56">
        <v>147.21424999999999</v>
      </c>
      <c r="F630" s="56">
        <v>0</v>
      </c>
    </row>
    <row r="631" spans="1:6" x14ac:dyDescent="0.3">
      <c r="A631" s="41" t="s">
        <v>1101</v>
      </c>
      <c r="B631" s="50" t="s">
        <v>330</v>
      </c>
      <c r="C631" s="51" t="s">
        <v>17</v>
      </c>
      <c r="D631" s="52">
        <v>1254431.84433</v>
      </c>
      <c r="E631" s="52">
        <v>1254431.84433</v>
      </c>
      <c r="F631" s="52">
        <v>0</v>
      </c>
    </row>
    <row r="632" spans="1:6" ht="33" thickBot="1" x14ac:dyDescent="0.35">
      <c r="A632" s="41" t="s">
        <v>1101</v>
      </c>
      <c r="B632" s="36" t="s">
        <v>528</v>
      </c>
      <c r="C632" s="37" t="s">
        <v>529</v>
      </c>
      <c r="D632" s="48">
        <v>507480.74433999998</v>
      </c>
      <c r="E632" s="48">
        <v>448814.18343999999</v>
      </c>
      <c r="F632" s="48">
        <v>58666.560899999997</v>
      </c>
    </row>
    <row r="633" spans="1:6" ht="15" thickTop="1" x14ac:dyDescent="0.3">
      <c r="A633" s="41" t="s">
        <v>1101</v>
      </c>
      <c r="B633" s="50" t="s">
        <v>330</v>
      </c>
      <c r="C633" s="51" t="s">
        <v>10</v>
      </c>
      <c r="D633" s="52">
        <v>41248.930840000001</v>
      </c>
      <c r="E633" s="52">
        <v>18351.301650000001</v>
      </c>
      <c r="F633" s="52">
        <v>22897.62919</v>
      </c>
    </row>
    <row r="634" spans="1:6" x14ac:dyDescent="0.3">
      <c r="A634" s="41" t="s">
        <v>1101</v>
      </c>
      <c r="B634" s="54" t="s">
        <v>330</v>
      </c>
      <c r="C634" s="55" t="s">
        <v>11</v>
      </c>
      <c r="D634" s="56">
        <v>4217.0994799999999</v>
      </c>
      <c r="E634" s="56">
        <v>0</v>
      </c>
      <c r="F634" s="56">
        <v>4217.0994799999999</v>
      </c>
    </row>
    <row r="635" spans="1:6" x14ac:dyDescent="0.3">
      <c r="A635" s="41" t="s">
        <v>1101</v>
      </c>
      <c r="B635" s="54" t="s">
        <v>330</v>
      </c>
      <c r="C635" s="55" t="s">
        <v>12</v>
      </c>
      <c r="D635" s="56">
        <v>5786.0209999999997</v>
      </c>
      <c r="E635" s="56">
        <v>0</v>
      </c>
      <c r="F635" s="56">
        <v>5786.0209999999997</v>
      </c>
    </row>
    <row r="636" spans="1:6" x14ac:dyDescent="0.3">
      <c r="A636" s="41" t="s">
        <v>1101</v>
      </c>
      <c r="B636" s="54" t="s">
        <v>330</v>
      </c>
      <c r="C636" s="55" t="s">
        <v>13</v>
      </c>
      <c r="D636" s="56">
        <v>9222.9239099999995</v>
      </c>
      <c r="E636" s="56">
        <v>0</v>
      </c>
      <c r="F636" s="56">
        <v>9222.9239099999995</v>
      </c>
    </row>
    <row r="637" spans="1:6" x14ac:dyDescent="0.3">
      <c r="A637" s="41" t="s">
        <v>1101</v>
      </c>
      <c r="B637" s="54" t="s">
        <v>330</v>
      </c>
      <c r="C637" s="55" t="s">
        <v>14</v>
      </c>
      <c r="D637" s="56">
        <v>6608.3326500000003</v>
      </c>
      <c r="E637" s="56">
        <v>6608.3326500000003</v>
      </c>
      <c r="F637" s="56">
        <v>0</v>
      </c>
    </row>
    <row r="638" spans="1:6" x14ac:dyDescent="0.3">
      <c r="A638" s="41" t="s">
        <v>1101</v>
      </c>
      <c r="B638" s="54" t="s">
        <v>330</v>
      </c>
      <c r="C638" s="55" t="s">
        <v>2</v>
      </c>
      <c r="D638" s="56">
        <v>14685.039299999999</v>
      </c>
      <c r="E638" s="56">
        <v>11742.968999999999</v>
      </c>
      <c r="F638" s="56">
        <v>2942.0702999999999</v>
      </c>
    </row>
    <row r="639" spans="1:6" x14ac:dyDescent="0.3">
      <c r="A639" s="41" t="s">
        <v>1101</v>
      </c>
      <c r="B639" s="54" t="s">
        <v>330</v>
      </c>
      <c r="C639" s="55" t="s">
        <v>15</v>
      </c>
      <c r="D639" s="56">
        <v>102.27518000000001</v>
      </c>
      <c r="E639" s="56">
        <v>0</v>
      </c>
      <c r="F639" s="56">
        <v>102.27518000000001</v>
      </c>
    </row>
    <row r="640" spans="1:6" x14ac:dyDescent="0.3">
      <c r="A640" s="41" t="s">
        <v>1101</v>
      </c>
      <c r="B640" s="54" t="s">
        <v>330</v>
      </c>
      <c r="C640" s="55" t="s">
        <v>16</v>
      </c>
      <c r="D640" s="56">
        <v>627.23932000000002</v>
      </c>
      <c r="E640" s="56">
        <v>0</v>
      </c>
      <c r="F640" s="56">
        <v>627.23932000000002</v>
      </c>
    </row>
    <row r="641" spans="1:6" x14ac:dyDescent="0.3">
      <c r="A641" s="41" t="s">
        <v>1101</v>
      </c>
      <c r="B641" s="50" t="s">
        <v>330</v>
      </c>
      <c r="C641" s="51" t="s">
        <v>17</v>
      </c>
      <c r="D641" s="52">
        <v>451925.68950000004</v>
      </c>
      <c r="E641" s="52">
        <v>430462.88179000001</v>
      </c>
      <c r="F641" s="52">
        <v>21462.807710000001</v>
      </c>
    </row>
    <row r="642" spans="1:6" x14ac:dyDescent="0.3">
      <c r="A642" s="41" t="s">
        <v>1101</v>
      </c>
      <c r="B642" s="50" t="s">
        <v>330</v>
      </c>
      <c r="C642" s="51" t="s">
        <v>21</v>
      </c>
      <c r="D642" s="52">
        <v>14306.124</v>
      </c>
      <c r="E642" s="52">
        <v>0</v>
      </c>
      <c r="F642" s="52">
        <v>14306.124</v>
      </c>
    </row>
    <row r="643" spans="1:6" ht="33" thickBot="1" x14ac:dyDescent="0.35">
      <c r="A643" s="41" t="s">
        <v>1101</v>
      </c>
      <c r="B643" s="36" t="s">
        <v>531</v>
      </c>
      <c r="C643" s="37" t="s">
        <v>532</v>
      </c>
      <c r="D643" s="48">
        <v>521137.86629000003</v>
      </c>
      <c r="E643" s="48">
        <v>521137.86629000003</v>
      </c>
      <c r="F643" s="48">
        <v>0</v>
      </c>
    </row>
    <row r="644" spans="1:6" ht="15" thickTop="1" x14ac:dyDescent="0.3">
      <c r="A644" s="41" t="s">
        <v>1101</v>
      </c>
      <c r="B644" s="50" t="s">
        <v>330</v>
      </c>
      <c r="C644" s="51" t="s">
        <v>10</v>
      </c>
      <c r="D644" s="52">
        <v>338030.27266000002</v>
      </c>
      <c r="E644" s="52">
        <v>338030.27266000002</v>
      </c>
      <c r="F644" s="52">
        <v>0</v>
      </c>
    </row>
    <row r="645" spans="1:6" x14ac:dyDescent="0.3">
      <c r="A645" s="41" t="s">
        <v>1101</v>
      </c>
      <c r="B645" s="54" t="s">
        <v>330</v>
      </c>
      <c r="C645" s="55" t="s">
        <v>14</v>
      </c>
      <c r="D645" s="56">
        <v>28181.80111</v>
      </c>
      <c r="E645" s="56">
        <v>28181.80111</v>
      </c>
      <c r="F645" s="56">
        <v>0</v>
      </c>
    </row>
    <row r="646" spans="1:6" x14ac:dyDescent="0.3">
      <c r="A646" s="41" t="s">
        <v>1101</v>
      </c>
      <c r="B646" s="54" t="s">
        <v>330</v>
      </c>
      <c r="C646" s="55" t="s">
        <v>16</v>
      </c>
      <c r="D646" s="56">
        <v>309848.47155000002</v>
      </c>
      <c r="E646" s="56">
        <v>309848.47155000002</v>
      </c>
      <c r="F646" s="56">
        <v>0</v>
      </c>
    </row>
    <row r="647" spans="1:6" x14ac:dyDescent="0.3">
      <c r="A647" s="41" t="s">
        <v>1101</v>
      </c>
      <c r="B647" s="50" t="s">
        <v>330</v>
      </c>
      <c r="C647" s="51" t="s">
        <v>18</v>
      </c>
      <c r="D647" s="52">
        <v>183107.59362999999</v>
      </c>
      <c r="E647" s="52">
        <v>183107.59362999999</v>
      </c>
      <c r="F647" s="52">
        <v>0</v>
      </c>
    </row>
    <row r="648" spans="1:6" ht="16.8" thickBot="1" x14ac:dyDescent="0.35">
      <c r="A648" s="41" t="s">
        <v>1101</v>
      </c>
      <c r="B648" s="36" t="s">
        <v>533</v>
      </c>
      <c r="C648" s="37" t="s">
        <v>534</v>
      </c>
      <c r="D648" s="48">
        <v>43024.142469999999</v>
      </c>
      <c r="E648" s="48">
        <v>43024.142469999999</v>
      </c>
      <c r="F648" s="48">
        <v>0</v>
      </c>
    </row>
    <row r="649" spans="1:6" ht="15" thickTop="1" x14ac:dyDescent="0.3">
      <c r="A649" s="41" t="s">
        <v>1101</v>
      </c>
      <c r="B649" s="50" t="s">
        <v>330</v>
      </c>
      <c r="C649" s="51" t="s">
        <v>10</v>
      </c>
      <c r="D649" s="52">
        <v>27213.04667</v>
      </c>
      <c r="E649" s="52">
        <v>27213.04667</v>
      </c>
      <c r="F649" s="52">
        <v>0</v>
      </c>
    </row>
    <row r="650" spans="1:6" x14ac:dyDescent="0.3">
      <c r="A650" s="41" t="s">
        <v>1101</v>
      </c>
      <c r="B650" s="54" t="s">
        <v>330</v>
      </c>
      <c r="C650" s="55" t="s">
        <v>14</v>
      </c>
      <c r="D650" s="56">
        <v>15767.93246</v>
      </c>
      <c r="E650" s="56">
        <v>15767.93246</v>
      </c>
      <c r="F650" s="56">
        <v>0</v>
      </c>
    </row>
    <row r="651" spans="1:6" x14ac:dyDescent="0.3">
      <c r="A651" s="41" t="s">
        <v>1101</v>
      </c>
      <c r="B651" s="54" t="s">
        <v>330</v>
      </c>
      <c r="C651" s="55" t="s">
        <v>16</v>
      </c>
      <c r="D651" s="56">
        <v>11445.11421</v>
      </c>
      <c r="E651" s="56">
        <v>11445.11421</v>
      </c>
      <c r="F651" s="56">
        <v>0</v>
      </c>
    </row>
    <row r="652" spans="1:6" x14ac:dyDescent="0.3">
      <c r="A652" s="41" t="s">
        <v>1101</v>
      </c>
      <c r="B652" s="50" t="s">
        <v>330</v>
      </c>
      <c r="C652" s="51" t="s">
        <v>18</v>
      </c>
      <c r="D652" s="52">
        <v>15811.095799999999</v>
      </c>
      <c r="E652" s="52">
        <v>15811.095799999999</v>
      </c>
      <c r="F652" s="52">
        <v>0</v>
      </c>
    </row>
    <row r="653" spans="1:6" ht="16.8" thickBot="1" x14ac:dyDescent="0.35">
      <c r="A653" s="41" t="s">
        <v>1101</v>
      </c>
      <c r="B653" s="36" t="s">
        <v>535</v>
      </c>
      <c r="C653" s="37" t="s">
        <v>536</v>
      </c>
      <c r="D653" s="48">
        <v>8500</v>
      </c>
      <c r="E653" s="48">
        <v>8500</v>
      </c>
      <c r="F653" s="48">
        <v>0</v>
      </c>
    </row>
    <row r="654" spans="1:6" ht="15" thickTop="1" x14ac:dyDescent="0.3">
      <c r="A654" s="41" t="s">
        <v>1101</v>
      </c>
      <c r="B654" s="50" t="s">
        <v>330</v>
      </c>
      <c r="C654" s="51" t="s">
        <v>17</v>
      </c>
      <c r="D654" s="52">
        <v>8500</v>
      </c>
      <c r="E654" s="52">
        <v>8500</v>
      </c>
      <c r="F654" s="52">
        <v>0</v>
      </c>
    </row>
    <row r="655" spans="1:6" ht="49.2" thickBot="1" x14ac:dyDescent="0.35">
      <c r="A655" s="41" t="s">
        <v>1101</v>
      </c>
      <c r="B655" s="36" t="s">
        <v>537</v>
      </c>
      <c r="C655" s="37" t="s">
        <v>538</v>
      </c>
      <c r="D655" s="48">
        <v>179423.91401999997</v>
      </c>
      <c r="E655" s="48">
        <v>179423.91401999997</v>
      </c>
      <c r="F655" s="48">
        <v>0</v>
      </c>
    </row>
    <row r="656" spans="1:6" ht="15" thickTop="1" x14ac:dyDescent="0.3">
      <c r="A656" s="41" t="s">
        <v>1101</v>
      </c>
      <c r="B656" s="50" t="s">
        <v>330</v>
      </c>
      <c r="C656" s="51" t="s">
        <v>10</v>
      </c>
      <c r="D656" s="52">
        <v>4059.76217</v>
      </c>
      <c r="E656" s="52">
        <v>4059.76217</v>
      </c>
      <c r="F656" s="52">
        <v>0</v>
      </c>
    </row>
    <row r="657" spans="1:6" x14ac:dyDescent="0.3">
      <c r="A657" s="41" t="s">
        <v>1101</v>
      </c>
      <c r="B657" s="54" t="s">
        <v>330</v>
      </c>
      <c r="C657" s="55" t="s">
        <v>14</v>
      </c>
      <c r="D657" s="56">
        <v>636.97784000000001</v>
      </c>
      <c r="E657" s="56">
        <v>636.97784000000001</v>
      </c>
      <c r="F657" s="56">
        <v>0</v>
      </c>
    </row>
    <row r="658" spans="1:6" x14ac:dyDescent="0.3">
      <c r="A658" s="41" t="s">
        <v>1101</v>
      </c>
      <c r="B658" s="54" t="s">
        <v>330</v>
      </c>
      <c r="C658" s="55" t="s">
        <v>2</v>
      </c>
      <c r="D658" s="56">
        <v>3422.78433</v>
      </c>
      <c r="E658" s="56">
        <v>3422.78433</v>
      </c>
      <c r="F658" s="56">
        <v>0</v>
      </c>
    </row>
    <row r="659" spans="1:6" x14ac:dyDescent="0.3">
      <c r="A659" s="41" t="s">
        <v>1101</v>
      </c>
      <c r="B659" s="50" t="s">
        <v>330</v>
      </c>
      <c r="C659" s="51" t="s">
        <v>17</v>
      </c>
      <c r="D659" s="52">
        <v>175364.15184999999</v>
      </c>
      <c r="E659" s="52">
        <v>175364.15184999999</v>
      </c>
      <c r="F659" s="52">
        <v>0</v>
      </c>
    </row>
    <row r="660" spans="1:6" ht="16.8" thickBot="1" x14ac:dyDescent="0.35">
      <c r="A660" s="41" t="s">
        <v>1101</v>
      </c>
      <c r="B660" s="36" t="s">
        <v>539</v>
      </c>
      <c r="C660" s="37" t="s">
        <v>540</v>
      </c>
      <c r="D660" s="48">
        <v>93624.214019999985</v>
      </c>
      <c r="E660" s="48">
        <v>93624.214019999985</v>
      </c>
      <c r="F660" s="48">
        <v>0</v>
      </c>
    </row>
    <row r="661" spans="1:6" ht="15" thickTop="1" x14ac:dyDescent="0.3">
      <c r="A661" s="41" t="s">
        <v>1101</v>
      </c>
      <c r="B661" s="50" t="s">
        <v>330</v>
      </c>
      <c r="C661" s="51" t="s">
        <v>10</v>
      </c>
      <c r="D661" s="52">
        <v>3987.0621700000002</v>
      </c>
      <c r="E661" s="52">
        <v>3987.0621700000002</v>
      </c>
      <c r="F661" s="52">
        <v>0</v>
      </c>
    </row>
    <row r="662" spans="1:6" x14ac:dyDescent="0.3">
      <c r="A662" s="41" t="s">
        <v>1101</v>
      </c>
      <c r="B662" s="54" t="s">
        <v>330</v>
      </c>
      <c r="C662" s="55" t="s">
        <v>14</v>
      </c>
      <c r="D662" s="56">
        <v>564.27783999999997</v>
      </c>
      <c r="E662" s="56">
        <v>564.27783999999997</v>
      </c>
      <c r="F662" s="56">
        <v>0</v>
      </c>
    </row>
    <row r="663" spans="1:6" x14ac:dyDescent="0.3">
      <c r="A663" s="41" t="s">
        <v>1101</v>
      </c>
      <c r="B663" s="54" t="s">
        <v>330</v>
      </c>
      <c r="C663" s="55" t="s">
        <v>2</v>
      </c>
      <c r="D663" s="56">
        <v>3422.78433</v>
      </c>
      <c r="E663" s="56">
        <v>3422.78433</v>
      </c>
      <c r="F663" s="56">
        <v>0</v>
      </c>
    </row>
    <row r="664" spans="1:6" x14ac:dyDescent="0.3">
      <c r="A664" s="41" t="s">
        <v>1101</v>
      </c>
      <c r="B664" s="50" t="s">
        <v>330</v>
      </c>
      <c r="C664" s="51" t="s">
        <v>17</v>
      </c>
      <c r="D664" s="52">
        <v>89637.151849999995</v>
      </c>
      <c r="E664" s="52">
        <v>89637.151849999995</v>
      </c>
      <c r="F664" s="52">
        <v>0</v>
      </c>
    </row>
    <row r="665" spans="1:6" ht="33" thickBot="1" x14ac:dyDescent="0.35">
      <c r="A665" s="41" t="s">
        <v>1101</v>
      </c>
      <c r="B665" s="36" t="s">
        <v>541</v>
      </c>
      <c r="C665" s="37" t="s">
        <v>542</v>
      </c>
      <c r="D665" s="48">
        <v>85799.7</v>
      </c>
      <c r="E665" s="48">
        <v>85799.7</v>
      </c>
      <c r="F665" s="48">
        <v>0</v>
      </c>
    </row>
    <row r="666" spans="1:6" ht="15" thickTop="1" x14ac:dyDescent="0.3">
      <c r="A666" s="41" t="s">
        <v>1101</v>
      </c>
      <c r="B666" s="50" t="s">
        <v>330</v>
      </c>
      <c r="C666" s="51" t="s">
        <v>10</v>
      </c>
      <c r="D666" s="52">
        <v>72.7</v>
      </c>
      <c r="E666" s="52">
        <v>72.7</v>
      </c>
      <c r="F666" s="52">
        <v>0</v>
      </c>
    </row>
    <row r="667" spans="1:6" x14ac:dyDescent="0.3">
      <c r="A667" s="41" t="s">
        <v>1101</v>
      </c>
      <c r="B667" s="54" t="s">
        <v>330</v>
      </c>
      <c r="C667" s="55" t="s">
        <v>14</v>
      </c>
      <c r="D667" s="56">
        <v>72.7</v>
      </c>
      <c r="E667" s="56">
        <v>72.7</v>
      </c>
      <c r="F667" s="56">
        <v>0</v>
      </c>
    </row>
    <row r="668" spans="1:6" x14ac:dyDescent="0.3">
      <c r="A668" s="41" t="s">
        <v>1101</v>
      </c>
      <c r="B668" s="50" t="s">
        <v>330</v>
      </c>
      <c r="C668" s="51" t="s">
        <v>17</v>
      </c>
      <c r="D668" s="52">
        <v>85727</v>
      </c>
      <c r="E668" s="52">
        <v>85727</v>
      </c>
      <c r="F668" s="52">
        <v>0</v>
      </c>
    </row>
    <row r="669" spans="1:6" ht="33" thickBot="1" x14ac:dyDescent="0.35">
      <c r="A669" s="41" t="s">
        <v>1101</v>
      </c>
      <c r="B669" s="36" t="s">
        <v>543</v>
      </c>
      <c r="C669" s="37" t="s">
        <v>544</v>
      </c>
      <c r="D669" s="48">
        <v>205699.3</v>
      </c>
      <c r="E669" s="48">
        <v>205699.3</v>
      </c>
      <c r="F669" s="48">
        <v>0</v>
      </c>
    </row>
    <row r="670" spans="1:6" ht="15" thickTop="1" x14ac:dyDescent="0.3">
      <c r="A670" s="41" t="s">
        <v>1101</v>
      </c>
      <c r="B670" s="50" t="s">
        <v>330</v>
      </c>
      <c r="C670" s="51" t="s">
        <v>10</v>
      </c>
      <c r="D670" s="52">
        <v>89.3</v>
      </c>
      <c r="E670" s="52">
        <v>89.3</v>
      </c>
      <c r="F670" s="52">
        <v>0</v>
      </c>
    </row>
    <row r="671" spans="1:6" x14ac:dyDescent="0.3">
      <c r="A671" s="41" t="s">
        <v>1101</v>
      </c>
      <c r="B671" s="54" t="s">
        <v>330</v>
      </c>
      <c r="C671" s="55" t="s">
        <v>14</v>
      </c>
      <c r="D671" s="56">
        <v>89.3</v>
      </c>
      <c r="E671" s="56">
        <v>89.3</v>
      </c>
      <c r="F671" s="56">
        <v>0</v>
      </c>
    </row>
    <row r="672" spans="1:6" x14ac:dyDescent="0.3">
      <c r="A672" s="41" t="s">
        <v>1101</v>
      </c>
      <c r="B672" s="50" t="s">
        <v>330</v>
      </c>
      <c r="C672" s="51" t="s">
        <v>17</v>
      </c>
      <c r="D672" s="52">
        <v>205610</v>
      </c>
      <c r="E672" s="52">
        <v>205610</v>
      </c>
      <c r="F672" s="52">
        <v>0</v>
      </c>
    </row>
    <row r="673" spans="1:6" ht="16.8" thickBot="1" x14ac:dyDescent="0.35">
      <c r="A673" s="41" t="s">
        <v>1101</v>
      </c>
      <c r="B673" s="36" t="s">
        <v>545</v>
      </c>
      <c r="C673" s="37" t="s">
        <v>546</v>
      </c>
      <c r="D673" s="48">
        <v>799158.17911999999</v>
      </c>
      <c r="E673" s="48">
        <v>392739.43784999999</v>
      </c>
      <c r="F673" s="48">
        <v>406418.74126999994</v>
      </c>
    </row>
    <row r="674" spans="1:6" ht="15" thickTop="1" x14ac:dyDescent="0.3">
      <c r="A674" s="41" t="s">
        <v>1101</v>
      </c>
      <c r="B674" s="50" t="s">
        <v>330</v>
      </c>
      <c r="C674" s="51" t="s">
        <v>10</v>
      </c>
      <c r="D674" s="52">
        <v>680085.58241999988</v>
      </c>
      <c r="E674" s="52">
        <v>330312.71824999998</v>
      </c>
      <c r="F674" s="52">
        <v>349772.86416999996</v>
      </c>
    </row>
    <row r="675" spans="1:6" x14ac:dyDescent="0.3">
      <c r="A675" s="41" t="s">
        <v>1101</v>
      </c>
      <c r="B675" s="54" t="s">
        <v>330</v>
      </c>
      <c r="C675" s="55" t="s">
        <v>11</v>
      </c>
      <c r="D675" s="56">
        <v>186222.96809999997</v>
      </c>
      <c r="E675" s="56">
        <v>109579.53969999998</v>
      </c>
      <c r="F675" s="56">
        <v>76643.42839999999</v>
      </c>
    </row>
    <row r="676" spans="1:6" x14ac:dyDescent="0.3">
      <c r="A676" s="41" t="s">
        <v>1101</v>
      </c>
      <c r="B676" s="54" t="s">
        <v>330</v>
      </c>
      <c r="C676" s="55" t="s">
        <v>12</v>
      </c>
      <c r="D676" s="56">
        <v>366271.50782000006</v>
      </c>
      <c r="E676" s="56">
        <v>212626.96688000005</v>
      </c>
      <c r="F676" s="56">
        <v>153644.54094000001</v>
      </c>
    </row>
    <row r="677" spans="1:6" x14ac:dyDescent="0.3">
      <c r="A677" s="41" t="s">
        <v>1101</v>
      </c>
      <c r="B677" s="54" t="s">
        <v>330</v>
      </c>
      <c r="C677" s="55" t="s">
        <v>14</v>
      </c>
      <c r="D677" s="56">
        <v>265.7</v>
      </c>
      <c r="E677" s="56">
        <v>116.7</v>
      </c>
      <c r="F677" s="56">
        <v>149</v>
      </c>
    </row>
    <row r="678" spans="1:6" x14ac:dyDescent="0.3">
      <c r="A678" s="41" t="s">
        <v>1101</v>
      </c>
      <c r="B678" s="54" t="s">
        <v>330</v>
      </c>
      <c r="C678" s="55" t="s">
        <v>2</v>
      </c>
      <c r="D678" s="56">
        <v>107091.28778000001</v>
      </c>
      <c r="E678" s="56">
        <v>72.723740000000006</v>
      </c>
      <c r="F678" s="56">
        <v>107018.56404000001</v>
      </c>
    </row>
    <row r="679" spans="1:6" x14ac:dyDescent="0.3">
      <c r="A679" s="41" t="s">
        <v>1101</v>
      </c>
      <c r="B679" s="54" t="s">
        <v>330</v>
      </c>
      <c r="C679" s="55" t="s">
        <v>15</v>
      </c>
      <c r="D679" s="56">
        <v>7004.0948600000011</v>
      </c>
      <c r="E679" s="56">
        <v>2119.41941</v>
      </c>
      <c r="F679" s="56">
        <v>4884.6754500000006</v>
      </c>
    </row>
    <row r="680" spans="1:6" x14ac:dyDescent="0.3">
      <c r="A680" s="41" t="s">
        <v>1101</v>
      </c>
      <c r="B680" s="54" t="s">
        <v>330</v>
      </c>
      <c r="C680" s="55" t="s">
        <v>16</v>
      </c>
      <c r="D680" s="56">
        <v>13230.023860000001</v>
      </c>
      <c r="E680" s="56">
        <v>5797.3685200000009</v>
      </c>
      <c r="F680" s="56">
        <v>7432.6553399999993</v>
      </c>
    </row>
    <row r="681" spans="1:6" x14ac:dyDescent="0.3">
      <c r="A681" s="41" t="s">
        <v>1101</v>
      </c>
      <c r="B681" s="50" t="s">
        <v>330</v>
      </c>
      <c r="C681" s="51" t="s">
        <v>17</v>
      </c>
      <c r="D681" s="52">
        <v>119072.59670000001</v>
      </c>
      <c r="E681" s="52">
        <v>62426.719600000011</v>
      </c>
      <c r="F681" s="52">
        <v>56645.877099999998</v>
      </c>
    </row>
    <row r="682" spans="1:6" ht="81.599999999999994" thickBot="1" x14ac:dyDescent="0.35">
      <c r="A682" s="41" t="s">
        <v>1101</v>
      </c>
      <c r="B682" s="36" t="s">
        <v>547</v>
      </c>
      <c r="C682" s="37" t="s">
        <v>548</v>
      </c>
      <c r="D682" s="48">
        <v>74052.307050000003</v>
      </c>
      <c r="E682" s="48">
        <v>74052.307050000003</v>
      </c>
      <c r="F682" s="48">
        <v>0</v>
      </c>
    </row>
    <row r="683" spans="1:6" ht="15" thickTop="1" x14ac:dyDescent="0.3">
      <c r="A683" s="41" t="s">
        <v>1101</v>
      </c>
      <c r="B683" s="50" t="s">
        <v>330</v>
      </c>
      <c r="C683" s="51" t="s">
        <v>10</v>
      </c>
      <c r="D683" s="52">
        <v>73779.243530000007</v>
      </c>
      <c r="E683" s="52">
        <v>73779.243530000007</v>
      </c>
      <c r="F683" s="52">
        <v>0</v>
      </c>
    </row>
    <row r="684" spans="1:6" x14ac:dyDescent="0.3">
      <c r="A684" s="41" t="s">
        <v>1101</v>
      </c>
      <c r="B684" s="54" t="s">
        <v>330</v>
      </c>
      <c r="C684" s="55" t="s">
        <v>11</v>
      </c>
      <c r="D684" s="56">
        <v>6756.1048300000002</v>
      </c>
      <c r="E684" s="56">
        <v>6756.1048300000002</v>
      </c>
      <c r="F684" s="56">
        <v>0</v>
      </c>
    </row>
    <row r="685" spans="1:6" x14ac:dyDescent="0.3">
      <c r="A685" s="41" t="s">
        <v>1101</v>
      </c>
      <c r="B685" s="54" t="s">
        <v>330</v>
      </c>
      <c r="C685" s="55" t="s">
        <v>12</v>
      </c>
      <c r="D685" s="56">
        <v>65774.084740000006</v>
      </c>
      <c r="E685" s="56">
        <v>65774.084740000006</v>
      </c>
      <c r="F685" s="56">
        <v>0</v>
      </c>
    </row>
    <row r="686" spans="1:6" x14ac:dyDescent="0.3">
      <c r="A686" s="41" t="s">
        <v>1101</v>
      </c>
      <c r="B686" s="54" t="s">
        <v>330</v>
      </c>
      <c r="C686" s="55" t="s">
        <v>2</v>
      </c>
      <c r="D686" s="56">
        <v>62.79289</v>
      </c>
      <c r="E686" s="56">
        <v>62.79289</v>
      </c>
      <c r="F686" s="56">
        <v>0</v>
      </c>
    </row>
    <row r="687" spans="1:6" x14ac:dyDescent="0.3">
      <c r="A687" s="41" t="s">
        <v>1101</v>
      </c>
      <c r="B687" s="54" t="s">
        <v>330</v>
      </c>
      <c r="C687" s="55" t="s">
        <v>15</v>
      </c>
      <c r="D687" s="56">
        <v>148.24288999999999</v>
      </c>
      <c r="E687" s="56">
        <v>148.24288999999999</v>
      </c>
      <c r="F687" s="56">
        <v>0</v>
      </c>
    </row>
    <row r="688" spans="1:6" x14ac:dyDescent="0.3">
      <c r="A688" s="41" t="s">
        <v>1101</v>
      </c>
      <c r="B688" s="54" t="s">
        <v>330</v>
      </c>
      <c r="C688" s="55" t="s">
        <v>16</v>
      </c>
      <c r="D688" s="56">
        <v>1038.01818</v>
      </c>
      <c r="E688" s="56">
        <v>1038.01818</v>
      </c>
      <c r="F688" s="56">
        <v>0</v>
      </c>
    </row>
    <row r="689" spans="1:6" x14ac:dyDescent="0.3">
      <c r="A689" s="41" t="s">
        <v>1101</v>
      </c>
      <c r="B689" s="50" t="s">
        <v>330</v>
      </c>
      <c r="C689" s="51" t="s">
        <v>17</v>
      </c>
      <c r="D689" s="52">
        <v>273.06351999999998</v>
      </c>
      <c r="E689" s="52">
        <v>273.06351999999998</v>
      </c>
      <c r="F689" s="52">
        <v>0</v>
      </c>
    </row>
    <row r="690" spans="1:6" ht="33" thickBot="1" x14ac:dyDescent="0.35">
      <c r="A690" s="41" t="s">
        <v>1101</v>
      </c>
      <c r="B690" s="36" t="s">
        <v>549</v>
      </c>
      <c r="C690" s="37" t="s">
        <v>550</v>
      </c>
      <c r="D690" s="48">
        <v>247553.31780000002</v>
      </c>
      <c r="E690" s="48">
        <v>247553.31780000002</v>
      </c>
      <c r="F690" s="48">
        <v>0</v>
      </c>
    </row>
    <row r="691" spans="1:6" ht="15" thickTop="1" x14ac:dyDescent="0.3">
      <c r="A691" s="41" t="s">
        <v>1101</v>
      </c>
      <c r="B691" s="50" t="s">
        <v>330</v>
      </c>
      <c r="C691" s="51" t="s">
        <v>10</v>
      </c>
      <c r="D691" s="52">
        <v>194356.14441000001</v>
      </c>
      <c r="E691" s="52">
        <v>194356.14441000001</v>
      </c>
      <c r="F691" s="52">
        <v>0</v>
      </c>
    </row>
    <row r="692" spans="1:6" x14ac:dyDescent="0.3">
      <c r="A692" s="41" t="s">
        <v>1101</v>
      </c>
      <c r="B692" s="54" t="s">
        <v>330</v>
      </c>
      <c r="C692" s="55" t="s">
        <v>11</v>
      </c>
      <c r="D692" s="56">
        <v>86208.828899999993</v>
      </c>
      <c r="E692" s="56">
        <v>86208.828899999993</v>
      </c>
      <c r="F692" s="56">
        <v>0</v>
      </c>
    </row>
    <row r="693" spans="1:6" x14ac:dyDescent="0.3">
      <c r="A693" s="41" t="s">
        <v>1101</v>
      </c>
      <c r="B693" s="54" t="s">
        <v>330</v>
      </c>
      <c r="C693" s="55" t="s">
        <v>12</v>
      </c>
      <c r="D693" s="56">
        <v>102234.19062000001</v>
      </c>
      <c r="E693" s="56">
        <v>102234.19062000001</v>
      </c>
      <c r="F693" s="56">
        <v>0</v>
      </c>
    </row>
    <row r="694" spans="1:6" x14ac:dyDescent="0.3">
      <c r="A694" s="41" t="s">
        <v>1101</v>
      </c>
      <c r="B694" s="54" t="s">
        <v>330</v>
      </c>
      <c r="C694" s="55" t="s">
        <v>2</v>
      </c>
      <c r="D694" s="56">
        <v>9.6880000000000006</v>
      </c>
      <c r="E694" s="56">
        <v>9.6880000000000006</v>
      </c>
      <c r="F694" s="56">
        <v>0</v>
      </c>
    </row>
    <row r="695" spans="1:6" x14ac:dyDescent="0.3">
      <c r="A695" s="41" t="s">
        <v>1101</v>
      </c>
      <c r="B695" s="54" t="s">
        <v>330</v>
      </c>
      <c r="C695" s="55" t="s">
        <v>15</v>
      </c>
      <c r="D695" s="56">
        <v>1431.43265</v>
      </c>
      <c r="E695" s="56">
        <v>1431.43265</v>
      </c>
      <c r="F695" s="56">
        <v>0</v>
      </c>
    </row>
    <row r="696" spans="1:6" x14ac:dyDescent="0.3">
      <c r="A696" s="41" t="s">
        <v>1101</v>
      </c>
      <c r="B696" s="54" t="s">
        <v>330</v>
      </c>
      <c r="C696" s="55" t="s">
        <v>16</v>
      </c>
      <c r="D696" s="56">
        <v>4472.0042400000002</v>
      </c>
      <c r="E696" s="56">
        <v>4472.0042400000002</v>
      </c>
      <c r="F696" s="56">
        <v>0</v>
      </c>
    </row>
    <row r="697" spans="1:6" x14ac:dyDescent="0.3">
      <c r="A697" s="41" t="s">
        <v>1101</v>
      </c>
      <c r="B697" s="50" t="s">
        <v>330</v>
      </c>
      <c r="C697" s="51" t="s">
        <v>17</v>
      </c>
      <c r="D697" s="52">
        <v>53197.173390000004</v>
      </c>
      <c r="E697" s="52">
        <v>53197.173390000004</v>
      </c>
      <c r="F697" s="52">
        <v>0</v>
      </c>
    </row>
    <row r="698" spans="1:6" ht="49.2" thickBot="1" x14ac:dyDescent="0.35">
      <c r="A698" s="41" t="s">
        <v>1101</v>
      </c>
      <c r="B698" s="36" t="s">
        <v>551</v>
      </c>
      <c r="C698" s="37" t="s">
        <v>552</v>
      </c>
      <c r="D698" s="48">
        <v>184109.47237</v>
      </c>
      <c r="E698" s="48">
        <v>184109.47237</v>
      </c>
      <c r="F698" s="48">
        <v>0</v>
      </c>
    </row>
    <row r="699" spans="1:6" ht="15" thickTop="1" x14ac:dyDescent="0.3">
      <c r="A699" s="41" t="s">
        <v>1101</v>
      </c>
      <c r="B699" s="50" t="s">
        <v>330</v>
      </c>
      <c r="C699" s="51" t="s">
        <v>10</v>
      </c>
      <c r="D699" s="52">
        <v>184109.47237</v>
      </c>
      <c r="E699" s="52">
        <v>184109.47237</v>
      </c>
      <c r="F699" s="52">
        <v>0</v>
      </c>
    </row>
    <row r="700" spans="1:6" x14ac:dyDescent="0.3">
      <c r="A700" s="41" t="s">
        <v>1101</v>
      </c>
      <c r="B700" s="54" t="s">
        <v>330</v>
      </c>
      <c r="C700" s="55" t="s">
        <v>11</v>
      </c>
      <c r="D700" s="56">
        <v>86208.828899999993</v>
      </c>
      <c r="E700" s="56">
        <v>86208.828899999993</v>
      </c>
      <c r="F700" s="56">
        <v>0</v>
      </c>
    </row>
    <row r="701" spans="1:6" x14ac:dyDescent="0.3">
      <c r="A701" s="41" t="s">
        <v>1101</v>
      </c>
      <c r="B701" s="54" t="s">
        <v>330</v>
      </c>
      <c r="C701" s="55" t="s">
        <v>12</v>
      </c>
      <c r="D701" s="56">
        <v>91987.518580000004</v>
      </c>
      <c r="E701" s="56">
        <v>91987.518580000004</v>
      </c>
      <c r="F701" s="56">
        <v>0</v>
      </c>
    </row>
    <row r="702" spans="1:6" x14ac:dyDescent="0.3">
      <c r="A702" s="41" t="s">
        <v>1101</v>
      </c>
      <c r="B702" s="54" t="s">
        <v>330</v>
      </c>
      <c r="C702" s="55" t="s">
        <v>2</v>
      </c>
      <c r="D702" s="56">
        <v>9.6880000000000006</v>
      </c>
      <c r="E702" s="56">
        <v>9.6880000000000006</v>
      </c>
      <c r="F702" s="56">
        <v>0</v>
      </c>
    </row>
    <row r="703" spans="1:6" x14ac:dyDescent="0.3">
      <c r="A703" s="41" t="s">
        <v>1101</v>
      </c>
      <c r="B703" s="54" t="s">
        <v>330</v>
      </c>
      <c r="C703" s="55" t="s">
        <v>15</v>
      </c>
      <c r="D703" s="56">
        <v>1431.43265</v>
      </c>
      <c r="E703" s="56">
        <v>1431.43265</v>
      </c>
      <c r="F703" s="56">
        <v>0</v>
      </c>
    </row>
    <row r="704" spans="1:6" x14ac:dyDescent="0.3">
      <c r="A704" s="41" t="s">
        <v>1101</v>
      </c>
      <c r="B704" s="54" t="s">
        <v>330</v>
      </c>
      <c r="C704" s="55" t="s">
        <v>16</v>
      </c>
      <c r="D704" s="56">
        <v>4472.0042400000002</v>
      </c>
      <c r="E704" s="56">
        <v>4472.0042400000002</v>
      </c>
      <c r="F704" s="56">
        <v>0</v>
      </c>
    </row>
    <row r="705" spans="1:6" ht="49.2" thickBot="1" x14ac:dyDescent="0.35">
      <c r="A705" s="41" t="s">
        <v>1101</v>
      </c>
      <c r="B705" s="36" t="s">
        <v>553</v>
      </c>
      <c r="C705" s="37" t="s">
        <v>554</v>
      </c>
      <c r="D705" s="48">
        <v>10246.672039999999</v>
      </c>
      <c r="E705" s="48">
        <v>10246.672039999999</v>
      </c>
      <c r="F705" s="48">
        <v>0</v>
      </c>
    </row>
    <row r="706" spans="1:6" ht="15" thickTop="1" x14ac:dyDescent="0.3">
      <c r="A706" s="41" t="s">
        <v>1101</v>
      </c>
      <c r="B706" s="50" t="s">
        <v>330</v>
      </c>
      <c r="C706" s="51" t="s">
        <v>10</v>
      </c>
      <c r="D706" s="52">
        <v>10246.672039999999</v>
      </c>
      <c r="E706" s="52">
        <v>10246.672039999999</v>
      </c>
      <c r="F706" s="52">
        <v>0</v>
      </c>
    </row>
    <row r="707" spans="1:6" x14ac:dyDescent="0.3">
      <c r="A707" s="41" t="s">
        <v>1101</v>
      </c>
      <c r="B707" s="54" t="s">
        <v>330</v>
      </c>
      <c r="C707" s="55" t="s">
        <v>12</v>
      </c>
      <c r="D707" s="56">
        <v>10246.672039999999</v>
      </c>
      <c r="E707" s="56">
        <v>10246.672039999999</v>
      </c>
      <c r="F707" s="56">
        <v>0</v>
      </c>
    </row>
    <row r="708" spans="1:6" ht="33" thickBot="1" x14ac:dyDescent="0.35">
      <c r="A708" s="41" t="s">
        <v>1101</v>
      </c>
      <c r="B708" s="36" t="s">
        <v>555</v>
      </c>
      <c r="C708" s="37" t="s">
        <v>556</v>
      </c>
      <c r="D708" s="48">
        <v>53197.173390000004</v>
      </c>
      <c r="E708" s="48">
        <v>53197.173390000004</v>
      </c>
      <c r="F708" s="48">
        <v>0</v>
      </c>
    </row>
    <row r="709" spans="1:6" ht="15" thickTop="1" x14ac:dyDescent="0.3">
      <c r="A709" s="41" t="s">
        <v>1101</v>
      </c>
      <c r="B709" s="50" t="s">
        <v>330</v>
      </c>
      <c r="C709" s="51" t="s">
        <v>17</v>
      </c>
      <c r="D709" s="52">
        <v>53197.173390000004</v>
      </c>
      <c r="E709" s="52">
        <v>53197.173390000004</v>
      </c>
      <c r="F709" s="52">
        <v>0</v>
      </c>
    </row>
    <row r="710" spans="1:6" ht="65.400000000000006" thickBot="1" x14ac:dyDescent="0.35">
      <c r="A710" s="41" t="s">
        <v>1101</v>
      </c>
      <c r="B710" s="36" t="s">
        <v>557</v>
      </c>
      <c r="C710" s="37" t="s">
        <v>558</v>
      </c>
      <c r="D710" s="48">
        <v>14635.148569999999</v>
      </c>
      <c r="E710" s="48">
        <v>7838.8744999999999</v>
      </c>
      <c r="F710" s="48">
        <v>6796.2740699999995</v>
      </c>
    </row>
    <row r="711" spans="1:6" ht="15" thickTop="1" x14ac:dyDescent="0.3">
      <c r="A711" s="41" t="s">
        <v>1101</v>
      </c>
      <c r="B711" s="50" t="s">
        <v>330</v>
      </c>
      <c r="C711" s="51" t="s">
        <v>10</v>
      </c>
      <c r="D711" s="52">
        <v>12016.057990000001</v>
      </c>
      <c r="E711" s="52">
        <v>7696.1345000000001</v>
      </c>
      <c r="F711" s="52">
        <v>4319.9234900000001</v>
      </c>
    </row>
    <row r="712" spans="1:6" x14ac:dyDescent="0.3">
      <c r="A712" s="41" t="s">
        <v>1101</v>
      </c>
      <c r="B712" s="54" t="s">
        <v>330</v>
      </c>
      <c r="C712" s="55" t="s">
        <v>11</v>
      </c>
      <c r="D712" s="56">
        <v>6094.2105499999998</v>
      </c>
      <c r="E712" s="56">
        <v>6029.9365399999997</v>
      </c>
      <c r="F712" s="56">
        <v>64.274010000000004</v>
      </c>
    </row>
    <row r="713" spans="1:6" x14ac:dyDescent="0.3">
      <c r="A713" s="41" t="s">
        <v>1101</v>
      </c>
      <c r="B713" s="54" t="s">
        <v>330</v>
      </c>
      <c r="C713" s="55" t="s">
        <v>12</v>
      </c>
      <c r="D713" s="56">
        <v>5260.3493099999996</v>
      </c>
      <c r="E713" s="56">
        <v>1486.88447</v>
      </c>
      <c r="F713" s="56">
        <v>3773.4648400000001</v>
      </c>
    </row>
    <row r="714" spans="1:6" x14ac:dyDescent="0.3">
      <c r="A714" s="41" t="s">
        <v>1101</v>
      </c>
      <c r="B714" s="54" t="s">
        <v>330</v>
      </c>
      <c r="C714" s="55" t="s">
        <v>2</v>
      </c>
      <c r="D714" s="56">
        <v>310.13056</v>
      </c>
      <c r="E714" s="56">
        <v>0</v>
      </c>
      <c r="F714" s="56">
        <v>310.13056</v>
      </c>
    </row>
    <row r="715" spans="1:6" x14ac:dyDescent="0.3">
      <c r="A715" s="41" t="s">
        <v>1101</v>
      </c>
      <c r="B715" s="54" t="s">
        <v>330</v>
      </c>
      <c r="C715" s="55" t="s">
        <v>15</v>
      </c>
      <c r="D715" s="56">
        <v>209.16633999999999</v>
      </c>
      <c r="E715" s="56">
        <v>179.31349</v>
      </c>
      <c r="F715" s="56">
        <v>29.85285</v>
      </c>
    </row>
    <row r="716" spans="1:6" x14ac:dyDescent="0.3">
      <c r="A716" s="41" t="s">
        <v>1101</v>
      </c>
      <c r="B716" s="54" t="s">
        <v>330</v>
      </c>
      <c r="C716" s="55" t="s">
        <v>16</v>
      </c>
      <c r="D716" s="56">
        <v>142.20123000000001</v>
      </c>
      <c r="E716" s="56">
        <v>0</v>
      </c>
      <c r="F716" s="56">
        <v>142.20123000000001</v>
      </c>
    </row>
    <row r="717" spans="1:6" x14ac:dyDescent="0.3">
      <c r="A717" s="41" t="s">
        <v>1101</v>
      </c>
      <c r="B717" s="50" t="s">
        <v>330</v>
      </c>
      <c r="C717" s="51" t="s">
        <v>17</v>
      </c>
      <c r="D717" s="52">
        <v>2619.09058</v>
      </c>
      <c r="E717" s="52">
        <v>142.74</v>
      </c>
      <c r="F717" s="52">
        <v>2476.3505799999998</v>
      </c>
    </row>
    <row r="718" spans="1:6" ht="49.2" thickBot="1" x14ac:dyDescent="0.35">
      <c r="A718" s="41" t="s">
        <v>1101</v>
      </c>
      <c r="B718" s="36" t="s">
        <v>559</v>
      </c>
      <c r="C718" s="37" t="s">
        <v>560</v>
      </c>
      <c r="D718" s="48">
        <v>11720.11097</v>
      </c>
      <c r="E718" s="48">
        <v>3198.59231</v>
      </c>
      <c r="F718" s="48">
        <v>8521.5186599999997</v>
      </c>
    </row>
    <row r="719" spans="1:6" ht="15" thickTop="1" x14ac:dyDescent="0.3">
      <c r="A719" s="41" t="s">
        <v>1101</v>
      </c>
      <c r="B719" s="50" t="s">
        <v>330</v>
      </c>
      <c r="C719" s="51" t="s">
        <v>10</v>
      </c>
      <c r="D719" s="52">
        <v>6699.9348799999989</v>
      </c>
      <c r="E719" s="52">
        <v>3190.1523099999995</v>
      </c>
      <c r="F719" s="52">
        <v>3509.7825699999999</v>
      </c>
    </row>
    <row r="720" spans="1:6" x14ac:dyDescent="0.3">
      <c r="A720" s="41" t="s">
        <v>1101</v>
      </c>
      <c r="B720" s="54" t="s">
        <v>330</v>
      </c>
      <c r="C720" s="55" t="s">
        <v>11</v>
      </c>
      <c r="D720" s="56">
        <v>1691.9953599999999</v>
      </c>
      <c r="E720" s="56">
        <v>1691.9953599999999</v>
      </c>
      <c r="F720" s="56">
        <v>0</v>
      </c>
    </row>
    <row r="721" spans="1:6" x14ac:dyDescent="0.3">
      <c r="A721" s="41" t="s">
        <v>1101</v>
      </c>
      <c r="B721" s="54" t="s">
        <v>330</v>
      </c>
      <c r="C721" s="55" t="s">
        <v>12</v>
      </c>
      <c r="D721" s="56">
        <v>4521.9970800000001</v>
      </c>
      <c r="E721" s="56">
        <v>1349.4565600000001</v>
      </c>
      <c r="F721" s="56">
        <v>3172.54052</v>
      </c>
    </row>
    <row r="722" spans="1:6" x14ac:dyDescent="0.3">
      <c r="A722" s="41" t="s">
        <v>1101</v>
      </c>
      <c r="B722" s="54" t="s">
        <v>330</v>
      </c>
      <c r="C722" s="55" t="s">
        <v>14</v>
      </c>
      <c r="D722" s="56">
        <v>265.7</v>
      </c>
      <c r="E722" s="56">
        <v>116.7</v>
      </c>
      <c r="F722" s="56">
        <v>149</v>
      </c>
    </row>
    <row r="723" spans="1:6" x14ac:dyDescent="0.3">
      <c r="A723" s="41" t="s">
        <v>1101</v>
      </c>
      <c r="B723" s="54" t="s">
        <v>330</v>
      </c>
      <c r="C723" s="55" t="s">
        <v>2</v>
      </c>
      <c r="D723" s="56">
        <v>129.69999999999999</v>
      </c>
      <c r="E723" s="56">
        <v>0</v>
      </c>
      <c r="F723" s="56">
        <v>129.69999999999999</v>
      </c>
    </row>
    <row r="724" spans="1:6" x14ac:dyDescent="0.3">
      <c r="A724" s="41" t="s">
        <v>1101</v>
      </c>
      <c r="B724" s="54" t="s">
        <v>330</v>
      </c>
      <c r="C724" s="55" t="s">
        <v>15</v>
      </c>
      <c r="D724" s="56">
        <v>76.504940000000005</v>
      </c>
      <c r="E724" s="56">
        <v>30.43038</v>
      </c>
      <c r="F724" s="56">
        <v>46.074559999999998</v>
      </c>
    </row>
    <row r="725" spans="1:6" x14ac:dyDescent="0.3">
      <c r="A725" s="41" t="s">
        <v>1101</v>
      </c>
      <c r="B725" s="54" t="s">
        <v>330</v>
      </c>
      <c r="C725" s="55" t="s">
        <v>16</v>
      </c>
      <c r="D725" s="56">
        <v>14.0375</v>
      </c>
      <c r="E725" s="56">
        <v>1.5700099999999999</v>
      </c>
      <c r="F725" s="56">
        <v>12.46749</v>
      </c>
    </row>
    <row r="726" spans="1:6" x14ac:dyDescent="0.3">
      <c r="A726" s="41" t="s">
        <v>1101</v>
      </c>
      <c r="B726" s="50" t="s">
        <v>330</v>
      </c>
      <c r="C726" s="51" t="s">
        <v>17</v>
      </c>
      <c r="D726" s="52">
        <v>5020.1760899999999</v>
      </c>
      <c r="E726" s="52">
        <v>8.44</v>
      </c>
      <c r="F726" s="52">
        <v>5011.7360900000003</v>
      </c>
    </row>
    <row r="727" spans="1:6" ht="16.8" thickBot="1" x14ac:dyDescent="0.35">
      <c r="A727" s="41" t="s">
        <v>1101</v>
      </c>
      <c r="B727" s="36" t="s">
        <v>561</v>
      </c>
      <c r="C727" s="37" t="s">
        <v>562</v>
      </c>
      <c r="D727" s="48">
        <v>22330.255010000001</v>
      </c>
      <c r="E727" s="48">
        <v>4461.3956500000004</v>
      </c>
      <c r="F727" s="48">
        <v>17868.859359999999</v>
      </c>
    </row>
    <row r="728" spans="1:6" ht="15" thickTop="1" x14ac:dyDescent="0.3">
      <c r="A728" s="41" t="s">
        <v>1101</v>
      </c>
      <c r="B728" s="50" t="s">
        <v>330</v>
      </c>
      <c r="C728" s="51" t="s">
        <v>10</v>
      </c>
      <c r="D728" s="52">
        <v>16382.675009999999</v>
      </c>
      <c r="E728" s="52">
        <v>3981.44965</v>
      </c>
      <c r="F728" s="52">
        <v>12401.225359999999</v>
      </c>
    </row>
    <row r="729" spans="1:6" x14ac:dyDescent="0.3">
      <c r="A729" s="41" t="s">
        <v>1101</v>
      </c>
      <c r="B729" s="54" t="s">
        <v>330</v>
      </c>
      <c r="C729" s="55" t="s">
        <v>11</v>
      </c>
      <c r="D729" s="56">
        <v>6542.3033300000006</v>
      </c>
      <c r="E729" s="56">
        <v>1499.9108000000001</v>
      </c>
      <c r="F729" s="56">
        <v>5042.3925300000001</v>
      </c>
    </row>
    <row r="730" spans="1:6" x14ac:dyDescent="0.3">
      <c r="A730" s="41" t="s">
        <v>1101</v>
      </c>
      <c r="B730" s="54" t="s">
        <v>330</v>
      </c>
      <c r="C730" s="55" t="s">
        <v>12</v>
      </c>
      <c r="D730" s="56">
        <v>7630.58241</v>
      </c>
      <c r="E730" s="56">
        <v>2481.5388499999999</v>
      </c>
      <c r="F730" s="56">
        <v>5149.0435600000001</v>
      </c>
    </row>
    <row r="731" spans="1:6" x14ac:dyDescent="0.3">
      <c r="A731" s="41" t="s">
        <v>1101</v>
      </c>
      <c r="B731" s="54" t="s">
        <v>330</v>
      </c>
      <c r="C731" s="55" t="s">
        <v>2</v>
      </c>
      <c r="D731" s="56">
        <v>692.27919999999995</v>
      </c>
      <c r="E731" s="56">
        <v>0</v>
      </c>
      <c r="F731" s="56">
        <v>692.27919999999995</v>
      </c>
    </row>
    <row r="732" spans="1:6" x14ac:dyDescent="0.3">
      <c r="A732" s="41" t="s">
        <v>1101</v>
      </c>
      <c r="B732" s="54" t="s">
        <v>330</v>
      </c>
      <c r="C732" s="55" t="s">
        <v>15</v>
      </c>
      <c r="D732" s="56">
        <v>33.396419999999999</v>
      </c>
      <c r="E732" s="56">
        <v>0</v>
      </c>
      <c r="F732" s="56">
        <v>33.396419999999999</v>
      </c>
    </row>
    <row r="733" spans="1:6" x14ac:dyDescent="0.3">
      <c r="A733" s="41" t="s">
        <v>1101</v>
      </c>
      <c r="B733" s="54" t="s">
        <v>330</v>
      </c>
      <c r="C733" s="55" t="s">
        <v>16</v>
      </c>
      <c r="D733" s="56">
        <v>1484.11365</v>
      </c>
      <c r="E733" s="56">
        <v>0</v>
      </c>
      <c r="F733" s="56">
        <v>1484.11365</v>
      </c>
    </row>
    <row r="734" spans="1:6" x14ac:dyDescent="0.3">
      <c r="A734" s="41" t="s">
        <v>1101</v>
      </c>
      <c r="B734" s="50" t="s">
        <v>330</v>
      </c>
      <c r="C734" s="51" t="s">
        <v>17</v>
      </c>
      <c r="D734" s="52">
        <v>5947.58</v>
      </c>
      <c r="E734" s="52">
        <v>479.94600000000003</v>
      </c>
      <c r="F734" s="52">
        <v>5467.634</v>
      </c>
    </row>
    <row r="735" spans="1:6" ht="49.2" thickBot="1" x14ac:dyDescent="0.35">
      <c r="A735" s="41" t="s">
        <v>1101</v>
      </c>
      <c r="B735" s="36" t="s">
        <v>563</v>
      </c>
      <c r="C735" s="37" t="s">
        <v>564</v>
      </c>
      <c r="D735" s="48">
        <v>17376.939480000001</v>
      </c>
      <c r="E735" s="48">
        <v>13646.44643</v>
      </c>
      <c r="F735" s="48">
        <v>3730.4930499999996</v>
      </c>
    </row>
    <row r="736" spans="1:6" ht="15" thickTop="1" x14ac:dyDescent="0.3">
      <c r="A736" s="41" t="s">
        <v>1101</v>
      </c>
      <c r="B736" s="50" t="s">
        <v>330</v>
      </c>
      <c r="C736" s="51" t="s">
        <v>10</v>
      </c>
      <c r="D736" s="52">
        <v>14396.391250000001</v>
      </c>
      <c r="E736" s="52">
        <v>11097.623020000001</v>
      </c>
      <c r="F736" s="52">
        <v>3298.7682299999997</v>
      </c>
    </row>
    <row r="737" spans="1:6" x14ac:dyDescent="0.3">
      <c r="A737" s="41" t="s">
        <v>1101</v>
      </c>
      <c r="B737" s="54" t="s">
        <v>330</v>
      </c>
      <c r="C737" s="55" t="s">
        <v>11</v>
      </c>
      <c r="D737" s="56">
        <v>7405.1593900000007</v>
      </c>
      <c r="E737" s="56">
        <v>7392.7632700000004</v>
      </c>
      <c r="F737" s="56">
        <v>12.39612</v>
      </c>
    </row>
    <row r="738" spans="1:6" x14ac:dyDescent="0.3">
      <c r="A738" s="41" t="s">
        <v>1101</v>
      </c>
      <c r="B738" s="54" t="s">
        <v>330</v>
      </c>
      <c r="C738" s="55" t="s">
        <v>12</v>
      </c>
      <c r="D738" s="56">
        <v>6043.7061899999999</v>
      </c>
      <c r="E738" s="56">
        <v>3704.8597500000001</v>
      </c>
      <c r="F738" s="56">
        <v>2338.8464399999998</v>
      </c>
    </row>
    <row r="739" spans="1:6" x14ac:dyDescent="0.3">
      <c r="A739" s="41" t="s">
        <v>1101</v>
      </c>
      <c r="B739" s="54" t="s">
        <v>330</v>
      </c>
      <c r="C739" s="55" t="s">
        <v>2</v>
      </c>
      <c r="D739" s="56">
        <v>300.71487999999999</v>
      </c>
      <c r="E739" s="56">
        <v>0</v>
      </c>
      <c r="F739" s="56">
        <v>300.71487999999999</v>
      </c>
    </row>
    <row r="740" spans="1:6" x14ac:dyDescent="0.3">
      <c r="A740" s="41" t="s">
        <v>1101</v>
      </c>
      <c r="B740" s="54" t="s">
        <v>330</v>
      </c>
      <c r="C740" s="55" t="s">
        <v>15</v>
      </c>
      <c r="D740" s="56">
        <v>204.34273999999999</v>
      </c>
      <c r="E740" s="56">
        <v>0</v>
      </c>
      <c r="F740" s="56">
        <v>204.34273999999999</v>
      </c>
    </row>
    <row r="741" spans="1:6" x14ac:dyDescent="0.3">
      <c r="A741" s="41" t="s">
        <v>1101</v>
      </c>
      <c r="B741" s="54" t="s">
        <v>330</v>
      </c>
      <c r="C741" s="55" t="s">
        <v>16</v>
      </c>
      <c r="D741" s="56">
        <v>442.46805000000001</v>
      </c>
      <c r="E741" s="56">
        <v>0</v>
      </c>
      <c r="F741" s="56">
        <v>442.46805000000001</v>
      </c>
    </row>
    <row r="742" spans="1:6" x14ac:dyDescent="0.3">
      <c r="A742" s="41" t="s">
        <v>1101</v>
      </c>
      <c r="B742" s="50" t="s">
        <v>330</v>
      </c>
      <c r="C742" s="51" t="s">
        <v>17</v>
      </c>
      <c r="D742" s="52">
        <v>2980.5482299999999</v>
      </c>
      <c r="E742" s="52">
        <v>2548.82341</v>
      </c>
      <c r="F742" s="52">
        <v>431.72482000000002</v>
      </c>
    </row>
    <row r="743" spans="1:6" ht="33" thickBot="1" x14ac:dyDescent="0.35">
      <c r="A743" s="41" t="s">
        <v>1101</v>
      </c>
      <c r="B743" s="36" t="s">
        <v>565</v>
      </c>
      <c r="C743" s="37" t="s">
        <v>566</v>
      </c>
      <c r="D743" s="48">
        <v>90608.862029999989</v>
      </c>
      <c r="E743" s="48">
        <v>5086.1623800000007</v>
      </c>
      <c r="F743" s="48">
        <v>85522.699649999995</v>
      </c>
    </row>
    <row r="744" spans="1:6" ht="15" thickTop="1" x14ac:dyDescent="0.3">
      <c r="A744" s="41" t="s">
        <v>1101</v>
      </c>
      <c r="B744" s="50" t="s">
        <v>330</v>
      </c>
      <c r="C744" s="51" t="s">
        <v>10</v>
      </c>
      <c r="D744" s="52">
        <v>68838.28293999999</v>
      </c>
      <c r="E744" s="52">
        <v>5047.5101800000002</v>
      </c>
      <c r="F744" s="52">
        <v>63790.772759999993</v>
      </c>
    </row>
    <row r="745" spans="1:6" x14ac:dyDescent="0.3">
      <c r="A745" s="41" t="s">
        <v>1101</v>
      </c>
      <c r="B745" s="54" t="s">
        <v>330</v>
      </c>
      <c r="C745" s="55" t="s">
        <v>11</v>
      </c>
      <c r="D745" s="56">
        <v>21295.768639999998</v>
      </c>
      <c r="E745" s="56">
        <v>0</v>
      </c>
      <c r="F745" s="56">
        <v>21295.768639999998</v>
      </c>
    </row>
    <row r="746" spans="1:6" x14ac:dyDescent="0.3">
      <c r="A746" s="41" t="s">
        <v>1101</v>
      </c>
      <c r="B746" s="54" t="s">
        <v>330</v>
      </c>
      <c r="C746" s="55" t="s">
        <v>12</v>
      </c>
      <c r="D746" s="56">
        <v>43124.43965</v>
      </c>
      <c r="E746" s="56">
        <v>5047.5101800000002</v>
      </c>
      <c r="F746" s="56">
        <v>38076.929470000003</v>
      </c>
    </row>
    <row r="747" spans="1:6" x14ac:dyDescent="0.3">
      <c r="A747" s="41" t="s">
        <v>1101</v>
      </c>
      <c r="B747" s="54" t="s">
        <v>330</v>
      </c>
      <c r="C747" s="55" t="s">
        <v>2</v>
      </c>
      <c r="D747" s="56">
        <v>485.2</v>
      </c>
      <c r="E747" s="56">
        <v>0</v>
      </c>
      <c r="F747" s="56">
        <v>485.2</v>
      </c>
    </row>
    <row r="748" spans="1:6" x14ac:dyDescent="0.3">
      <c r="A748" s="41" t="s">
        <v>1101</v>
      </c>
      <c r="B748" s="54" t="s">
        <v>330</v>
      </c>
      <c r="C748" s="55" t="s">
        <v>15</v>
      </c>
      <c r="D748" s="56">
        <v>2041.6088999999999</v>
      </c>
      <c r="E748" s="56">
        <v>0</v>
      </c>
      <c r="F748" s="56">
        <v>2041.6088999999999</v>
      </c>
    </row>
    <row r="749" spans="1:6" x14ac:dyDescent="0.3">
      <c r="A749" s="41" t="s">
        <v>1101</v>
      </c>
      <c r="B749" s="54" t="s">
        <v>330</v>
      </c>
      <c r="C749" s="55" t="s">
        <v>16</v>
      </c>
      <c r="D749" s="56">
        <v>1891.26575</v>
      </c>
      <c r="E749" s="56">
        <v>0</v>
      </c>
      <c r="F749" s="56">
        <v>1891.26575</v>
      </c>
    </row>
    <row r="750" spans="1:6" x14ac:dyDescent="0.3">
      <c r="A750" s="41" t="s">
        <v>1101</v>
      </c>
      <c r="B750" s="50" t="s">
        <v>330</v>
      </c>
      <c r="C750" s="51" t="s">
        <v>17</v>
      </c>
      <c r="D750" s="52">
        <v>21770.579089999999</v>
      </c>
      <c r="E750" s="52">
        <v>38.652200000000001</v>
      </c>
      <c r="F750" s="52">
        <v>21731.926889999999</v>
      </c>
    </row>
    <row r="751" spans="1:6" ht="49.2" thickBot="1" x14ac:dyDescent="0.35">
      <c r="A751" s="41" t="s">
        <v>1101</v>
      </c>
      <c r="B751" s="36" t="s">
        <v>567</v>
      </c>
      <c r="C751" s="37" t="s">
        <v>568</v>
      </c>
      <c r="D751" s="48">
        <v>141245.65325</v>
      </c>
      <c r="E751" s="48">
        <v>27991.906889999998</v>
      </c>
      <c r="F751" s="48">
        <v>113253.74636</v>
      </c>
    </row>
    <row r="752" spans="1:6" ht="15" thickTop="1" x14ac:dyDescent="0.3">
      <c r="A752" s="41" t="s">
        <v>1101</v>
      </c>
      <c r="B752" s="50" t="s">
        <v>330</v>
      </c>
      <c r="C752" s="51" t="s">
        <v>10</v>
      </c>
      <c r="D752" s="52">
        <v>131078.61705</v>
      </c>
      <c r="E752" s="52">
        <v>23667.248889999999</v>
      </c>
      <c r="F752" s="52">
        <v>107411.36816</v>
      </c>
    </row>
    <row r="753" spans="1:6" x14ac:dyDescent="0.3">
      <c r="A753" s="41" t="s">
        <v>1101</v>
      </c>
      <c r="B753" s="54" t="s">
        <v>330</v>
      </c>
      <c r="C753" s="55" t="s">
        <v>11</v>
      </c>
      <c r="D753" s="56">
        <v>21425.941459999998</v>
      </c>
      <c r="E753" s="56">
        <v>0</v>
      </c>
      <c r="F753" s="56">
        <v>21425.941459999998</v>
      </c>
    </row>
    <row r="754" spans="1:6" x14ac:dyDescent="0.3">
      <c r="A754" s="41" t="s">
        <v>1101</v>
      </c>
      <c r="B754" s="54" t="s">
        <v>330</v>
      </c>
      <c r="C754" s="55" t="s">
        <v>12</v>
      </c>
      <c r="D754" s="56">
        <v>69758.139930000005</v>
      </c>
      <c r="E754" s="56">
        <v>23052.89718</v>
      </c>
      <c r="F754" s="56">
        <v>46705.242749999998</v>
      </c>
    </row>
    <row r="755" spans="1:6" x14ac:dyDescent="0.3">
      <c r="A755" s="41" t="s">
        <v>1101</v>
      </c>
      <c r="B755" s="54" t="s">
        <v>330</v>
      </c>
      <c r="C755" s="55" t="s">
        <v>2</v>
      </c>
      <c r="D755" s="56">
        <v>36893.785380000001</v>
      </c>
      <c r="E755" s="56">
        <v>0</v>
      </c>
      <c r="F755" s="56">
        <v>36893.785380000001</v>
      </c>
    </row>
    <row r="756" spans="1:6" x14ac:dyDescent="0.3">
      <c r="A756" s="41" t="s">
        <v>1101</v>
      </c>
      <c r="B756" s="54" t="s">
        <v>330</v>
      </c>
      <c r="C756" s="55" t="s">
        <v>15</v>
      </c>
      <c r="D756" s="56">
        <v>1739.4817499999999</v>
      </c>
      <c r="E756" s="56">
        <v>330</v>
      </c>
      <c r="F756" s="56">
        <v>1409.4817499999999</v>
      </c>
    </row>
    <row r="757" spans="1:6" x14ac:dyDescent="0.3">
      <c r="A757" s="41" t="s">
        <v>1101</v>
      </c>
      <c r="B757" s="54" t="s">
        <v>330</v>
      </c>
      <c r="C757" s="55" t="s">
        <v>16</v>
      </c>
      <c r="D757" s="56">
        <v>1261.2685300000001</v>
      </c>
      <c r="E757" s="56">
        <v>284.35171000000003</v>
      </c>
      <c r="F757" s="56">
        <v>976.91682000000003</v>
      </c>
    </row>
    <row r="758" spans="1:6" x14ac:dyDescent="0.3">
      <c r="A758" s="41" t="s">
        <v>1101</v>
      </c>
      <c r="B758" s="50" t="s">
        <v>330</v>
      </c>
      <c r="C758" s="51" t="s">
        <v>17</v>
      </c>
      <c r="D758" s="52">
        <v>10167.0362</v>
      </c>
      <c r="E758" s="52">
        <v>4324.6580000000004</v>
      </c>
      <c r="F758" s="52">
        <v>5842.3782000000001</v>
      </c>
    </row>
    <row r="759" spans="1:6" ht="16.8" thickBot="1" x14ac:dyDescent="0.35">
      <c r="A759" s="41" t="s">
        <v>1101</v>
      </c>
      <c r="B759" s="36" t="s">
        <v>569</v>
      </c>
      <c r="C759" s="37" t="s">
        <v>570</v>
      </c>
      <c r="D759" s="48">
        <v>7414.5247500000005</v>
      </c>
      <c r="E759" s="48">
        <v>7414.5247500000005</v>
      </c>
      <c r="F759" s="48">
        <v>0</v>
      </c>
    </row>
    <row r="760" spans="1:6" ht="15" thickTop="1" x14ac:dyDescent="0.3">
      <c r="A760" s="41" t="s">
        <v>1101</v>
      </c>
      <c r="B760" s="50" t="s">
        <v>330</v>
      </c>
      <c r="C760" s="51" t="s">
        <v>10</v>
      </c>
      <c r="D760" s="52">
        <v>6006.0406700000003</v>
      </c>
      <c r="E760" s="52">
        <v>6006.0406700000003</v>
      </c>
      <c r="F760" s="52">
        <v>0</v>
      </c>
    </row>
    <row r="761" spans="1:6" x14ac:dyDescent="0.3">
      <c r="A761" s="41" t="s">
        <v>1101</v>
      </c>
      <c r="B761" s="54" t="s">
        <v>330</v>
      </c>
      <c r="C761" s="55" t="s">
        <v>12</v>
      </c>
      <c r="D761" s="56">
        <v>6004.6162899999999</v>
      </c>
      <c r="E761" s="56">
        <v>6004.6162899999999</v>
      </c>
      <c r="F761" s="56">
        <v>0</v>
      </c>
    </row>
    <row r="762" spans="1:6" x14ac:dyDescent="0.3">
      <c r="A762" s="41" t="s">
        <v>1101</v>
      </c>
      <c r="B762" s="54" t="s">
        <v>330</v>
      </c>
      <c r="C762" s="55" t="s">
        <v>16</v>
      </c>
      <c r="D762" s="56">
        <v>1.42438</v>
      </c>
      <c r="E762" s="56">
        <v>1.42438</v>
      </c>
      <c r="F762" s="56">
        <v>0</v>
      </c>
    </row>
    <row r="763" spans="1:6" x14ac:dyDescent="0.3">
      <c r="A763" s="41" t="s">
        <v>1101</v>
      </c>
      <c r="B763" s="50" t="s">
        <v>330</v>
      </c>
      <c r="C763" s="51" t="s">
        <v>17</v>
      </c>
      <c r="D763" s="52">
        <v>1408.4840799999999</v>
      </c>
      <c r="E763" s="52">
        <v>1408.4840799999999</v>
      </c>
      <c r="F763" s="52">
        <v>0</v>
      </c>
    </row>
    <row r="764" spans="1:6" ht="49.2" thickBot="1" x14ac:dyDescent="0.35">
      <c r="A764" s="41" t="s">
        <v>1101</v>
      </c>
      <c r="B764" s="36" t="s">
        <v>571</v>
      </c>
      <c r="C764" s="37" t="s">
        <v>572</v>
      </c>
      <c r="D764" s="48">
        <v>429.77109999999999</v>
      </c>
      <c r="E764" s="48">
        <v>429.77109999999999</v>
      </c>
      <c r="F764" s="48">
        <v>0</v>
      </c>
    </row>
    <row r="765" spans="1:6" ht="15" thickTop="1" x14ac:dyDescent="0.3">
      <c r="A765" s="41" t="s">
        <v>1101</v>
      </c>
      <c r="B765" s="50" t="s">
        <v>330</v>
      </c>
      <c r="C765" s="51" t="s">
        <v>10</v>
      </c>
      <c r="D765" s="52">
        <v>429.77109999999999</v>
      </c>
      <c r="E765" s="52">
        <v>429.77109999999999</v>
      </c>
      <c r="F765" s="52">
        <v>0</v>
      </c>
    </row>
    <row r="766" spans="1:6" x14ac:dyDescent="0.3">
      <c r="A766" s="41" t="s">
        <v>1101</v>
      </c>
      <c r="B766" s="54" t="s">
        <v>330</v>
      </c>
      <c r="C766" s="55" t="s">
        <v>12</v>
      </c>
      <c r="D766" s="56">
        <v>429.77109999999999</v>
      </c>
      <c r="E766" s="56">
        <v>429.77109999999999</v>
      </c>
      <c r="F766" s="56">
        <v>0</v>
      </c>
    </row>
    <row r="767" spans="1:6" ht="33" thickBot="1" x14ac:dyDescent="0.35">
      <c r="A767" s="41" t="s">
        <v>1101</v>
      </c>
      <c r="B767" s="36" t="s">
        <v>573</v>
      </c>
      <c r="C767" s="37" t="s">
        <v>574</v>
      </c>
      <c r="D767" s="48">
        <v>112421.88324000001</v>
      </c>
      <c r="E767" s="48">
        <v>1066.1389900000001</v>
      </c>
      <c r="F767" s="48">
        <v>111355.74425</v>
      </c>
    </row>
    <row r="768" spans="1:6" ht="15" thickTop="1" x14ac:dyDescent="0.3">
      <c r="A768" s="41" t="s">
        <v>1101</v>
      </c>
      <c r="B768" s="50" t="s">
        <v>330</v>
      </c>
      <c r="C768" s="51" t="s">
        <v>10</v>
      </c>
      <c r="D768" s="52">
        <v>103339.58120000002</v>
      </c>
      <c r="E768" s="52">
        <v>1061.3999900000001</v>
      </c>
      <c r="F768" s="52">
        <v>102278.18121000001</v>
      </c>
    </row>
    <row r="769" spans="1:6" x14ac:dyDescent="0.3">
      <c r="A769" s="41" t="s">
        <v>1101</v>
      </c>
      <c r="B769" s="54" t="s">
        <v>330</v>
      </c>
      <c r="C769" s="55" t="s">
        <v>11</v>
      </c>
      <c r="D769" s="56">
        <v>14830.557849999999</v>
      </c>
      <c r="E769" s="56">
        <v>0</v>
      </c>
      <c r="F769" s="56">
        <v>14830.557849999999</v>
      </c>
    </row>
    <row r="770" spans="1:6" x14ac:dyDescent="0.3">
      <c r="A770" s="41" t="s">
        <v>1101</v>
      </c>
      <c r="B770" s="54" t="s">
        <v>330</v>
      </c>
      <c r="C770" s="55" t="s">
        <v>12</v>
      </c>
      <c r="D770" s="56">
        <v>41569.541980000002</v>
      </c>
      <c r="E770" s="56">
        <v>1061.15714</v>
      </c>
      <c r="F770" s="56">
        <v>40508.384839999999</v>
      </c>
    </row>
    <row r="771" spans="1:6" x14ac:dyDescent="0.3">
      <c r="A771" s="41" t="s">
        <v>1101</v>
      </c>
      <c r="B771" s="54" t="s">
        <v>330</v>
      </c>
      <c r="C771" s="55" t="s">
        <v>2</v>
      </c>
      <c r="D771" s="56">
        <v>45635.078850000005</v>
      </c>
      <c r="E771" s="56">
        <v>0.24285000000000001</v>
      </c>
      <c r="F771" s="56">
        <v>45634.836000000003</v>
      </c>
    </row>
    <row r="772" spans="1:6" x14ac:dyDescent="0.3">
      <c r="A772" s="41" t="s">
        <v>1101</v>
      </c>
      <c r="B772" s="54" t="s">
        <v>330</v>
      </c>
      <c r="C772" s="55" t="s">
        <v>15</v>
      </c>
      <c r="D772" s="56">
        <v>574.90243999999996</v>
      </c>
      <c r="E772" s="56">
        <v>0</v>
      </c>
      <c r="F772" s="56">
        <v>574.90243999999996</v>
      </c>
    </row>
    <row r="773" spans="1:6" x14ac:dyDescent="0.3">
      <c r="A773" s="41" t="s">
        <v>1101</v>
      </c>
      <c r="B773" s="54" t="s">
        <v>330</v>
      </c>
      <c r="C773" s="55" t="s">
        <v>16</v>
      </c>
      <c r="D773" s="56">
        <v>729.50008000000003</v>
      </c>
      <c r="E773" s="56">
        <v>0</v>
      </c>
      <c r="F773" s="56">
        <v>729.50008000000003</v>
      </c>
    </row>
    <row r="774" spans="1:6" x14ac:dyDescent="0.3">
      <c r="A774" s="41" t="s">
        <v>1101</v>
      </c>
      <c r="B774" s="50" t="s">
        <v>330</v>
      </c>
      <c r="C774" s="51" t="s">
        <v>17</v>
      </c>
      <c r="D774" s="52">
        <v>9082.3020399999987</v>
      </c>
      <c r="E774" s="52">
        <v>4.7389999999999999</v>
      </c>
      <c r="F774" s="52">
        <v>9077.5630399999991</v>
      </c>
    </row>
    <row r="775" spans="1:6" ht="33" thickBot="1" x14ac:dyDescent="0.35">
      <c r="A775" s="41" t="s">
        <v>1101</v>
      </c>
      <c r="B775" s="36" t="s">
        <v>575</v>
      </c>
      <c r="C775" s="37" t="s">
        <v>576</v>
      </c>
      <c r="D775" s="48">
        <v>2965.0929900000001</v>
      </c>
      <c r="E775" s="48">
        <v>0</v>
      </c>
      <c r="F775" s="48">
        <v>2965.0929900000001</v>
      </c>
    </row>
    <row r="776" spans="1:6" ht="15" thickTop="1" x14ac:dyDescent="0.3">
      <c r="A776" s="41" t="s">
        <v>1101</v>
      </c>
      <c r="B776" s="50" t="s">
        <v>330</v>
      </c>
      <c r="C776" s="51" t="s">
        <v>10</v>
      </c>
      <c r="D776" s="52">
        <v>2439.95579</v>
      </c>
      <c r="E776" s="52">
        <v>0</v>
      </c>
      <c r="F776" s="52">
        <v>2439.95579</v>
      </c>
    </row>
    <row r="777" spans="1:6" x14ac:dyDescent="0.3">
      <c r="A777" s="41" t="s">
        <v>1101</v>
      </c>
      <c r="B777" s="54" t="s">
        <v>330</v>
      </c>
      <c r="C777" s="55" t="s">
        <v>11</v>
      </c>
      <c r="D777" s="56">
        <v>1137.761</v>
      </c>
      <c r="E777" s="56">
        <v>0</v>
      </c>
      <c r="F777" s="56">
        <v>1137.761</v>
      </c>
    </row>
    <row r="778" spans="1:6" x14ac:dyDescent="0.3">
      <c r="A778" s="41" t="s">
        <v>1101</v>
      </c>
      <c r="B778" s="54" t="s">
        <v>330</v>
      </c>
      <c r="C778" s="55" t="s">
        <v>12</v>
      </c>
      <c r="D778" s="56">
        <v>941.46735999999999</v>
      </c>
      <c r="E778" s="56">
        <v>0</v>
      </c>
      <c r="F778" s="56">
        <v>941.46735999999999</v>
      </c>
    </row>
    <row r="779" spans="1:6" x14ac:dyDescent="0.3">
      <c r="A779" s="41" t="s">
        <v>1101</v>
      </c>
      <c r="B779" s="54" t="s">
        <v>330</v>
      </c>
      <c r="C779" s="55" t="s">
        <v>2</v>
      </c>
      <c r="D779" s="56">
        <v>312</v>
      </c>
      <c r="E779" s="56">
        <v>0</v>
      </c>
      <c r="F779" s="56">
        <v>312</v>
      </c>
    </row>
    <row r="780" spans="1:6" x14ac:dyDescent="0.3">
      <c r="A780" s="41" t="s">
        <v>1101</v>
      </c>
      <c r="B780" s="54" t="s">
        <v>330</v>
      </c>
      <c r="C780" s="55" t="s">
        <v>15</v>
      </c>
      <c r="D780" s="56">
        <v>9.3450000000000006</v>
      </c>
      <c r="E780" s="56">
        <v>0</v>
      </c>
      <c r="F780" s="56">
        <v>9.3450000000000006</v>
      </c>
    </row>
    <row r="781" spans="1:6" x14ac:dyDescent="0.3">
      <c r="A781" s="41" t="s">
        <v>1101</v>
      </c>
      <c r="B781" s="54" t="s">
        <v>330</v>
      </c>
      <c r="C781" s="55" t="s">
        <v>16</v>
      </c>
      <c r="D781" s="56">
        <v>39.382429999999999</v>
      </c>
      <c r="E781" s="56">
        <v>0</v>
      </c>
      <c r="F781" s="56">
        <v>39.382429999999999</v>
      </c>
    </row>
    <row r="782" spans="1:6" x14ac:dyDescent="0.3">
      <c r="A782" s="41" t="s">
        <v>1101</v>
      </c>
      <c r="B782" s="50" t="s">
        <v>330</v>
      </c>
      <c r="C782" s="51" t="s">
        <v>17</v>
      </c>
      <c r="D782" s="52">
        <v>525.13720000000001</v>
      </c>
      <c r="E782" s="52">
        <v>0</v>
      </c>
      <c r="F782" s="52">
        <v>525.13720000000001</v>
      </c>
    </row>
    <row r="783" spans="1:6" ht="65.400000000000006" thickBot="1" x14ac:dyDescent="0.35">
      <c r="A783" s="41" t="s">
        <v>1101</v>
      </c>
      <c r="B783" s="36" t="s">
        <v>577</v>
      </c>
      <c r="C783" s="37" t="s">
        <v>578</v>
      </c>
      <c r="D783" s="48">
        <v>56404.312879999998</v>
      </c>
      <c r="E783" s="48">
        <v>0</v>
      </c>
      <c r="F783" s="48">
        <v>56404.312879999998</v>
      </c>
    </row>
    <row r="784" spans="1:6" ht="15" thickTop="1" x14ac:dyDescent="0.3">
      <c r="A784" s="41" t="s">
        <v>1101</v>
      </c>
      <c r="B784" s="50" t="s">
        <v>330</v>
      </c>
      <c r="C784" s="51" t="s">
        <v>10</v>
      </c>
      <c r="D784" s="52">
        <v>50322.886599999998</v>
      </c>
      <c r="E784" s="52">
        <v>0</v>
      </c>
      <c r="F784" s="52">
        <v>50322.886599999998</v>
      </c>
    </row>
    <row r="785" spans="1:6" x14ac:dyDescent="0.3">
      <c r="A785" s="41" t="s">
        <v>1101</v>
      </c>
      <c r="B785" s="54" t="s">
        <v>330</v>
      </c>
      <c r="C785" s="55" t="s">
        <v>11</v>
      </c>
      <c r="D785" s="56">
        <v>12834.336789999999</v>
      </c>
      <c r="E785" s="56">
        <v>0</v>
      </c>
      <c r="F785" s="56">
        <v>12834.336789999999</v>
      </c>
    </row>
    <row r="786" spans="1:6" x14ac:dyDescent="0.3">
      <c r="A786" s="41" t="s">
        <v>1101</v>
      </c>
      <c r="B786" s="54" t="s">
        <v>330</v>
      </c>
      <c r="C786" s="55" t="s">
        <v>12</v>
      </c>
      <c r="D786" s="56">
        <v>12978.621160000001</v>
      </c>
      <c r="E786" s="56">
        <v>0</v>
      </c>
      <c r="F786" s="56">
        <v>12978.621160000001</v>
      </c>
    </row>
    <row r="787" spans="1:6" x14ac:dyDescent="0.3">
      <c r="A787" s="41" t="s">
        <v>1101</v>
      </c>
      <c r="B787" s="54" t="s">
        <v>330</v>
      </c>
      <c r="C787" s="55" t="s">
        <v>2</v>
      </c>
      <c r="D787" s="56">
        <v>22259.918020000001</v>
      </c>
      <c r="E787" s="56">
        <v>0</v>
      </c>
      <c r="F787" s="56">
        <v>22259.918020000001</v>
      </c>
    </row>
    <row r="788" spans="1:6" x14ac:dyDescent="0.3">
      <c r="A788" s="41" t="s">
        <v>1101</v>
      </c>
      <c r="B788" s="54" t="s">
        <v>330</v>
      </c>
      <c r="C788" s="55" t="s">
        <v>15</v>
      </c>
      <c r="D788" s="56">
        <v>535.67079000000001</v>
      </c>
      <c r="E788" s="56">
        <v>0</v>
      </c>
      <c r="F788" s="56">
        <v>535.67079000000001</v>
      </c>
    </row>
    <row r="789" spans="1:6" x14ac:dyDescent="0.3">
      <c r="A789" s="41" t="s">
        <v>1101</v>
      </c>
      <c r="B789" s="54" t="s">
        <v>330</v>
      </c>
      <c r="C789" s="55" t="s">
        <v>16</v>
      </c>
      <c r="D789" s="56">
        <v>1714.3398400000001</v>
      </c>
      <c r="E789" s="56">
        <v>0</v>
      </c>
      <c r="F789" s="56">
        <v>1714.3398400000001</v>
      </c>
    </row>
    <row r="790" spans="1:6" x14ac:dyDescent="0.3">
      <c r="A790" s="41" t="s">
        <v>1101</v>
      </c>
      <c r="B790" s="50" t="s">
        <v>330</v>
      </c>
      <c r="C790" s="51" t="s">
        <v>17</v>
      </c>
      <c r="D790" s="52">
        <v>6081.4262799999997</v>
      </c>
      <c r="E790" s="52">
        <v>0</v>
      </c>
      <c r="F790" s="52">
        <v>6081.4262799999997</v>
      </c>
    </row>
    <row r="791" spans="1:6" ht="49.2" thickBot="1" x14ac:dyDescent="0.35">
      <c r="A791" s="41" t="s">
        <v>1101</v>
      </c>
      <c r="B791" s="36" t="s">
        <v>579</v>
      </c>
      <c r="C791" s="37" t="s">
        <v>580</v>
      </c>
      <c r="D791" s="48">
        <v>7128393.5077899983</v>
      </c>
      <c r="E791" s="48">
        <v>7117759.8341699988</v>
      </c>
      <c r="F791" s="48">
        <v>10633.673620000001</v>
      </c>
    </row>
    <row r="792" spans="1:6" ht="15" thickTop="1" x14ac:dyDescent="0.3">
      <c r="A792" s="41" t="s">
        <v>1101</v>
      </c>
      <c r="B792" s="50" t="s">
        <v>330</v>
      </c>
      <c r="C792" s="51" t="s">
        <v>10</v>
      </c>
      <c r="D792" s="52">
        <v>6874635.4248899994</v>
      </c>
      <c r="E792" s="52">
        <v>6865288.7703999998</v>
      </c>
      <c r="F792" s="52">
        <v>9346.6544900000008</v>
      </c>
    </row>
    <row r="793" spans="1:6" x14ac:dyDescent="0.3">
      <c r="A793" s="41" t="s">
        <v>1101</v>
      </c>
      <c r="B793" s="54" t="s">
        <v>330</v>
      </c>
      <c r="C793" s="55" t="s">
        <v>11</v>
      </c>
      <c r="D793" s="56">
        <v>60045.321380000001</v>
      </c>
      <c r="E793" s="56">
        <v>58001.191619999998</v>
      </c>
      <c r="F793" s="56">
        <v>2044.12976</v>
      </c>
    </row>
    <row r="794" spans="1:6" x14ac:dyDescent="0.3">
      <c r="A794" s="41" t="s">
        <v>1101</v>
      </c>
      <c r="B794" s="54" t="s">
        <v>330</v>
      </c>
      <c r="C794" s="55" t="s">
        <v>12</v>
      </c>
      <c r="D794" s="56">
        <v>286234.41721999989</v>
      </c>
      <c r="E794" s="56">
        <v>282265.90064999991</v>
      </c>
      <c r="F794" s="56">
        <v>3968.5165700000002</v>
      </c>
    </row>
    <row r="795" spans="1:6" x14ac:dyDescent="0.3">
      <c r="A795" s="41" t="s">
        <v>1101</v>
      </c>
      <c r="B795" s="54" t="s">
        <v>330</v>
      </c>
      <c r="C795" s="55" t="s">
        <v>14</v>
      </c>
      <c r="D795" s="56">
        <v>1792.31475</v>
      </c>
      <c r="E795" s="56">
        <v>1792.31475</v>
      </c>
      <c r="F795" s="56">
        <v>0</v>
      </c>
    </row>
    <row r="796" spans="1:6" x14ac:dyDescent="0.3">
      <c r="A796" s="41" t="s">
        <v>1101</v>
      </c>
      <c r="B796" s="54" t="s">
        <v>330</v>
      </c>
      <c r="C796" s="55" t="s">
        <v>2</v>
      </c>
      <c r="D796" s="56">
        <v>1999.1832199999999</v>
      </c>
      <c r="E796" s="56">
        <v>1255.31024</v>
      </c>
      <c r="F796" s="56">
        <v>743.87297999999998</v>
      </c>
    </row>
    <row r="797" spans="1:6" x14ac:dyDescent="0.3">
      <c r="A797" s="41" t="s">
        <v>1101</v>
      </c>
      <c r="B797" s="54" t="s">
        <v>330</v>
      </c>
      <c r="C797" s="55" t="s">
        <v>15</v>
      </c>
      <c r="D797" s="56">
        <v>6393208.0747800004</v>
      </c>
      <c r="E797" s="56">
        <v>6391528.4122000001</v>
      </c>
      <c r="F797" s="56">
        <v>1679.6625799999999</v>
      </c>
    </row>
    <row r="798" spans="1:6" x14ac:dyDescent="0.3">
      <c r="A798" s="41" t="s">
        <v>1101</v>
      </c>
      <c r="B798" s="54" t="s">
        <v>330</v>
      </c>
      <c r="C798" s="55" t="s">
        <v>16</v>
      </c>
      <c r="D798" s="56">
        <v>131356.11353999999</v>
      </c>
      <c r="E798" s="56">
        <v>130445.64094</v>
      </c>
      <c r="F798" s="56">
        <v>910.47260000000006</v>
      </c>
    </row>
    <row r="799" spans="1:6" x14ac:dyDescent="0.3">
      <c r="A799" s="41" t="s">
        <v>1101</v>
      </c>
      <c r="B799" s="50" t="s">
        <v>330</v>
      </c>
      <c r="C799" s="51" t="s">
        <v>17</v>
      </c>
      <c r="D799" s="52">
        <v>253758.08290000004</v>
      </c>
      <c r="E799" s="52">
        <v>252471.06377000004</v>
      </c>
      <c r="F799" s="52">
        <v>1287.0191299999999</v>
      </c>
    </row>
    <row r="800" spans="1:6" ht="49.2" thickBot="1" x14ac:dyDescent="0.35">
      <c r="A800" s="41" t="s">
        <v>1101</v>
      </c>
      <c r="B800" s="36" t="s">
        <v>581</v>
      </c>
      <c r="C800" s="37" t="s">
        <v>582</v>
      </c>
      <c r="D800" s="48">
        <v>115060.48459000002</v>
      </c>
      <c r="E800" s="48">
        <v>106087.31247000002</v>
      </c>
      <c r="F800" s="48">
        <v>8973.1721200000011</v>
      </c>
    </row>
    <row r="801" spans="1:6" ht="15" thickTop="1" x14ac:dyDescent="0.3">
      <c r="A801" s="41" t="s">
        <v>1101</v>
      </c>
      <c r="B801" s="50" t="s">
        <v>330</v>
      </c>
      <c r="C801" s="51" t="s">
        <v>10</v>
      </c>
      <c r="D801" s="52">
        <v>110270.24820000002</v>
      </c>
      <c r="E801" s="52">
        <v>102508.86158000001</v>
      </c>
      <c r="F801" s="52">
        <v>7761.3866199999993</v>
      </c>
    </row>
    <row r="802" spans="1:6" x14ac:dyDescent="0.3">
      <c r="A802" s="41" t="s">
        <v>1101</v>
      </c>
      <c r="B802" s="54" t="s">
        <v>330</v>
      </c>
      <c r="C802" s="55" t="s">
        <v>11</v>
      </c>
      <c r="D802" s="56">
        <v>54783.56912</v>
      </c>
      <c r="E802" s="56">
        <v>53399.969190000003</v>
      </c>
      <c r="F802" s="56">
        <v>1383.5999300000001</v>
      </c>
    </row>
    <row r="803" spans="1:6" x14ac:dyDescent="0.3">
      <c r="A803" s="41" t="s">
        <v>1101</v>
      </c>
      <c r="B803" s="54" t="s">
        <v>330</v>
      </c>
      <c r="C803" s="55" t="s">
        <v>12</v>
      </c>
      <c r="D803" s="56">
        <v>47328.120930000005</v>
      </c>
      <c r="E803" s="56">
        <v>43728.078720000005</v>
      </c>
      <c r="F803" s="56">
        <v>3600.0422100000001</v>
      </c>
    </row>
    <row r="804" spans="1:6" x14ac:dyDescent="0.3">
      <c r="A804" s="41" t="s">
        <v>1101</v>
      </c>
      <c r="B804" s="54" t="s">
        <v>330</v>
      </c>
      <c r="C804" s="55" t="s">
        <v>2</v>
      </c>
      <c r="D804" s="56">
        <v>1628.8383800000001</v>
      </c>
      <c r="E804" s="56">
        <v>884.96540000000005</v>
      </c>
      <c r="F804" s="56">
        <v>743.87297999999998</v>
      </c>
    </row>
    <row r="805" spans="1:6" x14ac:dyDescent="0.3">
      <c r="A805" s="41" t="s">
        <v>1101</v>
      </c>
      <c r="B805" s="54" t="s">
        <v>330</v>
      </c>
      <c r="C805" s="55" t="s">
        <v>15</v>
      </c>
      <c r="D805" s="56">
        <v>4532.8813300000002</v>
      </c>
      <c r="E805" s="56">
        <v>2916.20183</v>
      </c>
      <c r="F805" s="56">
        <v>1616.6795</v>
      </c>
    </row>
    <row r="806" spans="1:6" x14ac:dyDescent="0.3">
      <c r="A806" s="41" t="s">
        <v>1101</v>
      </c>
      <c r="B806" s="54" t="s">
        <v>330</v>
      </c>
      <c r="C806" s="55" t="s">
        <v>16</v>
      </c>
      <c r="D806" s="56">
        <v>1996.83844</v>
      </c>
      <c r="E806" s="56">
        <v>1579.64644</v>
      </c>
      <c r="F806" s="56">
        <v>417.19200000000001</v>
      </c>
    </row>
    <row r="807" spans="1:6" x14ac:dyDescent="0.3">
      <c r="A807" s="41" t="s">
        <v>1101</v>
      </c>
      <c r="B807" s="50" t="s">
        <v>330</v>
      </c>
      <c r="C807" s="51" t="s">
        <v>17</v>
      </c>
      <c r="D807" s="52">
        <v>4790.23639</v>
      </c>
      <c r="E807" s="52">
        <v>3578.4508899999996</v>
      </c>
      <c r="F807" s="52">
        <v>1211.7855</v>
      </c>
    </row>
    <row r="808" spans="1:6" ht="49.2" thickBot="1" x14ac:dyDescent="0.35">
      <c r="A808" s="41" t="s">
        <v>1101</v>
      </c>
      <c r="B808" s="36" t="s">
        <v>583</v>
      </c>
      <c r="C808" s="37" t="s">
        <v>584</v>
      </c>
      <c r="D808" s="48">
        <v>13806.478160000001</v>
      </c>
      <c r="E808" s="48">
        <v>13806.478160000001</v>
      </c>
      <c r="F808" s="48">
        <v>0</v>
      </c>
    </row>
    <row r="809" spans="1:6" ht="15" thickTop="1" x14ac:dyDescent="0.3">
      <c r="A809" s="41" t="s">
        <v>1101</v>
      </c>
      <c r="B809" s="50" t="s">
        <v>330</v>
      </c>
      <c r="C809" s="51" t="s">
        <v>10</v>
      </c>
      <c r="D809" s="52">
        <v>13791.73876</v>
      </c>
      <c r="E809" s="52">
        <v>13791.73876</v>
      </c>
      <c r="F809" s="52">
        <v>0</v>
      </c>
    </row>
    <row r="810" spans="1:6" x14ac:dyDescent="0.3">
      <c r="A810" s="41" t="s">
        <v>1101</v>
      </c>
      <c r="B810" s="54" t="s">
        <v>330</v>
      </c>
      <c r="C810" s="55" t="s">
        <v>11</v>
      </c>
      <c r="D810" s="56">
        <v>5327.2273299999997</v>
      </c>
      <c r="E810" s="56">
        <v>5327.2273299999997</v>
      </c>
      <c r="F810" s="56">
        <v>0</v>
      </c>
    </row>
    <row r="811" spans="1:6" x14ac:dyDescent="0.3">
      <c r="A811" s="41" t="s">
        <v>1101</v>
      </c>
      <c r="B811" s="54" t="s">
        <v>330</v>
      </c>
      <c r="C811" s="55" t="s">
        <v>12</v>
      </c>
      <c r="D811" s="56">
        <v>7356.6845599999997</v>
      </c>
      <c r="E811" s="56">
        <v>7356.6845599999997</v>
      </c>
      <c r="F811" s="56">
        <v>0</v>
      </c>
    </row>
    <row r="812" spans="1:6" x14ac:dyDescent="0.3">
      <c r="A812" s="41" t="s">
        <v>1101</v>
      </c>
      <c r="B812" s="54" t="s">
        <v>330</v>
      </c>
      <c r="C812" s="55" t="s">
        <v>2</v>
      </c>
      <c r="D812" s="56">
        <v>388.14391000000001</v>
      </c>
      <c r="E812" s="56">
        <v>388.14391000000001</v>
      </c>
      <c r="F812" s="56">
        <v>0</v>
      </c>
    </row>
    <row r="813" spans="1:6" x14ac:dyDescent="0.3">
      <c r="A813" s="41" t="s">
        <v>1101</v>
      </c>
      <c r="B813" s="54" t="s">
        <v>330</v>
      </c>
      <c r="C813" s="55" t="s">
        <v>15</v>
      </c>
      <c r="D813" s="56">
        <v>233.7</v>
      </c>
      <c r="E813" s="56">
        <v>233.7</v>
      </c>
      <c r="F813" s="56">
        <v>0</v>
      </c>
    </row>
    <row r="814" spans="1:6" x14ac:dyDescent="0.3">
      <c r="A814" s="41" t="s">
        <v>1101</v>
      </c>
      <c r="B814" s="54" t="s">
        <v>330</v>
      </c>
      <c r="C814" s="55" t="s">
        <v>16</v>
      </c>
      <c r="D814" s="56">
        <v>485.98295999999999</v>
      </c>
      <c r="E814" s="56">
        <v>485.98295999999999</v>
      </c>
      <c r="F814" s="56">
        <v>0</v>
      </c>
    </row>
    <row r="815" spans="1:6" x14ac:dyDescent="0.3">
      <c r="A815" s="41" t="s">
        <v>1101</v>
      </c>
      <c r="B815" s="50" t="s">
        <v>330</v>
      </c>
      <c r="C815" s="51" t="s">
        <v>17</v>
      </c>
      <c r="D815" s="52">
        <v>14.7394</v>
      </c>
      <c r="E815" s="52">
        <v>14.7394</v>
      </c>
      <c r="F815" s="52">
        <v>0</v>
      </c>
    </row>
    <row r="816" spans="1:6" ht="16.8" thickBot="1" x14ac:dyDescent="0.35">
      <c r="A816" s="41" t="s">
        <v>1101</v>
      </c>
      <c r="B816" s="36" t="s">
        <v>585</v>
      </c>
      <c r="C816" s="37" t="s">
        <v>586</v>
      </c>
      <c r="D816" s="48">
        <v>10322.87405</v>
      </c>
      <c r="E816" s="48">
        <v>6906.3823899999998</v>
      </c>
      <c r="F816" s="48">
        <v>3416.4916600000001</v>
      </c>
    </row>
    <row r="817" spans="1:6" ht="15" thickTop="1" x14ac:dyDescent="0.3">
      <c r="A817" s="41" t="s">
        <v>1101</v>
      </c>
      <c r="B817" s="50" t="s">
        <v>330</v>
      </c>
      <c r="C817" s="51" t="s">
        <v>10</v>
      </c>
      <c r="D817" s="52">
        <v>9945.0010500000008</v>
      </c>
      <c r="E817" s="52">
        <v>6869.9823900000001</v>
      </c>
      <c r="F817" s="52">
        <v>3075.0186600000002</v>
      </c>
    </row>
    <row r="818" spans="1:6" x14ac:dyDescent="0.3">
      <c r="A818" s="41" t="s">
        <v>1101</v>
      </c>
      <c r="B818" s="54" t="s">
        <v>330</v>
      </c>
      <c r="C818" s="55" t="s">
        <v>11</v>
      </c>
      <c r="D818" s="56">
        <v>4124.8359700000001</v>
      </c>
      <c r="E818" s="56">
        <v>4124.8359700000001</v>
      </c>
      <c r="F818" s="56">
        <v>0</v>
      </c>
    </row>
    <row r="819" spans="1:6" x14ac:dyDescent="0.3">
      <c r="A819" s="41" t="s">
        <v>1101</v>
      </c>
      <c r="B819" s="54" t="s">
        <v>330</v>
      </c>
      <c r="C819" s="55" t="s">
        <v>12</v>
      </c>
      <c r="D819" s="56">
        <v>4902.8520500000004</v>
      </c>
      <c r="E819" s="56">
        <v>2489.9227300000002</v>
      </c>
      <c r="F819" s="56">
        <v>2412.9293200000002</v>
      </c>
    </row>
    <row r="820" spans="1:6" x14ac:dyDescent="0.3">
      <c r="A820" s="41" t="s">
        <v>1101</v>
      </c>
      <c r="B820" s="54" t="s">
        <v>330</v>
      </c>
      <c r="C820" s="55" t="s">
        <v>2</v>
      </c>
      <c r="D820" s="56">
        <v>573.87</v>
      </c>
      <c r="E820" s="56">
        <v>3.87</v>
      </c>
      <c r="F820" s="56">
        <v>570</v>
      </c>
    </row>
    <row r="821" spans="1:6" x14ac:dyDescent="0.3">
      <c r="A821" s="41" t="s">
        <v>1101</v>
      </c>
      <c r="B821" s="54" t="s">
        <v>330</v>
      </c>
      <c r="C821" s="55" t="s">
        <v>15</v>
      </c>
      <c r="D821" s="56">
        <v>176.54707999999999</v>
      </c>
      <c r="E821" s="56">
        <v>112.13651</v>
      </c>
      <c r="F821" s="56">
        <v>64.410570000000007</v>
      </c>
    </row>
    <row r="822" spans="1:6" x14ac:dyDescent="0.3">
      <c r="A822" s="41" t="s">
        <v>1101</v>
      </c>
      <c r="B822" s="54" t="s">
        <v>330</v>
      </c>
      <c r="C822" s="55" t="s">
        <v>16</v>
      </c>
      <c r="D822" s="56">
        <v>166.89595000000003</v>
      </c>
      <c r="E822" s="56">
        <v>139.21718000000001</v>
      </c>
      <c r="F822" s="56">
        <v>27.67877</v>
      </c>
    </row>
    <row r="823" spans="1:6" x14ac:dyDescent="0.3">
      <c r="A823" s="41" t="s">
        <v>1101</v>
      </c>
      <c r="B823" s="50" t="s">
        <v>330</v>
      </c>
      <c r="C823" s="51" t="s">
        <v>17</v>
      </c>
      <c r="D823" s="52">
        <v>377.87299999999999</v>
      </c>
      <c r="E823" s="52">
        <v>36.4</v>
      </c>
      <c r="F823" s="52">
        <v>341.47300000000001</v>
      </c>
    </row>
    <row r="824" spans="1:6" ht="33" thickBot="1" x14ac:dyDescent="0.35">
      <c r="A824" s="41" t="s">
        <v>1101</v>
      </c>
      <c r="B824" s="36" t="s">
        <v>587</v>
      </c>
      <c r="C824" s="37" t="s">
        <v>588</v>
      </c>
      <c r="D824" s="48">
        <v>29139.983199999995</v>
      </c>
      <c r="E824" s="48">
        <v>26891.730429999996</v>
      </c>
      <c r="F824" s="48">
        <v>2248.2527700000001</v>
      </c>
    </row>
    <row r="825" spans="1:6" ht="15" thickTop="1" x14ac:dyDescent="0.3">
      <c r="A825" s="41" t="s">
        <v>1101</v>
      </c>
      <c r="B825" s="50" t="s">
        <v>330</v>
      </c>
      <c r="C825" s="51" t="s">
        <v>10</v>
      </c>
      <c r="D825" s="52">
        <v>28365.637849999999</v>
      </c>
      <c r="E825" s="52">
        <v>26148.979079999997</v>
      </c>
      <c r="F825" s="52">
        <v>2216.65877</v>
      </c>
    </row>
    <row r="826" spans="1:6" x14ac:dyDescent="0.3">
      <c r="A826" s="41" t="s">
        <v>1101</v>
      </c>
      <c r="B826" s="54" t="s">
        <v>330</v>
      </c>
      <c r="C826" s="55" t="s">
        <v>11</v>
      </c>
      <c r="D826" s="56">
        <v>11312.47372</v>
      </c>
      <c r="E826" s="56">
        <v>9929.8737899999996</v>
      </c>
      <c r="F826" s="56">
        <v>1382.5999300000001</v>
      </c>
    </row>
    <row r="827" spans="1:6" x14ac:dyDescent="0.3">
      <c r="A827" s="41" t="s">
        <v>1101</v>
      </c>
      <c r="B827" s="54" t="s">
        <v>330</v>
      </c>
      <c r="C827" s="55" t="s">
        <v>12</v>
      </c>
      <c r="D827" s="56">
        <v>15848.825129999999</v>
      </c>
      <c r="E827" s="56">
        <v>15098.54753</v>
      </c>
      <c r="F827" s="56">
        <v>750.27760000000001</v>
      </c>
    </row>
    <row r="828" spans="1:6" x14ac:dyDescent="0.3">
      <c r="A828" s="41" t="s">
        <v>1101</v>
      </c>
      <c r="B828" s="54" t="s">
        <v>330</v>
      </c>
      <c r="C828" s="55" t="s">
        <v>2</v>
      </c>
      <c r="D828" s="56">
        <v>413.73098999999996</v>
      </c>
      <c r="E828" s="56">
        <v>405.52497999999997</v>
      </c>
      <c r="F828" s="56">
        <v>8.2060099999999991</v>
      </c>
    </row>
    <row r="829" spans="1:6" x14ac:dyDescent="0.3">
      <c r="A829" s="41" t="s">
        <v>1101</v>
      </c>
      <c r="B829" s="54" t="s">
        <v>330</v>
      </c>
      <c r="C829" s="55" t="s">
        <v>15</v>
      </c>
      <c r="D829" s="56">
        <v>91.480969999999999</v>
      </c>
      <c r="E829" s="56">
        <v>49.956809999999997</v>
      </c>
      <c r="F829" s="56">
        <v>41.524160000000002</v>
      </c>
    </row>
    <row r="830" spans="1:6" x14ac:dyDescent="0.3">
      <c r="A830" s="41" t="s">
        <v>1101</v>
      </c>
      <c r="B830" s="54" t="s">
        <v>330</v>
      </c>
      <c r="C830" s="55" t="s">
        <v>16</v>
      </c>
      <c r="D830" s="56">
        <v>699.12703999999997</v>
      </c>
      <c r="E830" s="56">
        <v>665.07596999999998</v>
      </c>
      <c r="F830" s="56">
        <v>34.051070000000003</v>
      </c>
    </row>
    <row r="831" spans="1:6" x14ac:dyDescent="0.3">
      <c r="A831" s="41" t="s">
        <v>1101</v>
      </c>
      <c r="B831" s="50" t="s">
        <v>330</v>
      </c>
      <c r="C831" s="51" t="s">
        <v>17</v>
      </c>
      <c r="D831" s="52">
        <v>774.34535000000005</v>
      </c>
      <c r="E831" s="52">
        <v>742.75135</v>
      </c>
      <c r="F831" s="52">
        <v>31.594000000000001</v>
      </c>
    </row>
    <row r="832" spans="1:6" ht="16.8" thickBot="1" x14ac:dyDescent="0.35">
      <c r="A832" s="41" t="s">
        <v>1101</v>
      </c>
      <c r="B832" s="36" t="s">
        <v>589</v>
      </c>
      <c r="C832" s="37" t="s">
        <v>590</v>
      </c>
      <c r="D832" s="48">
        <v>21475.131149999997</v>
      </c>
      <c r="E832" s="48">
        <v>21475.131149999997</v>
      </c>
      <c r="F832" s="48">
        <v>0</v>
      </c>
    </row>
    <row r="833" spans="1:6" ht="15" thickTop="1" x14ac:dyDescent="0.3">
      <c r="A833" s="41" t="s">
        <v>1101</v>
      </c>
      <c r="B833" s="50" t="s">
        <v>330</v>
      </c>
      <c r="C833" s="51" t="s">
        <v>10</v>
      </c>
      <c r="D833" s="52">
        <v>20028.983259999997</v>
      </c>
      <c r="E833" s="52">
        <v>20028.983259999997</v>
      </c>
      <c r="F833" s="52">
        <v>0</v>
      </c>
    </row>
    <row r="834" spans="1:6" x14ac:dyDescent="0.3">
      <c r="A834" s="41" t="s">
        <v>1101</v>
      </c>
      <c r="B834" s="54" t="s">
        <v>330</v>
      </c>
      <c r="C834" s="55" t="s">
        <v>11</v>
      </c>
      <c r="D834" s="56">
        <v>12779.726640000001</v>
      </c>
      <c r="E834" s="56">
        <v>12779.726640000001</v>
      </c>
      <c r="F834" s="56">
        <v>0</v>
      </c>
    </row>
    <row r="835" spans="1:6" x14ac:dyDescent="0.3">
      <c r="A835" s="41" t="s">
        <v>1101</v>
      </c>
      <c r="B835" s="54" t="s">
        <v>330</v>
      </c>
      <c r="C835" s="55" t="s">
        <v>12</v>
      </c>
      <c r="D835" s="56">
        <v>5170.4555599999994</v>
      </c>
      <c r="E835" s="56">
        <v>5170.4555599999994</v>
      </c>
      <c r="F835" s="56">
        <v>0</v>
      </c>
    </row>
    <row r="836" spans="1:6" x14ac:dyDescent="0.3">
      <c r="A836" s="41" t="s">
        <v>1101</v>
      </c>
      <c r="B836" s="54" t="s">
        <v>330</v>
      </c>
      <c r="C836" s="55" t="s">
        <v>2</v>
      </c>
      <c r="D836" s="56">
        <v>87.426510000000007</v>
      </c>
      <c r="E836" s="56">
        <v>87.426510000000007</v>
      </c>
      <c r="F836" s="56">
        <v>0</v>
      </c>
    </row>
    <row r="837" spans="1:6" x14ac:dyDescent="0.3">
      <c r="A837" s="41" t="s">
        <v>1101</v>
      </c>
      <c r="B837" s="54" t="s">
        <v>330</v>
      </c>
      <c r="C837" s="55" t="s">
        <v>15</v>
      </c>
      <c r="D837" s="56">
        <v>1940.24324</v>
      </c>
      <c r="E837" s="56">
        <v>1940.24324</v>
      </c>
      <c r="F837" s="56">
        <v>0</v>
      </c>
    </row>
    <row r="838" spans="1:6" x14ac:dyDescent="0.3">
      <c r="A838" s="41" t="s">
        <v>1101</v>
      </c>
      <c r="B838" s="54" t="s">
        <v>330</v>
      </c>
      <c r="C838" s="55" t="s">
        <v>16</v>
      </c>
      <c r="D838" s="56">
        <v>51.131309999999999</v>
      </c>
      <c r="E838" s="56">
        <v>51.131309999999999</v>
      </c>
      <c r="F838" s="56">
        <v>0</v>
      </c>
    </row>
    <row r="839" spans="1:6" x14ac:dyDescent="0.3">
      <c r="A839" s="41" t="s">
        <v>1101</v>
      </c>
      <c r="B839" s="50" t="s">
        <v>330</v>
      </c>
      <c r="C839" s="51" t="s">
        <v>17</v>
      </c>
      <c r="D839" s="52">
        <v>1446.14789</v>
      </c>
      <c r="E839" s="52">
        <v>1446.14789</v>
      </c>
      <c r="F839" s="52">
        <v>0</v>
      </c>
    </row>
    <row r="840" spans="1:6" ht="49.2" thickBot="1" x14ac:dyDescent="0.35">
      <c r="A840" s="41" t="s">
        <v>1101</v>
      </c>
      <c r="B840" s="36" t="s">
        <v>591</v>
      </c>
      <c r="C840" s="37" t="s">
        <v>592</v>
      </c>
      <c r="D840" s="48">
        <v>10333.140720000001</v>
      </c>
      <c r="E840" s="48">
        <v>10296.931370000002</v>
      </c>
      <c r="F840" s="48">
        <v>36.209350000000008</v>
      </c>
    </row>
    <row r="841" spans="1:6" ht="15" thickTop="1" x14ac:dyDescent="0.3">
      <c r="A841" s="41" t="s">
        <v>1101</v>
      </c>
      <c r="B841" s="50" t="s">
        <v>330</v>
      </c>
      <c r="C841" s="51" t="s">
        <v>10</v>
      </c>
      <c r="D841" s="52">
        <v>9993.2177600000014</v>
      </c>
      <c r="E841" s="52">
        <v>9958.4064100000014</v>
      </c>
      <c r="F841" s="52">
        <v>34.811350000000004</v>
      </c>
    </row>
    <row r="842" spans="1:6" x14ac:dyDescent="0.3">
      <c r="A842" s="41" t="s">
        <v>1101</v>
      </c>
      <c r="B842" s="54" t="s">
        <v>330</v>
      </c>
      <c r="C842" s="55" t="s">
        <v>11</v>
      </c>
      <c r="D842" s="56">
        <v>8289.4351100000003</v>
      </c>
      <c r="E842" s="56">
        <v>8289.4351100000003</v>
      </c>
      <c r="F842" s="56">
        <v>0</v>
      </c>
    </row>
    <row r="843" spans="1:6" x14ac:dyDescent="0.3">
      <c r="A843" s="41" t="s">
        <v>1101</v>
      </c>
      <c r="B843" s="54" t="s">
        <v>330</v>
      </c>
      <c r="C843" s="55" t="s">
        <v>12</v>
      </c>
      <c r="D843" s="56">
        <v>1434.10814</v>
      </c>
      <c r="E843" s="56">
        <v>1402.96262</v>
      </c>
      <c r="F843" s="56">
        <v>31.145520000000001</v>
      </c>
    </row>
    <row r="844" spans="1:6" x14ac:dyDescent="0.3">
      <c r="A844" s="41" t="s">
        <v>1101</v>
      </c>
      <c r="B844" s="54" t="s">
        <v>330</v>
      </c>
      <c r="C844" s="55" t="s">
        <v>15</v>
      </c>
      <c r="D844" s="56">
        <v>230</v>
      </c>
      <c r="E844" s="56">
        <v>230</v>
      </c>
      <c r="F844" s="56">
        <v>0</v>
      </c>
    </row>
    <row r="845" spans="1:6" x14ac:dyDescent="0.3">
      <c r="A845" s="41" t="s">
        <v>1101</v>
      </c>
      <c r="B845" s="54" t="s">
        <v>330</v>
      </c>
      <c r="C845" s="55" t="s">
        <v>16</v>
      </c>
      <c r="D845" s="56">
        <v>39.674509999999998</v>
      </c>
      <c r="E845" s="56">
        <v>36.008679999999998</v>
      </c>
      <c r="F845" s="56">
        <v>3.6658300000000001</v>
      </c>
    </row>
    <row r="846" spans="1:6" x14ac:dyDescent="0.3">
      <c r="A846" s="41" t="s">
        <v>1101</v>
      </c>
      <c r="B846" s="50" t="s">
        <v>330</v>
      </c>
      <c r="C846" s="51" t="s">
        <v>17</v>
      </c>
      <c r="D846" s="52">
        <v>339.92295999999999</v>
      </c>
      <c r="E846" s="52">
        <v>338.52495999999996</v>
      </c>
      <c r="F846" s="52">
        <v>1.3979999999999999</v>
      </c>
    </row>
    <row r="847" spans="1:6" ht="33" thickBot="1" x14ac:dyDescent="0.35">
      <c r="A847" s="41" t="s">
        <v>1101</v>
      </c>
      <c r="B847" s="36" t="s">
        <v>593</v>
      </c>
      <c r="C847" s="37" t="s">
        <v>594</v>
      </c>
      <c r="D847" s="48">
        <v>5871.6698800000013</v>
      </c>
      <c r="E847" s="48">
        <v>4953.0147600000009</v>
      </c>
      <c r="F847" s="48">
        <v>918.6551199999999</v>
      </c>
    </row>
    <row r="848" spans="1:6" ht="15" thickTop="1" x14ac:dyDescent="0.3">
      <c r="A848" s="41" t="s">
        <v>1101</v>
      </c>
      <c r="B848" s="50" t="s">
        <v>330</v>
      </c>
      <c r="C848" s="51" t="s">
        <v>10</v>
      </c>
      <c r="D848" s="52">
        <v>5414.8443800000005</v>
      </c>
      <c r="E848" s="52">
        <v>4808.1247600000006</v>
      </c>
      <c r="F848" s="52">
        <v>606.71961999999996</v>
      </c>
    </row>
    <row r="849" spans="1:6" x14ac:dyDescent="0.3">
      <c r="A849" s="41" t="s">
        <v>1101</v>
      </c>
      <c r="B849" s="54" t="s">
        <v>330</v>
      </c>
      <c r="C849" s="55" t="s">
        <v>11</v>
      </c>
      <c r="D849" s="56">
        <v>3287.4301500000001</v>
      </c>
      <c r="E849" s="56">
        <v>3286.4301500000001</v>
      </c>
      <c r="F849" s="56">
        <v>1</v>
      </c>
    </row>
    <row r="850" spans="1:6" x14ac:dyDescent="0.3">
      <c r="A850" s="41" t="s">
        <v>1101</v>
      </c>
      <c r="B850" s="54" t="s">
        <v>330</v>
      </c>
      <c r="C850" s="55" t="s">
        <v>12</v>
      </c>
      <c r="D850" s="56">
        <v>1721.23387</v>
      </c>
      <c r="E850" s="56">
        <v>1356.85122</v>
      </c>
      <c r="F850" s="56">
        <v>364.38265000000001</v>
      </c>
    </row>
    <row r="851" spans="1:6" x14ac:dyDescent="0.3">
      <c r="A851" s="41" t="s">
        <v>1101</v>
      </c>
      <c r="B851" s="54" t="s">
        <v>330</v>
      </c>
      <c r="C851" s="55" t="s">
        <v>2</v>
      </c>
      <c r="D851" s="56">
        <v>165.66696999999999</v>
      </c>
      <c r="E851" s="56">
        <v>0</v>
      </c>
      <c r="F851" s="56">
        <v>165.66696999999999</v>
      </c>
    </row>
    <row r="852" spans="1:6" x14ac:dyDescent="0.3">
      <c r="A852" s="41" t="s">
        <v>1101</v>
      </c>
      <c r="B852" s="54" t="s">
        <v>330</v>
      </c>
      <c r="C852" s="55" t="s">
        <v>15</v>
      </c>
      <c r="D852" s="56">
        <v>56.993879999999997</v>
      </c>
      <c r="E852" s="56">
        <v>54.993879999999997</v>
      </c>
      <c r="F852" s="56">
        <v>2</v>
      </c>
    </row>
    <row r="853" spans="1:6" x14ac:dyDescent="0.3">
      <c r="A853" s="41" t="s">
        <v>1101</v>
      </c>
      <c r="B853" s="54" t="s">
        <v>330</v>
      </c>
      <c r="C853" s="55" t="s">
        <v>16</v>
      </c>
      <c r="D853" s="56">
        <v>183.51951</v>
      </c>
      <c r="E853" s="56">
        <v>109.84951</v>
      </c>
      <c r="F853" s="56">
        <v>73.67</v>
      </c>
    </row>
    <row r="854" spans="1:6" x14ac:dyDescent="0.3">
      <c r="A854" s="41" t="s">
        <v>1101</v>
      </c>
      <c r="B854" s="50" t="s">
        <v>330</v>
      </c>
      <c r="C854" s="51" t="s">
        <v>17</v>
      </c>
      <c r="D854" s="52">
        <v>456.82549999999998</v>
      </c>
      <c r="E854" s="52">
        <v>144.88999999999999</v>
      </c>
      <c r="F854" s="52">
        <v>311.93549999999999</v>
      </c>
    </row>
    <row r="855" spans="1:6" ht="33" thickBot="1" x14ac:dyDescent="0.35">
      <c r="A855" s="41" t="s">
        <v>1101</v>
      </c>
      <c r="B855" s="36" t="s">
        <v>595</v>
      </c>
      <c r="C855" s="37" t="s">
        <v>596</v>
      </c>
      <c r="D855" s="48">
        <v>6073.9543300000014</v>
      </c>
      <c r="E855" s="48">
        <v>6073.9543300000014</v>
      </c>
      <c r="F855" s="48">
        <v>0</v>
      </c>
    </row>
    <row r="856" spans="1:6" ht="15" thickTop="1" x14ac:dyDescent="0.3">
      <c r="A856" s="41" t="s">
        <v>1101</v>
      </c>
      <c r="B856" s="50" t="s">
        <v>330</v>
      </c>
      <c r="C856" s="51" t="s">
        <v>10</v>
      </c>
      <c r="D856" s="52">
        <v>5999.6323300000013</v>
      </c>
      <c r="E856" s="52">
        <v>5999.6323300000013</v>
      </c>
      <c r="F856" s="52">
        <v>0</v>
      </c>
    </row>
    <row r="857" spans="1:6" x14ac:dyDescent="0.3">
      <c r="A857" s="41" t="s">
        <v>1101</v>
      </c>
      <c r="B857" s="54" t="s">
        <v>330</v>
      </c>
      <c r="C857" s="55" t="s">
        <v>11</v>
      </c>
      <c r="D857" s="56">
        <v>3895.6086300000002</v>
      </c>
      <c r="E857" s="56">
        <v>3895.6086300000002</v>
      </c>
      <c r="F857" s="56">
        <v>0</v>
      </c>
    </row>
    <row r="858" spans="1:6" x14ac:dyDescent="0.3">
      <c r="A858" s="41" t="s">
        <v>1101</v>
      </c>
      <c r="B858" s="54" t="s">
        <v>330</v>
      </c>
      <c r="C858" s="55" t="s">
        <v>12</v>
      </c>
      <c r="D858" s="56">
        <v>1965.42714</v>
      </c>
      <c r="E858" s="56">
        <v>1965.42714</v>
      </c>
      <c r="F858" s="56">
        <v>0</v>
      </c>
    </row>
    <row r="859" spans="1:6" x14ac:dyDescent="0.3">
      <c r="A859" s="41" t="s">
        <v>1101</v>
      </c>
      <c r="B859" s="54" t="s">
        <v>330</v>
      </c>
      <c r="C859" s="55" t="s">
        <v>15</v>
      </c>
      <c r="D859" s="56">
        <v>94.329260000000005</v>
      </c>
      <c r="E859" s="56">
        <v>94.329260000000005</v>
      </c>
      <c r="F859" s="56">
        <v>0</v>
      </c>
    </row>
    <row r="860" spans="1:6" x14ac:dyDescent="0.3">
      <c r="A860" s="41" t="s">
        <v>1101</v>
      </c>
      <c r="B860" s="54" t="s">
        <v>330</v>
      </c>
      <c r="C860" s="55" t="s">
        <v>16</v>
      </c>
      <c r="D860" s="56">
        <v>44.267299999999999</v>
      </c>
      <c r="E860" s="56">
        <v>44.267299999999999</v>
      </c>
      <c r="F860" s="56">
        <v>0</v>
      </c>
    </row>
    <row r="861" spans="1:6" x14ac:dyDescent="0.3">
      <c r="A861" s="41" t="s">
        <v>1101</v>
      </c>
      <c r="B861" s="50" t="s">
        <v>330</v>
      </c>
      <c r="C861" s="51" t="s">
        <v>17</v>
      </c>
      <c r="D861" s="52">
        <v>74.322000000000003</v>
      </c>
      <c r="E861" s="52">
        <v>74.322000000000003</v>
      </c>
      <c r="F861" s="52">
        <v>0</v>
      </c>
    </row>
    <row r="862" spans="1:6" ht="16.8" thickBot="1" x14ac:dyDescent="0.35">
      <c r="A862" s="41" t="s">
        <v>1101</v>
      </c>
      <c r="B862" s="36" t="s">
        <v>597</v>
      </c>
      <c r="C862" s="37" t="s">
        <v>598</v>
      </c>
      <c r="D862" s="48">
        <v>1190.0803799999999</v>
      </c>
      <c r="E862" s="48">
        <v>1190.0803799999999</v>
      </c>
      <c r="F862" s="48">
        <v>0</v>
      </c>
    </row>
    <row r="863" spans="1:6" ht="15" thickTop="1" x14ac:dyDescent="0.3">
      <c r="A863" s="41" t="s">
        <v>1101</v>
      </c>
      <c r="B863" s="50" t="s">
        <v>330</v>
      </c>
      <c r="C863" s="51" t="s">
        <v>10</v>
      </c>
      <c r="D863" s="52">
        <v>1115.7089899999999</v>
      </c>
      <c r="E863" s="52">
        <v>1115.7089899999999</v>
      </c>
      <c r="F863" s="52">
        <v>0</v>
      </c>
    </row>
    <row r="864" spans="1:6" x14ac:dyDescent="0.3">
      <c r="A864" s="41" t="s">
        <v>1101</v>
      </c>
      <c r="B864" s="54" t="s">
        <v>330</v>
      </c>
      <c r="C864" s="55" t="s">
        <v>11</v>
      </c>
      <c r="D864" s="56">
        <v>761.50459000000001</v>
      </c>
      <c r="E864" s="56">
        <v>761.50459000000001</v>
      </c>
      <c r="F864" s="56">
        <v>0</v>
      </c>
    </row>
    <row r="865" spans="1:6" x14ac:dyDescent="0.3">
      <c r="A865" s="41" t="s">
        <v>1101</v>
      </c>
      <c r="B865" s="54" t="s">
        <v>330</v>
      </c>
      <c r="C865" s="55" t="s">
        <v>12</v>
      </c>
      <c r="D865" s="56">
        <v>307.79953</v>
      </c>
      <c r="E865" s="56">
        <v>307.79953</v>
      </c>
      <c r="F865" s="56">
        <v>0</v>
      </c>
    </row>
    <row r="866" spans="1:6" x14ac:dyDescent="0.3">
      <c r="A866" s="41" t="s">
        <v>1101</v>
      </c>
      <c r="B866" s="54" t="s">
        <v>330</v>
      </c>
      <c r="C866" s="55" t="s">
        <v>15</v>
      </c>
      <c r="D866" s="56">
        <v>21.544350000000001</v>
      </c>
      <c r="E866" s="56">
        <v>21.544350000000001</v>
      </c>
      <c r="F866" s="56">
        <v>0</v>
      </c>
    </row>
    <row r="867" spans="1:6" x14ac:dyDescent="0.3">
      <c r="A867" s="41" t="s">
        <v>1101</v>
      </c>
      <c r="B867" s="54" t="s">
        <v>330</v>
      </c>
      <c r="C867" s="55" t="s">
        <v>16</v>
      </c>
      <c r="D867" s="56">
        <v>24.860520000000001</v>
      </c>
      <c r="E867" s="56">
        <v>24.860520000000001</v>
      </c>
      <c r="F867" s="56">
        <v>0</v>
      </c>
    </row>
    <row r="868" spans="1:6" x14ac:dyDescent="0.3">
      <c r="A868" s="41" t="s">
        <v>1101</v>
      </c>
      <c r="B868" s="50" t="s">
        <v>330</v>
      </c>
      <c r="C868" s="51" t="s">
        <v>17</v>
      </c>
      <c r="D868" s="52">
        <v>74.371390000000005</v>
      </c>
      <c r="E868" s="52">
        <v>74.371390000000005</v>
      </c>
      <c r="F868" s="52">
        <v>0</v>
      </c>
    </row>
    <row r="869" spans="1:6" ht="16.8" thickBot="1" x14ac:dyDescent="0.35">
      <c r="A869" s="41" t="s">
        <v>1101</v>
      </c>
      <c r="B869" s="36" t="s">
        <v>599</v>
      </c>
      <c r="C869" s="37" t="s">
        <v>600</v>
      </c>
      <c r="D869" s="48">
        <v>4611.8729300000005</v>
      </c>
      <c r="E869" s="48">
        <v>4446.2904900000003</v>
      </c>
      <c r="F869" s="48">
        <v>165.58244000000002</v>
      </c>
    </row>
    <row r="870" spans="1:6" ht="15" thickTop="1" x14ac:dyDescent="0.3">
      <c r="A870" s="41" t="s">
        <v>1101</v>
      </c>
      <c r="B870" s="50" t="s">
        <v>330</v>
      </c>
      <c r="C870" s="51" t="s">
        <v>10</v>
      </c>
      <c r="D870" s="52">
        <v>4607.5229300000001</v>
      </c>
      <c r="E870" s="52">
        <v>4441.94049</v>
      </c>
      <c r="F870" s="52">
        <v>165.58244000000002</v>
      </c>
    </row>
    <row r="871" spans="1:6" x14ac:dyDescent="0.3">
      <c r="A871" s="41" t="s">
        <v>1101</v>
      </c>
      <c r="B871" s="54" t="s">
        <v>330</v>
      </c>
      <c r="C871" s="55" t="s">
        <v>11</v>
      </c>
      <c r="D871" s="56">
        <v>2915.4605900000001</v>
      </c>
      <c r="E871" s="56">
        <v>2915.4605900000001</v>
      </c>
      <c r="F871" s="56">
        <v>0</v>
      </c>
    </row>
    <row r="872" spans="1:6" x14ac:dyDescent="0.3">
      <c r="A872" s="41" t="s">
        <v>1101</v>
      </c>
      <c r="B872" s="54" t="s">
        <v>330</v>
      </c>
      <c r="C872" s="55" t="s">
        <v>12</v>
      </c>
      <c r="D872" s="56">
        <v>1405.88239</v>
      </c>
      <c r="E872" s="56">
        <v>1405.88239</v>
      </c>
      <c r="F872" s="56">
        <v>0</v>
      </c>
    </row>
    <row r="873" spans="1:6" x14ac:dyDescent="0.3">
      <c r="A873" s="41" t="s">
        <v>1101</v>
      </c>
      <c r="B873" s="54" t="s">
        <v>330</v>
      </c>
      <c r="C873" s="55" t="s">
        <v>15</v>
      </c>
      <c r="D873" s="56">
        <v>106.28524</v>
      </c>
      <c r="E873" s="56">
        <v>102.27025</v>
      </c>
      <c r="F873" s="56">
        <v>4.0149900000000001</v>
      </c>
    </row>
    <row r="874" spans="1:6" x14ac:dyDescent="0.3">
      <c r="A874" s="41" t="s">
        <v>1101</v>
      </c>
      <c r="B874" s="54" t="s">
        <v>330</v>
      </c>
      <c r="C874" s="55" t="s">
        <v>16</v>
      </c>
      <c r="D874" s="56">
        <v>179.89471</v>
      </c>
      <c r="E874" s="56">
        <v>18.327259999999999</v>
      </c>
      <c r="F874" s="56">
        <v>161.56745000000001</v>
      </c>
    </row>
    <row r="875" spans="1:6" x14ac:dyDescent="0.3">
      <c r="A875" s="41" t="s">
        <v>1101</v>
      </c>
      <c r="B875" s="50" t="s">
        <v>330</v>
      </c>
      <c r="C875" s="51" t="s">
        <v>17</v>
      </c>
      <c r="D875" s="52">
        <v>4.3499999999999996</v>
      </c>
      <c r="E875" s="52">
        <v>4.3499999999999996</v>
      </c>
      <c r="F875" s="52">
        <v>0</v>
      </c>
    </row>
    <row r="876" spans="1:6" ht="33" thickBot="1" x14ac:dyDescent="0.35">
      <c r="A876" s="41" t="s">
        <v>1101</v>
      </c>
      <c r="B876" s="36" t="s">
        <v>601</v>
      </c>
      <c r="C876" s="37" t="s">
        <v>602</v>
      </c>
      <c r="D876" s="48">
        <v>9976.6416400000016</v>
      </c>
      <c r="E876" s="48">
        <v>9359.8170600000012</v>
      </c>
      <c r="F876" s="48">
        <v>616.82457999999997</v>
      </c>
    </row>
    <row r="877" spans="1:6" ht="15" thickTop="1" x14ac:dyDescent="0.3">
      <c r="A877" s="41" t="s">
        <v>1101</v>
      </c>
      <c r="B877" s="50" t="s">
        <v>330</v>
      </c>
      <c r="C877" s="51" t="s">
        <v>10</v>
      </c>
      <c r="D877" s="52">
        <v>8753.052740000001</v>
      </c>
      <c r="E877" s="52">
        <v>8661.6131600000008</v>
      </c>
      <c r="F877" s="52">
        <v>91.439580000000007</v>
      </c>
    </row>
    <row r="878" spans="1:6" x14ac:dyDescent="0.3">
      <c r="A878" s="41" t="s">
        <v>1101</v>
      </c>
      <c r="B878" s="54" t="s">
        <v>330</v>
      </c>
      <c r="C878" s="55" t="s">
        <v>11</v>
      </c>
      <c r="D878" s="56">
        <v>1556.0978600000001</v>
      </c>
      <c r="E878" s="56">
        <v>1556.0978600000001</v>
      </c>
      <c r="F878" s="56">
        <v>0</v>
      </c>
    </row>
    <row r="879" spans="1:6" x14ac:dyDescent="0.3">
      <c r="A879" s="41" t="s">
        <v>1101</v>
      </c>
      <c r="B879" s="54" t="s">
        <v>330</v>
      </c>
      <c r="C879" s="55" t="s">
        <v>12</v>
      </c>
      <c r="D879" s="56">
        <v>7072.4216900000001</v>
      </c>
      <c r="E879" s="56">
        <v>7031.4862899999998</v>
      </c>
      <c r="F879" s="56">
        <v>40.935400000000001</v>
      </c>
    </row>
    <row r="880" spans="1:6" x14ac:dyDescent="0.3">
      <c r="A880" s="41" t="s">
        <v>1101</v>
      </c>
      <c r="B880" s="54" t="s">
        <v>330</v>
      </c>
      <c r="C880" s="55" t="s">
        <v>15</v>
      </c>
      <c r="D880" s="56">
        <v>69.103260000000006</v>
      </c>
      <c r="E880" s="56">
        <v>69.103260000000006</v>
      </c>
      <c r="F880" s="56">
        <v>0</v>
      </c>
    </row>
    <row r="881" spans="1:6" x14ac:dyDescent="0.3">
      <c r="A881" s="41" t="s">
        <v>1101</v>
      </c>
      <c r="B881" s="54" t="s">
        <v>330</v>
      </c>
      <c r="C881" s="55" t="s">
        <v>16</v>
      </c>
      <c r="D881" s="56">
        <v>55.429929999999999</v>
      </c>
      <c r="E881" s="56">
        <v>4.9257499999999999</v>
      </c>
      <c r="F881" s="56">
        <v>50.504179999999998</v>
      </c>
    </row>
    <row r="882" spans="1:6" x14ac:dyDescent="0.3">
      <c r="A882" s="41" t="s">
        <v>1101</v>
      </c>
      <c r="B882" s="50" t="s">
        <v>330</v>
      </c>
      <c r="C882" s="51" t="s">
        <v>17</v>
      </c>
      <c r="D882" s="52">
        <v>1223.5889</v>
      </c>
      <c r="E882" s="52">
        <v>698.20389999999998</v>
      </c>
      <c r="F882" s="52">
        <v>525.38499999999999</v>
      </c>
    </row>
    <row r="883" spans="1:6" ht="33" thickBot="1" x14ac:dyDescent="0.35">
      <c r="A883" s="41" t="s">
        <v>1101</v>
      </c>
      <c r="B883" s="36" t="s">
        <v>603</v>
      </c>
      <c r="C883" s="37" t="s">
        <v>604</v>
      </c>
      <c r="D883" s="48">
        <v>2258.6581500000002</v>
      </c>
      <c r="E883" s="48">
        <v>687.50195000000008</v>
      </c>
      <c r="F883" s="48">
        <v>1571.1561999999999</v>
      </c>
    </row>
    <row r="884" spans="1:6" ht="15" thickTop="1" x14ac:dyDescent="0.3">
      <c r="A884" s="41" t="s">
        <v>1101</v>
      </c>
      <c r="B884" s="50" t="s">
        <v>330</v>
      </c>
      <c r="C884" s="51" t="s">
        <v>10</v>
      </c>
      <c r="D884" s="52">
        <v>2254.9081500000002</v>
      </c>
      <c r="E884" s="52">
        <v>683.75195000000008</v>
      </c>
      <c r="F884" s="52">
        <v>1571.1561999999999</v>
      </c>
    </row>
    <row r="885" spans="1:6" x14ac:dyDescent="0.3">
      <c r="A885" s="41" t="s">
        <v>1101</v>
      </c>
      <c r="B885" s="54" t="s">
        <v>330</v>
      </c>
      <c r="C885" s="55" t="s">
        <v>11</v>
      </c>
      <c r="D885" s="56">
        <v>533.76853000000006</v>
      </c>
      <c r="E885" s="56">
        <v>533.76853000000006</v>
      </c>
      <c r="F885" s="56">
        <v>0</v>
      </c>
    </row>
    <row r="886" spans="1:6" x14ac:dyDescent="0.3">
      <c r="A886" s="41" t="s">
        <v>1101</v>
      </c>
      <c r="B886" s="54" t="s">
        <v>330</v>
      </c>
      <c r="C886" s="55" t="s">
        <v>12</v>
      </c>
      <c r="D886" s="56">
        <v>142.43087</v>
      </c>
      <c r="E886" s="56">
        <v>142.05914999999999</v>
      </c>
      <c r="F886" s="56">
        <v>0.37171999999999999</v>
      </c>
    </row>
    <row r="887" spans="1:6" x14ac:dyDescent="0.3">
      <c r="A887" s="41" t="s">
        <v>1101</v>
      </c>
      <c r="B887" s="54" t="s">
        <v>330</v>
      </c>
      <c r="C887" s="55" t="s">
        <v>15</v>
      </c>
      <c r="D887" s="56">
        <v>1512.6540499999999</v>
      </c>
      <c r="E887" s="56">
        <v>7.9242699999999999</v>
      </c>
      <c r="F887" s="56">
        <v>1504.7297799999999</v>
      </c>
    </row>
    <row r="888" spans="1:6" x14ac:dyDescent="0.3">
      <c r="A888" s="41" t="s">
        <v>1101</v>
      </c>
      <c r="B888" s="54" t="s">
        <v>330</v>
      </c>
      <c r="C888" s="55" t="s">
        <v>16</v>
      </c>
      <c r="D888" s="56">
        <v>66.054699999999997</v>
      </c>
      <c r="E888" s="56">
        <v>0</v>
      </c>
      <c r="F888" s="56">
        <v>66.054699999999997</v>
      </c>
    </row>
    <row r="889" spans="1:6" x14ac:dyDescent="0.3">
      <c r="A889" s="41" t="s">
        <v>1101</v>
      </c>
      <c r="B889" s="50" t="s">
        <v>330</v>
      </c>
      <c r="C889" s="51" t="s">
        <v>17</v>
      </c>
      <c r="D889" s="52">
        <v>3.75</v>
      </c>
      <c r="E889" s="52">
        <v>3.75</v>
      </c>
      <c r="F889" s="52">
        <v>0</v>
      </c>
    </row>
    <row r="890" spans="1:6" ht="16.8" thickBot="1" x14ac:dyDescent="0.35">
      <c r="A890" s="41" t="s">
        <v>1101</v>
      </c>
      <c r="B890" s="36" t="s">
        <v>605</v>
      </c>
      <c r="C890" s="37" t="s">
        <v>606</v>
      </c>
      <c r="D890" s="48">
        <v>4987587.4138099998</v>
      </c>
      <c r="E890" s="48">
        <v>4987587.4138099998</v>
      </c>
      <c r="F890" s="48">
        <v>0</v>
      </c>
    </row>
    <row r="891" spans="1:6" ht="15" thickTop="1" x14ac:dyDescent="0.3">
      <c r="A891" s="41" t="s">
        <v>1101</v>
      </c>
      <c r="B891" s="50" t="s">
        <v>330</v>
      </c>
      <c r="C891" s="51" t="s">
        <v>10</v>
      </c>
      <c r="D891" s="52">
        <v>4987574.5646500001</v>
      </c>
      <c r="E891" s="52">
        <v>4987574.5646500001</v>
      </c>
      <c r="F891" s="52">
        <v>0</v>
      </c>
    </row>
    <row r="892" spans="1:6" x14ac:dyDescent="0.3">
      <c r="A892" s="41" t="s">
        <v>1101</v>
      </c>
      <c r="B892" s="54" t="s">
        <v>330</v>
      </c>
      <c r="C892" s="55" t="s">
        <v>12</v>
      </c>
      <c r="D892" s="56">
        <v>27895.34302</v>
      </c>
      <c r="E892" s="56">
        <v>27895.34302</v>
      </c>
      <c r="F892" s="56">
        <v>0</v>
      </c>
    </row>
    <row r="893" spans="1:6" x14ac:dyDescent="0.3">
      <c r="A893" s="41" t="s">
        <v>1101</v>
      </c>
      <c r="B893" s="54" t="s">
        <v>330</v>
      </c>
      <c r="C893" s="55" t="s">
        <v>15</v>
      </c>
      <c r="D893" s="56">
        <v>4952350.8762000008</v>
      </c>
      <c r="E893" s="56">
        <v>4952350.8762000008</v>
      </c>
      <c r="F893" s="56">
        <v>0</v>
      </c>
    </row>
    <row r="894" spans="1:6" x14ac:dyDescent="0.3">
      <c r="A894" s="41" t="s">
        <v>1101</v>
      </c>
      <c r="B894" s="54" t="s">
        <v>330</v>
      </c>
      <c r="C894" s="55" t="s">
        <v>16</v>
      </c>
      <c r="D894" s="56">
        <v>7328.3454300000003</v>
      </c>
      <c r="E894" s="56">
        <v>7328.3454300000003</v>
      </c>
      <c r="F894" s="56">
        <v>0</v>
      </c>
    </row>
    <row r="895" spans="1:6" x14ac:dyDescent="0.3">
      <c r="A895" s="41" t="s">
        <v>1101</v>
      </c>
      <c r="B895" s="50" t="s">
        <v>330</v>
      </c>
      <c r="C895" s="51" t="s">
        <v>17</v>
      </c>
      <c r="D895" s="52">
        <v>12.849159999999999</v>
      </c>
      <c r="E895" s="52">
        <v>12.849159999999999</v>
      </c>
      <c r="F895" s="52">
        <v>0</v>
      </c>
    </row>
    <row r="896" spans="1:6" ht="16.8" thickBot="1" x14ac:dyDescent="0.35">
      <c r="A896" s="41" t="s">
        <v>1101</v>
      </c>
      <c r="B896" s="36" t="s">
        <v>607</v>
      </c>
      <c r="C896" s="37" t="s">
        <v>608</v>
      </c>
      <c r="D896" s="48">
        <v>3450838.4930700003</v>
      </c>
      <c r="E896" s="48">
        <v>3450838.4930700003</v>
      </c>
      <c r="F896" s="48">
        <v>0</v>
      </c>
    </row>
    <row r="897" spans="1:6" ht="15" thickTop="1" x14ac:dyDescent="0.3">
      <c r="A897" s="41" t="s">
        <v>1101</v>
      </c>
      <c r="B897" s="50" t="s">
        <v>330</v>
      </c>
      <c r="C897" s="51" t="s">
        <v>10</v>
      </c>
      <c r="D897" s="52">
        <v>3450838.4930700003</v>
      </c>
      <c r="E897" s="52">
        <v>3450838.4930700003</v>
      </c>
      <c r="F897" s="52">
        <v>0</v>
      </c>
    </row>
    <row r="898" spans="1:6" x14ac:dyDescent="0.3">
      <c r="A898" s="41" t="s">
        <v>1101</v>
      </c>
      <c r="B898" s="54" t="s">
        <v>330</v>
      </c>
      <c r="C898" s="55" t="s">
        <v>12</v>
      </c>
      <c r="D898" s="56">
        <v>13750</v>
      </c>
      <c r="E898" s="56">
        <v>13750</v>
      </c>
      <c r="F898" s="56">
        <v>0</v>
      </c>
    </row>
    <row r="899" spans="1:6" x14ac:dyDescent="0.3">
      <c r="A899" s="41" t="s">
        <v>1101</v>
      </c>
      <c r="B899" s="54" t="s">
        <v>330</v>
      </c>
      <c r="C899" s="55" t="s">
        <v>15</v>
      </c>
      <c r="D899" s="56">
        <v>3436758.8251100001</v>
      </c>
      <c r="E899" s="56">
        <v>3436758.8251100001</v>
      </c>
      <c r="F899" s="56">
        <v>0</v>
      </c>
    </row>
    <row r="900" spans="1:6" x14ac:dyDescent="0.3">
      <c r="A900" s="41" t="s">
        <v>1101</v>
      </c>
      <c r="B900" s="54" t="s">
        <v>330</v>
      </c>
      <c r="C900" s="55" t="s">
        <v>16</v>
      </c>
      <c r="D900" s="56">
        <v>329.66795999999999</v>
      </c>
      <c r="E900" s="56">
        <v>329.66795999999999</v>
      </c>
      <c r="F900" s="56">
        <v>0</v>
      </c>
    </row>
    <row r="901" spans="1:6" ht="33" thickBot="1" x14ac:dyDescent="0.35">
      <c r="A901" s="41" t="s">
        <v>1101</v>
      </c>
      <c r="B901" s="36" t="s">
        <v>609</v>
      </c>
      <c r="C901" s="37" t="s">
        <v>610</v>
      </c>
      <c r="D901" s="48">
        <v>1367757.4239399999</v>
      </c>
      <c r="E901" s="48">
        <v>1367757.4239399999</v>
      </c>
      <c r="F901" s="48">
        <v>0</v>
      </c>
    </row>
    <row r="902" spans="1:6" ht="15" thickTop="1" x14ac:dyDescent="0.3">
      <c r="A902" s="41" t="s">
        <v>1101</v>
      </c>
      <c r="B902" s="50" t="s">
        <v>330</v>
      </c>
      <c r="C902" s="51" t="s">
        <v>10</v>
      </c>
      <c r="D902" s="52">
        <v>1367757.4239399999</v>
      </c>
      <c r="E902" s="52">
        <v>1367757.4239399999</v>
      </c>
      <c r="F902" s="52">
        <v>0</v>
      </c>
    </row>
    <row r="903" spans="1:6" x14ac:dyDescent="0.3">
      <c r="A903" s="41" t="s">
        <v>1101</v>
      </c>
      <c r="B903" s="54" t="s">
        <v>330</v>
      </c>
      <c r="C903" s="55" t="s">
        <v>12</v>
      </c>
      <c r="D903" s="56">
        <v>4318.6020400000007</v>
      </c>
      <c r="E903" s="56">
        <v>4318.6020400000007</v>
      </c>
      <c r="F903" s="56">
        <v>0</v>
      </c>
    </row>
    <row r="904" spans="1:6" x14ac:dyDescent="0.3">
      <c r="A904" s="41" t="s">
        <v>1101</v>
      </c>
      <c r="B904" s="54" t="s">
        <v>330</v>
      </c>
      <c r="C904" s="55" t="s">
        <v>15</v>
      </c>
      <c r="D904" s="56">
        <v>1362788.3109799998</v>
      </c>
      <c r="E904" s="56">
        <v>1362788.3109799998</v>
      </c>
      <c r="F904" s="56">
        <v>0</v>
      </c>
    </row>
    <row r="905" spans="1:6" x14ac:dyDescent="0.3">
      <c r="A905" s="41" t="s">
        <v>1101</v>
      </c>
      <c r="B905" s="54" t="s">
        <v>330</v>
      </c>
      <c r="C905" s="55" t="s">
        <v>16</v>
      </c>
      <c r="D905" s="56">
        <v>650.51091999999994</v>
      </c>
      <c r="E905" s="56">
        <v>650.51091999999994</v>
      </c>
      <c r="F905" s="56">
        <v>0</v>
      </c>
    </row>
    <row r="906" spans="1:6" ht="16.8" thickBot="1" x14ac:dyDescent="0.35">
      <c r="A906" s="41" t="s">
        <v>1101</v>
      </c>
      <c r="B906" s="36" t="s">
        <v>611</v>
      </c>
      <c r="C906" s="37" t="s">
        <v>612</v>
      </c>
      <c r="D906" s="48">
        <v>66547.414269999994</v>
      </c>
      <c r="E906" s="48">
        <v>66547.414269999994</v>
      </c>
      <c r="F906" s="48">
        <v>0</v>
      </c>
    </row>
    <row r="907" spans="1:6" ht="15" thickTop="1" x14ac:dyDescent="0.3">
      <c r="A907" s="41" t="s">
        <v>1101</v>
      </c>
      <c r="B907" s="50" t="s">
        <v>330</v>
      </c>
      <c r="C907" s="51" t="s">
        <v>10</v>
      </c>
      <c r="D907" s="52">
        <v>66547.414269999994</v>
      </c>
      <c r="E907" s="52">
        <v>66547.414269999994</v>
      </c>
      <c r="F907" s="52">
        <v>0</v>
      </c>
    </row>
    <row r="908" spans="1:6" x14ac:dyDescent="0.3">
      <c r="A908" s="41" t="s">
        <v>1101</v>
      </c>
      <c r="B908" s="54" t="s">
        <v>330</v>
      </c>
      <c r="C908" s="55" t="s">
        <v>12</v>
      </c>
      <c r="D908" s="56">
        <v>2298.0649600000002</v>
      </c>
      <c r="E908" s="56">
        <v>2298.0649600000002</v>
      </c>
      <c r="F908" s="56">
        <v>0</v>
      </c>
    </row>
    <row r="909" spans="1:6" x14ac:dyDescent="0.3">
      <c r="A909" s="41" t="s">
        <v>1101</v>
      </c>
      <c r="B909" s="54" t="s">
        <v>330</v>
      </c>
      <c r="C909" s="55" t="s">
        <v>15</v>
      </c>
      <c r="D909" s="56">
        <v>57912.716809999998</v>
      </c>
      <c r="E909" s="56">
        <v>57912.716809999998</v>
      </c>
      <c r="F909" s="56">
        <v>0</v>
      </c>
    </row>
    <row r="910" spans="1:6" x14ac:dyDescent="0.3">
      <c r="A910" s="41" t="s">
        <v>1101</v>
      </c>
      <c r="B910" s="54" t="s">
        <v>330</v>
      </c>
      <c r="C910" s="55" t="s">
        <v>16</v>
      </c>
      <c r="D910" s="56">
        <v>6336.6324999999997</v>
      </c>
      <c r="E910" s="56">
        <v>6336.6324999999997</v>
      </c>
      <c r="F910" s="56">
        <v>0</v>
      </c>
    </row>
    <row r="911" spans="1:6" ht="16.8" thickBot="1" x14ac:dyDescent="0.35">
      <c r="A911" s="41" t="s">
        <v>1101</v>
      </c>
      <c r="B911" s="36" t="s">
        <v>613</v>
      </c>
      <c r="C911" s="37" t="s">
        <v>614</v>
      </c>
      <c r="D911" s="48">
        <v>94742.909779999987</v>
      </c>
      <c r="E911" s="48">
        <v>94742.909779999987</v>
      </c>
      <c r="F911" s="48">
        <v>0</v>
      </c>
    </row>
    <row r="912" spans="1:6" ht="15" thickTop="1" x14ac:dyDescent="0.3">
      <c r="A912" s="41" t="s">
        <v>1101</v>
      </c>
      <c r="B912" s="50" t="s">
        <v>330</v>
      </c>
      <c r="C912" s="51" t="s">
        <v>10</v>
      </c>
      <c r="D912" s="52">
        <v>94742.909779999987</v>
      </c>
      <c r="E912" s="52">
        <v>94742.909779999987</v>
      </c>
      <c r="F912" s="52">
        <v>0</v>
      </c>
    </row>
    <row r="913" spans="1:6" x14ac:dyDescent="0.3">
      <c r="A913" s="41" t="s">
        <v>1101</v>
      </c>
      <c r="B913" s="54" t="s">
        <v>330</v>
      </c>
      <c r="C913" s="55" t="s">
        <v>15</v>
      </c>
      <c r="D913" s="56">
        <v>94742.909779999987</v>
      </c>
      <c r="E913" s="56">
        <v>94742.909779999987</v>
      </c>
      <c r="F913" s="56">
        <v>0</v>
      </c>
    </row>
    <row r="914" spans="1:6" ht="49.2" thickBot="1" x14ac:dyDescent="0.35">
      <c r="A914" s="41" t="s">
        <v>1101</v>
      </c>
      <c r="B914" s="36" t="s">
        <v>615</v>
      </c>
      <c r="C914" s="37" t="s">
        <v>616</v>
      </c>
      <c r="D914" s="48">
        <v>7701.1727499999997</v>
      </c>
      <c r="E914" s="48">
        <v>7701.1727499999997</v>
      </c>
      <c r="F914" s="48">
        <v>0</v>
      </c>
    </row>
    <row r="915" spans="1:6" ht="15" thickTop="1" x14ac:dyDescent="0.3">
      <c r="A915" s="41" t="s">
        <v>1101</v>
      </c>
      <c r="B915" s="50" t="s">
        <v>330</v>
      </c>
      <c r="C915" s="51" t="s">
        <v>10</v>
      </c>
      <c r="D915" s="52">
        <v>7688.32359</v>
      </c>
      <c r="E915" s="52">
        <v>7688.32359</v>
      </c>
      <c r="F915" s="52">
        <v>0</v>
      </c>
    </row>
    <row r="916" spans="1:6" x14ac:dyDescent="0.3">
      <c r="A916" s="41" t="s">
        <v>1101</v>
      </c>
      <c r="B916" s="54" t="s">
        <v>330</v>
      </c>
      <c r="C916" s="55" t="s">
        <v>12</v>
      </c>
      <c r="D916" s="56">
        <v>7528.6760199999999</v>
      </c>
      <c r="E916" s="56">
        <v>7528.6760199999999</v>
      </c>
      <c r="F916" s="56">
        <v>0</v>
      </c>
    </row>
    <row r="917" spans="1:6" x14ac:dyDescent="0.3">
      <c r="A917" s="41" t="s">
        <v>1101</v>
      </c>
      <c r="B917" s="54" t="s">
        <v>330</v>
      </c>
      <c r="C917" s="55" t="s">
        <v>15</v>
      </c>
      <c r="D917" s="56">
        <v>148.11351999999999</v>
      </c>
      <c r="E917" s="56">
        <v>148.11351999999999</v>
      </c>
      <c r="F917" s="56">
        <v>0</v>
      </c>
    </row>
    <row r="918" spans="1:6" x14ac:dyDescent="0.3">
      <c r="A918" s="41" t="s">
        <v>1101</v>
      </c>
      <c r="B918" s="54" t="s">
        <v>330</v>
      </c>
      <c r="C918" s="55" t="s">
        <v>16</v>
      </c>
      <c r="D918" s="56">
        <v>11.534050000000001</v>
      </c>
      <c r="E918" s="56">
        <v>11.534050000000001</v>
      </c>
      <c r="F918" s="56">
        <v>0</v>
      </c>
    </row>
    <row r="919" spans="1:6" x14ac:dyDescent="0.3">
      <c r="A919" s="41" t="s">
        <v>1101</v>
      </c>
      <c r="B919" s="50" t="s">
        <v>330</v>
      </c>
      <c r="C919" s="51" t="s">
        <v>17</v>
      </c>
      <c r="D919" s="52">
        <v>12.849159999999999</v>
      </c>
      <c r="E919" s="52">
        <v>12.849159999999999</v>
      </c>
      <c r="F919" s="52">
        <v>0</v>
      </c>
    </row>
    <row r="920" spans="1:6" ht="16.8" thickBot="1" x14ac:dyDescent="0.35">
      <c r="A920" s="41" t="s">
        <v>1101</v>
      </c>
      <c r="B920" s="36" t="s">
        <v>617</v>
      </c>
      <c r="C920" s="37" t="s">
        <v>618</v>
      </c>
      <c r="D920" s="48">
        <v>1601384.3383200003</v>
      </c>
      <c r="E920" s="48">
        <v>1600288.7215100003</v>
      </c>
      <c r="F920" s="48">
        <v>1095.61681</v>
      </c>
    </row>
    <row r="921" spans="1:6" ht="15" thickTop="1" x14ac:dyDescent="0.3">
      <c r="A921" s="41" t="s">
        <v>1101</v>
      </c>
      <c r="B921" s="50" t="s">
        <v>330</v>
      </c>
      <c r="C921" s="51" t="s">
        <v>10</v>
      </c>
      <c r="D921" s="52">
        <v>1586525.7572300003</v>
      </c>
      <c r="E921" s="52">
        <v>1585491.3570500002</v>
      </c>
      <c r="F921" s="52">
        <v>1034.4001799999999</v>
      </c>
    </row>
    <row r="922" spans="1:6" x14ac:dyDescent="0.3">
      <c r="A922" s="41" t="s">
        <v>1101</v>
      </c>
      <c r="B922" s="54" t="s">
        <v>330</v>
      </c>
      <c r="C922" s="55" t="s">
        <v>11</v>
      </c>
      <c r="D922" s="56">
        <v>803.07782999999995</v>
      </c>
      <c r="E922" s="56">
        <v>142.548</v>
      </c>
      <c r="F922" s="56">
        <v>660.52982999999995</v>
      </c>
    </row>
    <row r="923" spans="1:6" x14ac:dyDescent="0.3">
      <c r="A923" s="41" t="s">
        <v>1101</v>
      </c>
      <c r="B923" s="54" t="s">
        <v>330</v>
      </c>
      <c r="C923" s="55" t="s">
        <v>12</v>
      </c>
      <c r="D923" s="56">
        <v>203186.03563999999</v>
      </c>
      <c r="E923" s="56">
        <v>202879.32896999997</v>
      </c>
      <c r="F923" s="56">
        <v>306.70666999999997</v>
      </c>
    </row>
    <row r="924" spans="1:6" x14ac:dyDescent="0.3">
      <c r="A924" s="41" t="s">
        <v>1101</v>
      </c>
      <c r="B924" s="54" t="s">
        <v>330</v>
      </c>
      <c r="C924" s="55" t="s">
        <v>14</v>
      </c>
      <c r="D924" s="56">
        <v>1792.31475</v>
      </c>
      <c r="E924" s="56">
        <v>1792.31475</v>
      </c>
      <c r="F924" s="56">
        <v>0</v>
      </c>
    </row>
    <row r="925" spans="1:6" x14ac:dyDescent="0.3">
      <c r="A925" s="41" t="s">
        <v>1101</v>
      </c>
      <c r="B925" s="54" t="s">
        <v>330</v>
      </c>
      <c r="C925" s="55" t="s">
        <v>2</v>
      </c>
      <c r="D925" s="56">
        <v>362.13460999999995</v>
      </c>
      <c r="E925" s="56">
        <v>362.13460999999995</v>
      </c>
      <c r="F925" s="56">
        <v>0</v>
      </c>
    </row>
    <row r="926" spans="1:6" x14ac:dyDescent="0.3">
      <c r="A926" s="41" t="s">
        <v>1101</v>
      </c>
      <c r="B926" s="54" t="s">
        <v>330</v>
      </c>
      <c r="C926" s="55" t="s">
        <v>15</v>
      </c>
      <c r="D926" s="56">
        <v>1332128.9328399997</v>
      </c>
      <c r="E926" s="56">
        <v>1332065.9497599998</v>
      </c>
      <c r="F926" s="56">
        <v>62.983080000000001</v>
      </c>
    </row>
    <row r="927" spans="1:6" x14ac:dyDescent="0.3">
      <c r="A927" s="41" t="s">
        <v>1101</v>
      </c>
      <c r="B927" s="54" t="s">
        <v>330</v>
      </c>
      <c r="C927" s="55" t="s">
        <v>16</v>
      </c>
      <c r="D927" s="56">
        <v>48253.261559999992</v>
      </c>
      <c r="E927" s="56">
        <v>48249.080959999992</v>
      </c>
      <c r="F927" s="56">
        <v>4.1806000000000001</v>
      </c>
    </row>
    <row r="928" spans="1:6" x14ac:dyDescent="0.3">
      <c r="A928" s="41" t="s">
        <v>1101</v>
      </c>
      <c r="B928" s="50" t="s">
        <v>330</v>
      </c>
      <c r="C928" s="51" t="s">
        <v>17</v>
      </c>
      <c r="D928" s="52">
        <v>14858.581090000001</v>
      </c>
      <c r="E928" s="52">
        <v>14797.364460000001</v>
      </c>
      <c r="F928" s="52">
        <v>61.216630000000002</v>
      </c>
    </row>
    <row r="929" spans="1:6" ht="16.8" thickBot="1" x14ac:dyDescent="0.35">
      <c r="A929" s="41" t="s">
        <v>1101</v>
      </c>
      <c r="B929" s="36" t="s">
        <v>619</v>
      </c>
      <c r="C929" s="37" t="s">
        <v>620</v>
      </c>
      <c r="D929" s="48">
        <v>1061999.2044300002</v>
      </c>
      <c r="E929" s="48">
        <v>1061999.2044300002</v>
      </c>
      <c r="F929" s="48">
        <v>0</v>
      </c>
    </row>
    <row r="930" spans="1:6" ht="15" thickTop="1" x14ac:dyDescent="0.3">
      <c r="A930" s="41" t="s">
        <v>1101</v>
      </c>
      <c r="B930" s="50" t="s">
        <v>330</v>
      </c>
      <c r="C930" s="51" t="s">
        <v>10</v>
      </c>
      <c r="D930" s="52">
        <v>1053989.8594300002</v>
      </c>
      <c r="E930" s="52">
        <v>1053989.8594300002</v>
      </c>
      <c r="F930" s="52">
        <v>0</v>
      </c>
    </row>
    <row r="931" spans="1:6" x14ac:dyDescent="0.3">
      <c r="A931" s="41" t="s">
        <v>1101</v>
      </c>
      <c r="B931" s="54" t="s">
        <v>330</v>
      </c>
      <c r="C931" s="55" t="s">
        <v>12</v>
      </c>
      <c r="D931" s="56">
        <v>4250.6046800000004</v>
      </c>
      <c r="E931" s="56">
        <v>4250.6046800000004</v>
      </c>
      <c r="F931" s="56">
        <v>0</v>
      </c>
    </row>
    <row r="932" spans="1:6" x14ac:dyDescent="0.3">
      <c r="A932" s="41" t="s">
        <v>1101</v>
      </c>
      <c r="B932" s="54" t="s">
        <v>330</v>
      </c>
      <c r="C932" s="55" t="s">
        <v>15</v>
      </c>
      <c r="D932" s="56">
        <v>1049661.93842</v>
      </c>
      <c r="E932" s="56">
        <v>1049661.93842</v>
      </c>
      <c r="F932" s="56">
        <v>0</v>
      </c>
    </row>
    <row r="933" spans="1:6" x14ac:dyDescent="0.3">
      <c r="A933" s="41" t="s">
        <v>1101</v>
      </c>
      <c r="B933" s="54" t="s">
        <v>330</v>
      </c>
      <c r="C933" s="55" t="s">
        <v>16</v>
      </c>
      <c r="D933" s="56">
        <v>77.316329999999994</v>
      </c>
      <c r="E933" s="56">
        <v>77.316329999999994</v>
      </c>
      <c r="F933" s="56">
        <v>0</v>
      </c>
    </row>
    <row r="934" spans="1:6" x14ac:dyDescent="0.3">
      <c r="A934" s="41" t="s">
        <v>1101</v>
      </c>
      <c r="B934" s="50" t="s">
        <v>330</v>
      </c>
      <c r="C934" s="51" t="s">
        <v>17</v>
      </c>
      <c r="D934" s="52">
        <v>8009.3450000000003</v>
      </c>
      <c r="E934" s="52">
        <v>8009.3450000000003</v>
      </c>
      <c r="F934" s="52">
        <v>0</v>
      </c>
    </row>
    <row r="935" spans="1:6" ht="16.8" thickBot="1" x14ac:dyDescent="0.35">
      <c r="A935" s="41" t="s">
        <v>1101</v>
      </c>
      <c r="B935" s="36" t="s">
        <v>621</v>
      </c>
      <c r="C935" s="37" t="s">
        <v>622</v>
      </c>
      <c r="D935" s="48">
        <v>110014.94244</v>
      </c>
      <c r="E935" s="48">
        <v>110014.94244</v>
      </c>
      <c r="F935" s="48">
        <v>0</v>
      </c>
    </row>
    <row r="936" spans="1:6" ht="15" thickTop="1" x14ac:dyDescent="0.3">
      <c r="A936" s="41" t="s">
        <v>1101</v>
      </c>
      <c r="B936" s="50" t="s">
        <v>330</v>
      </c>
      <c r="C936" s="51" t="s">
        <v>10</v>
      </c>
      <c r="D936" s="52">
        <v>109391.57089</v>
      </c>
      <c r="E936" s="52">
        <v>109391.57089</v>
      </c>
      <c r="F936" s="52">
        <v>0</v>
      </c>
    </row>
    <row r="937" spans="1:6" x14ac:dyDescent="0.3">
      <c r="A937" s="41" t="s">
        <v>1101</v>
      </c>
      <c r="B937" s="54" t="s">
        <v>330</v>
      </c>
      <c r="C937" s="55" t="s">
        <v>11</v>
      </c>
      <c r="D937" s="56">
        <v>142.548</v>
      </c>
      <c r="E937" s="56">
        <v>142.548</v>
      </c>
      <c r="F937" s="56">
        <v>0</v>
      </c>
    </row>
    <row r="938" spans="1:6" x14ac:dyDescent="0.3">
      <c r="A938" s="41" t="s">
        <v>1101</v>
      </c>
      <c r="B938" s="54" t="s">
        <v>330</v>
      </c>
      <c r="C938" s="55" t="s">
        <v>12</v>
      </c>
      <c r="D938" s="56">
        <v>24858.032469999998</v>
      </c>
      <c r="E938" s="56">
        <v>24858.032469999998</v>
      </c>
      <c r="F938" s="56">
        <v>0</v>
      </c>
    </row>
    <row r="939" spans="1:6" x14ac:dyDescent="0.3">
      <c r="A939" s="41" t="s">
        <v>1101</v>
      </c>
      <c r="B939" s="54" t="s">
        <v>330</v>
      </c>
      <c r="C939" s="55" t="s">
        <v>14</v>
      </c>
      <c r="D939" s="56">
        <v>1714.2840000000001</v>
      </c>
      <c r="E939" s="56">
        <v>1714.2840000000001</v>
      </c>
      <c r="F939" s="56">
        <v>0</v>
      </c>
    </row>
    <row r="940" spans="1:6" x14ac:dyDescent="0.3">
      <c r="A940" s="41" t="s">
        <v>1101</v>
      </c>
      <c r="B940" s="54" t="s">
        <v>330</v>
      </c>
      <c r="C940" s="55" t="s">
        <v>15</v>
      </c>
      <c r="D940" s="56">
        <v>43550.555840000001</v>
      </c>
      <c r="E940" s="56">
        <v>43550.555840000001</v>
      </c>
      <c r="F940" s="56">
        <v>0</v>
      </c>
    </row>
    <row r="941" spans="1:6" x14ac:dyDescent="0.3">
      <c r="A941" s="41" t="s">
        <v>1101</v>
      </c>
      <c r="B941" s="54" t="s">
        <v>330</v>
      </c>
      <c r="C941" s="55" t="s">
        <v>16</v>
      </c>
      <c r="D941" s="56">
        <v>39126.150579999994</v>
      </c>
      <c r="E941" s="56">
        <v>39126.150579999994</v>
      </c>
      <c r="F941" s="56">
        <v>0</v>
      </c>
    </row>
    <row r="942" spans="1:6" x14ac:dyDescent="0.3">
      <c r="A942" s="41" t="s">
        <v>1101</v>
      </c>
      <c r="B942" s="50" t="s">
        <v>330</v>
      </c>
      <c r="C942" s="51" t="s">
        <v>17</v>
      </c>
      <c r="D942" s="52">
        <v>623.37154999999996</v>
      </c>
      <c r="E942" s="52">
        <v>623.37154999999996</v>
      </c>
      <c r="F942" s="52">
        <v>0</v>
      </c>
    </row>
    <row r="943" spans="1:6" ht="16.8" thickBot="1" x14ac:dyDescent="0.35">
      <c r="A943" s="41" t="s">
        <v>1101</v>
      </c>
      <c r="B943" s="36" t="s">
        <v>623</v>
      </c>
      <c r="C943" s="37" t="s">
        <v>624</v>
      </c>
      <c r="D943" s="48">
        <v>2514.0343800000001</v>
      </c>
      <c r="E943" s="48">
        <v>2514.0343800000001</v>
      </c>
      <c r="F943" s="48">
        <v>0</v>
      </c>
    </row>
    <row r="944" spans="1:6" ht="15" thickTop="1" x14ac:dyDescent="0.3">
      <c r="A944" s="41" t="s">
        <v>1101</v>
      </c>
      <c r="B944" s="50" t="s">
        <v>330</v>
      </c>
      <c r="C944" s="51" t="s">
        <v>10</v>
      </c>
      <c r="D944" s="52">
        <v>2504.52738</v>
      </c>
      <c r="E944" s="52">
        <v>2504.52738</v>
      </c>
      <c r="F944" s="52">
        <v>0</v>
      </c>
    </row>
    <row r="945" spans="1:6" x14ac:dyDescent="0.3">
      <c r="A945" s="41" t="s">
        <v>1101</v>
      </c>
      <c r="B945" s="54" t="s">
        <v>330</v>
      </c>
      <c r="C945" s="55" t="s">
        <v>12</v>
      </c>
      <c r="D945" s="56">
        <v>2504.52738</v>
      </c>
      <c r="E945" s="56">
        <v>2504.52738</v>
      </c>
      <c r="F945" s="56">
        <v>0</v>
      </c>
    </row>
    <row r="946" spans="1:6" x14ac:dyDescent="0.3">
      <c r="A946" s="41" t="s">
        <v>1101</v>
      </c>
      <c r="B946" s="50" t="s">
        <v>330</v>
      </c>
      <c r="C946" s="51" t="s">
        <v>17</v>
      </c>
      <c r="D946" s="52">
        <v>9.5069999999999997</v>
      </c>
      <c r="E946" s="52">
        <v>9.5069999999999997</v>
      </c>
      <c r="F946" s="52">
        <v>0</v>
      </c>
    </row>
    <row r="947" spans="1:6" ht="16.8" thickBot="1" x14ac:dyDescent="0.35">
      <c r="A947" s="41" t="s">
        <v>1101</v>
      </c>
      <c r="B947" s="36" t="s">
        <v>625</v>
      </c>
      <c r="C947" s="37" t="s">
        <v>626</v>
      </c>
      <c r="D947" s="48">
        <v>32955.530890000002</v>
      </c>
      <c r="E947" s="48">
        <v>32955.530890000002</v>
      </c>
      <c r="F947" s="48">
        <v>0</v>
      </c>
    </row>
    <row r="948" spans="1:6" ht="15" thickTop="1" x14ac:dyDescent="0.3">
      <c r="A948" s="41" t="s">
        <v>1101</v>
      </c>
      <c r="B948" s="50" t="s">
        <v>330</v>
      </c>
      <c r="C948" s="51" t="s">
        <v>10</v>
      </c>
      <c r="D948" s="52">
        <v>32955.530890000002</v>
      </c>
      <c r="E948" s="52">
        <v>32955.530890000002</v>
      </c>
      <c r="F948" s="52">
        <v>0</v>
      </c>
    </row>
    <row r="949" spans="1:6" x14ac:dyDescent="0.3">
      <c r="A949" s="41" t="s">
        <v>1101</v>
      </c>
      <c r="B949" s="54" t="s">
        <v>330</v>
      </c>
      <c r="C949" s="55" t="s">
        <v>12</v>
      </c>
      <c r="D949" s="56">
        <v>97.622500000000002</v>
      </c>
      <c r="E949" s="56">
        <v>97.622500000000002</v>
      </c>
      <c r="F949" s="56">
        <v>0</v>
      </c>
    </row>
    <row r="950" spans="1:6" x14ac:dyDescent="0.3">
      <c r="A950" s="41" t="s">
        <v>1101</v>
      </c>
      <c r="B950" s="54" t="s">
        <v>330</v>
      </c>
      <c r="C950" s="55" t="s">
        <v>15</v>
      </c>
      <c r="D950" s="56">
        <v>146.11000000000001</v>
      </c>
      <c r="E950" s="56">
        <v>146.11000000000001</v>
      </c>
      <c r="F950" s="56">
        <v>0</v>
      </c>
    </row>
    <row r="951" spans="1:6" x14ac:dyDescent="0.3">
      <c r="A951" s="41" t="s">
        <v>1101</v>
      </c>
      <c r="B951" s="54" t="s">
        <v>330</v>
      </c>
      <c r="C951" s="55" t="s">
        <v>16</v>
      </c>
      <c r="D951" s="56">
        <v>32711.79839</v>
      </c>
      <c r="E951" s="56">
        <v>32711.79839</v>
      </c>
      <c r="F951" s="56">
        <v>0</v>
      </c>
    </row>
    <row r="952" spans="1:6" ht="16.8" thickBot="1" x14ac:dyDescent="0.35">
      <c r="A952" s="41" t="s">
        <v>1101</v>
      </c>
      <c r="B952" s="36" t="s">
        <v>627</v>
      </c>
      <c r="C952" s="37" t="s">
        <v>628</v>
      </c>
      <c r="D952" s="48">
        <v>1382.4005500000001</v>
      </c>
      <c r="E952" s="48">
        <v>1382.4005500000001</v>
      </c>
      <c r="F952" s="48">
        <v>0</v>
      </c>
    </row>
    <row r="953" spans="1:6" ht="15" thickTop="1" x14ac:dyDescent="0.3">
      <c r="A953" s="41" t="s">
        <v>1101</v>
      </c>
      <c r="B953" s="50" t="s">
        <v>330</v>
      </c>
      <c r="C953" s="51" t="s">
        <v>10</v>
      </c>
      <c r="D953" s="52">
        <v>1382.4005500000001</v>
      </c>
      <c r="E953" s="52">
        <v>1382.4005500000001</v>
      </c>
      <c r="F953" s="52">
        <v>0</v>
      </c>
    </row>
    <row r="954" spans="1:6" x14ac:dyDescent="0.3">
      <c r="A954" s="41" t="s">
        <v>1101</v>
      </c>
      <c r="B954" s="54" t="s">
        <v>330</v>
      </c>
      <c r="C954" s="55" t="s">
        <v>12</v>
      </c>
      <c r="D954" s="56">
        <v>1382.4005500000001</v>
      </c>
      <c r="E954" s="56">
        <v>1382.4005500000001</v>
      </c>
      <c r="F954" s="56">
        <v>0</v>
      </c>
    </row>
    <row r="955" spans="1:6" ht="16.8" thickBot="1" x14ac:dyDescent="0.35">
      <c r="A955" s="41" t="s">
        <v>1101</v>
      </c>
      <c r="B955" s="36" t="s">
        <v>629</v>
      </c>
      <c r="C955" s="37" t="s">
        <v>630</v>
      </c>
      <c r="D955" s="48">
        <v>5687.0417799999996</v>
      </c>
      <c r="E955" s="48">
        <v>5687.0417799999996</v>
      </c>
      <c r="F955" s="48">
        <v>0</v>
      </c>
    </row>
    <row r="956" spans="1:6" ht="15" thickTop="1" x14ac:dyDescent="0.3">
      <c r="A956" s="41" t="s">
        <v>1101</v>
      </c>
      <c r="B956" s="50" t="s">
        <v>330</v>
      </c>
      <c r="C956" s="51" t="s">
        <v>10</v>
      </c>
      <c r="D956" s="52">
        <v>5687.0417799999996</v>
      </c>
      <c r="E956" s="52">
        <v>5687.0417799999996</v>
      </c>
      <c r="F956" s="52">
        <v>0</v>
      </c>
    </row>
    <row r="957" spans="1:6" x14ac:dyDescent="0.3">
      <c r="A957" s="41" t="s">
        <v>1101</v>
      </c>
      <c r="B957" s="54" t="s">
        <v>330</v>
      </c>
      <c r="C957" s="55" t="s">
        <v>12</v>
      </c>
      <c r="D957" s="56">
        <v>5687.0417799999996</v>
      </c>
      <c r="E957" s="56">
        <v>5687.0417799999996</v>
      </c>
      <c r="F957" s="56">
        <v>0</v>
      </c>
    </row>
    <row r="958" spans="1:6" ht="49.2" thickBot="1" x14ac:dyDescent="0.35">
      <c r="A958" s="41" t="s">
        <v>1101</v>
      </c>
      <c r="B958" s="36" t="s">
        <v>631</v>
      </c>
      <c r="C958" s="37" t="s">
        <v>632</v>
      </c>
      <c r="D958" s="48">
        <v>276.32880999999998</v>
      </c>
      <c r="E958" s="48">
        <v>276.32880999999998</v>
      </c>
      <c r="F958" s="48">
        <v>0</v>
      </c>
    </row>
    <row r="959" spans="1:6" ht="15" thickTop="1" x14ac:dyDescent="0.3">
      <c r="A959" s="41" t="s">
        <v>1101</v>
      </c>
      <c r="B959" s="50" t="s">
        <v>330</v>
      </c>
      <c r="C959" s="51" t="s">
        <v>10</v>
      </c>
      <c r="D959" s="52">
        <v>276.32880999999998</v>
      </c>
      <c r="E959" s="52">
        <v>276.32880999999998</v>
      </c>
      <c r="F959" s="52">
        <v>0</v>
      </c>
    </row>
    <row r="960" spans="1:6" x14ac:dyDescent="0.3">
      <c r="A960" s="41" t="s">
        <v>1101</v>
      </c>
      <c r="B960" s="54" t="s">
        <v>330</v>
      </c>
      <c r="C960" s="55" t="s">
        <v>12</v>
      </c>
      <c r="D960" s="56">
        <v>275.64785999999998</v>
      </c>
      <c r="E960" s="56">
        <v>275.64785999999998</v>
      </c>
      <c r="F960" s="56">
        <v>0</v>
      </c>
    </row>
    <row r="961" spans="1:6" x14ac:dyDescent="0.3">
      <c r="A961" s="41" t="s">
        <v>1101</v>
      </c>
      <c r="B961" s="54" t="s">
        <v>330</v>
      </c>
      <c r="C961" s="55" t="s">
        <v>15</v>
      </c>
      <c r="D961" s="56">
        <v>0.68095000000000006</v>
      </c>
      <c r="E961" s="56">
        <v>0.68095000000000006</v>
      </c>
      <c r="F961" s="56">
        <v>0</v>
      </c>
    </row>
    <row r="962" spans="1:6" ht="16.8" thickBot="1" x14ac:dyDescent="0.35">
      <c r="A962" s="41" t="s">
        <v>1101</v>
      </c>
      <c r="B962" s="36" t="s">
        <v>633</v>
      </c>
      <c r="C962" s="37" t="s">
        <v>634</v>
      </c>
      <c r="D962" s="48">
        <v>20014.57863</v>
      </c>
      <c r="E962" s="48">
        <v>20014.57863</v>
      </c>
      <c r="F962" s="48">
        <v>0</v>
      </c>
    </row>
    <row r="963" spans="1:6" ht="15" thickTop="1" x14ac:dyDescent="0.3">
      <c r="A963" s="41" t="s">
        <v>1101</v>
      </c>
      <c r="B963" s="50" t="s">
        <v>330</v>
      </c>
      <c r="C963" s="51" t="s">
        <v>10</v>
      </c>
      <c r="D963" s="52">
        <v>19400.714079999998</v>
      </c>
      <c r="E963" s="52">
        <v>19400.714079999998</v>
      </c>
      <c r="F963" s="52">
        <v>0</v>
      </c>
    </row>
    <row r="964" spans="1:6" x14ac:dyDescent="0.3">
      <c r="A964" s="41" t="s">
        <v>1101</v>
      </c>
      <c r="B964" s="54" t="s">
        <v>330</v>
      </c>
      <c r="C964" s="55" t="s">
        <v>11</v>
      </c>
      <c r="D964" s="56">
        <v>53.844000000000001</v>
      </c>
      <c r="E964" s="56">
        <v>53.844000000000001</v>
      </c>
      <c r="F964" s="56">
        <v>0</v>
      </c>
    </row>
    <row r="965" spans="1:6" x14ac:dyDescent="0.3">
      <c r="A965" s="41" t="s">
        <v>1101</v>
      </c>
      <c r="B965" s="54" t="s">
        <v>330</v>
      </c>
      <c r="C965" s="55" t="s">
        <v>12</v>
      </c>
      <c r="D965" s="56">
        <v>6160.3443699999998</v>
      </c>
      <c r="E965" s="56">
        <v>6160.3443699999998</v>
      </c>
      <c r="F965" s="56">
        <v>0</v>
      </c>
    </row>
    <row r="966" spans="1:6" x14ac:dyDescent="0.3">
      <c r="A966" s="41" t="s">
        <v>1101</v>
      </c>
      <c r="B966" s="54" t="s">
        <v>330</v>
      </c>
      <c r="C966" s="55" t="s">
        <v>14</v>
      </c>
      <c r="D966" s="56">
        <v>1714.2840000000001</v>
      </c>
      <c r="E966" s="56">
        <v>1714.2840000000001</v>
      </c>
      <c r="F966" s="56">
        <v>0</v>
      </c>
    </row>
    <row r="967" spans="1:6" x14ac:dyDescent="0.3">
      <c r="A967" s="41" t="s">
        <v>1101</v>
      </c>
      <c r="B967" s="54" t="s">
        <v>330</v>
      </c>
      <c r="C967" s="55" t="s">
        <v>15</v>
      </c>
      <c r="D967" s="56">
        <v>9935.7383499999996</v>
      </c>
      <c r="E967" s="56">
        <v>9935.7383499999996</v>
      </c>
      <c r="F967" s="56">
        <v>0</v>
      </c>
    </row>
    <row r="968" spans="1:6" x14ac:dyDescent="0.3">
      <c r="A968" s="41" t="s">
        <v>1101</v>
      </c>
      <c r="B968" s="54" t="s">
        <v>330</v>
      </c>
      <c r="C968" s="55" t="s">
        <v>16</v>
      </c>
      <c r="D968" s="56">
        <v>1536.5033599999999</v>
      </c>
      <c r="E968" s="56">
        <v>1536.5033599999999</v>
      </c>
      <c r="F968" s="56">
        <v>0</v>
      </c>
    </row>
    <row r="969" spans="1:6" x14ac:dyDescent="0.3">
      <c r="A969" s="41" t="s">
        <v>1101</v>
      </c>
      <c r="B969" s="50" t="s">
        <v>330</v>
      </c>
      <c r="C969" s="51" t="s">
        <v>17</v>
      </c>
      <c r="D969" s="52">
        <v>613.86455000000001</v>
      </c>
      <c r="E969" s="52">
        <v>613.86455000000001</v>
      </c>
      <c r="F969" s="52">
        <v>0</v>
      </c>
    </row>
    <row r="970" spans="1:6" ht="16.8" thickBot="1" x14ac:dyDescent="0.35">
      <c r="A970" s="41" t="s">
        <v>1101</v>
      </c>
      <c r="B970" s="36" t="s">
        <v>635</v>
      </c>
      <c r="C970" s="37" t="s">
        <v>636</v>
      </c>
      <c r="D970" s="48">
        <v>21692.387909999998</v>
      </c>
      <c r="E970" s="48">
        <v>21692.387909999998</v>
      </c>
      <c r="F970" s="48">
        <v>0</v>
      </c>
    </row>
    <row r="971" spans="1:6" ht="15" thickTop="1" x14ac:dyDescent="0.3">
      <c r="A971" s="41" t="s">
        <v>1101</v>
      </c>
      <c r="B971" s="50" t="s">
        <v>330</v>
      </c>
      <c r="C971" s="51" t="s">
        <v>10</v>
      </c>
      <c r="D971" s="52">
        <v>21692.387909999998</v>
      </c>
      <c r="E971" s="52">
        <v>21692.387909999998</v>
      </c>
      <c r="F971" s="52">
        <v>0</v>
      </c>
    </row>
    <row r="972" spans="1:6" x14ac:dyDescent="0.3">
      <c r="A972" s="41" t="s">
        <v>1101</v>
      </c>
      <c r="B972" s="54" t="s">
        <v>330</v>
      </c>
      <c r="C972" s="55" t="s">
        <v>11</v>
      </c>
      <c r="D972" s="56">
        <v>88.703999999999994</v>
      </c>
      <c r="E972" s="56">
        <v>88.703999999999994</v>
      </c>
      <c r="F972" s="56">
        <v>0</v>
      </c>
    </row>
    <row r="973" spans="1:6" x14ac:dyDescent="0.3">
      <c r="A973" s="41" t="s">
        <v>1101</v>
      </c>
      <c r="B973" s="54" t="s">
        <v>330</v>
      </c>
      <c r="C973" s="55" t="s">
        <v>12</v>
      </c>
      <c r="D973" s="56">
        <v>6565.6457</v>
      </c>
      <c r="E973" s="56">
        <v>6565.6457</v>
      </c>
      <c r="F973" s="56">
        <v>0</v>
      </c>
    </row>
    <row r="974" spans="1:6" x14ac:dyDescent="0.3">
      <c r="A974" s="41" t="s">
        <v>1101</v>
      </c>
      <c r="B974" s="54" t="s">
        <v>330</v>
      </c>
      <c r="C974" s="55" t="s">
        <v>15</v>
      </c>
      <c r="D974" s="56">
        <v>10696.09138</v>
      </c>
      <c r="E974" s="56">
        <v>10696.09138</v>
      </c>
      <c r="F974" s="56">
        <v>0</v>
      </c>
    </row>
    <row r="975" spans="1:6" x14ac:dyDescent="0.3">
      <c r="A975" s="41" t="s">
        <v>1101</v>
      </c>
      <c r="B975" s="54" t="s">
        <v>330</v>
      </c>
      <c r="C975" s="55" t="s">
        <v>16</v>
      </c>
      <c r="D975" s="56">
        <v>4341.9468299999999</v>
      </c>
      <c r="E975" s="56">
        <v>4341.9468299999999</v>
      </c>
      <c r="F975" s="56">
        <v>0</v>
      </c>
    </row>
    <row r="976" spans="1:6" ht="16.8" thickBot="1" x14ac:dyDescent="0.35">
      <c r="A976" s="41" t="s">
        <v>1101</v>
      </c>
      <c r="B976" s="36" t="s">
        <v>637</v>
      </c>
      <c r="C976" s="37" t="s">
        <v>638</v>
      </c>
      <c r="D976" s="48">
        <v>8727.9406400000007</v>
      </c>
      <c r="E976" s="48">
        <v>8727.9406400000007</v>
      </c>
      <c r="F976" s="48">
        <v>0</v>
      </c>
    </row>
    <row r="977" spans="1:6" ht="15" thickTop="1" x14ac:dyDescent="0.3">
      <c r="A977" s="41" t="s">
        <v>1101</v>
      </c>
      <c r="B977" s="50" t="s">
        <v>330</v>
      </c>
      <c r="C977" s="51" t="s">
        <v>10</v>
      </c>
      <c r="D977" s="52">
        <v>8727.9406400000007</v>
      </c>
      <c r="E977" s="52">
        <v>8727.9406400000007</v>
      </c>
      <c r="F977" s="52">
        <v>0</v>
      </c>
    </row>
    <row r="978" spans="1:6" x14ac:dyDescent="0.3">
      <c r="A978" s="41" t="s">
        <v>1101</v>
      </c>
      <c r="B978" s="54" t="s">
        <v>330</v>
      </c>
      <c r="C978" s="55" t="s">
        <v>12</v>
      </c>
      <c r="D978" s="56">
        <v>107.96600000000001</v>
      </c>
      <c r="E978" s="56">
        <v>107.96600000000001</v>
      </c>
      <c r="F978" s="56">
        <v>0</v>
      </c>
    </row>
    <row r="979" spans="1:6" x14ac:dyDescent="0.3">
      <c r="A979" s="41" t="s">
        <v>1101</v>
      </c>
      <c r="B979" s="54" t="s">
        <v>330</v>
      </c>
      <c r="C979" s="55" t="s">
        <v>15</v>
      </c>
      <c r="D979" s="56">
        <v>8515.1346400000002</v>
      </c>
      <c r="E979" s="56">
        <v>8515.1346400000002</v>
      </c>
      <c r="F979" s="56">
        <v>0</v>
      </c>
    </row>
    <row r="980" spans="1:6" x14ac:dyDescent="0.3">
      <c r="A980" s="41" t="s">
        <v>1101</v>
      </c>
      <c r="B980" s="54" t="s">
        <v>330</v>
      </c>
      <c r="C980" s="55" t="s">
        <v>16</v>
      </c>
      <c r="D980" s="56">
        <v>104.84</v>
      </c>
      <c r="E980" s="56">
        <v>104.84</v>
      </c>
      <c r="F980" s="56">
        <v>0</v>
      </c>
    </row>
    <row r="981" spans="1:6" ht="16.8" thickBot="1" x14ac:dyDescent="0.35">
      <c r="A981" s="41" t="s">
        <v>1101</v>
      </c>
      <c r="B981" s="36" t="s">
        <v>639</v>
      </c>
      <c r="C981" s="37" t="s">
        <v>640</v>
      </c>
      <c r="D981" s="48">
        <v>12319.33353</v>
      </c>
      <c r="E981" s="48">
        <v>12319.33353</v>
      </c>
      <c r="F981" s="48">
        <v>0</v>
      </c>
    </row>
    <row r="982" spans="1:6" ht="15" thickTop="1" x14ac:dyDescent="0.3">
      <c r="A982" s="41" t="s">
        <v>1101</v>
      </c>
      <c r="B982" s="50" t="s">
        <v>330</v>
      </c>
      <c r="C982" s="51" t="s">
        <v>10</v>
      </c>
      <c r="D982" s="52">
        <v>12319.33353</v>
      </c>
      <c r="E982" s="52">
        <v>12319.33353</v>
      </c>
      <c r="F982" s="52">
        <v>0</v>
      </c>
    </row>
    <row r="983" spans="1:6" x14ac:dyDescent="0.3">
      <c r="A983" s="41" t="s">
        <v>1101</v>
      </c>
      <c r="B983" s="54" t="s">
        <v>330</v>
      </c>
      <c r="C983" s="55" t="s">
        <v>12</v>
      </c>
      <c r="D983" s="56">
        <v>60.832999999999998</v>
      </c>
      <c r="E983" s="56">
        <v>60.832999999999998</v>
      </c>
      <c r="F983" s="56">
        <v>0</v>
      </c>
    </row>
    <row r="984" spans="1:6" x14ac:dyDescent="0.3">
      <c r="A984" s="41" t="s">
        <v>1101</v>
      </c>
      <c r="B984" s="54" t="s">
        <v>330</v>
      </c>
      <c r="C984" s="55" t="s">
        <v>15</v>
      </c>
      <c r="D984" s="56">
        <v>12258.500529999999</v>
      </c>
      <c r="E984" s="56">
        <v>12258.500529999999</v>
      </c>
      <c r="F984" s="56">
        <v>0</v>
      </c>
    </row>
    <row r="985" spans="1:6" ht="16.8" thickBot="1" x14ac:dyDescent="0.35">
      <c r="A985" s="41" t="s">
        <v>1101</v>
      </c>
      <c r="B985" s="36" t="s">
        <v>641</v>
      </c>
      <c r="C985" s="37" t="s">
        <v>642</v>
      </c>
      <c r="D985" s="48">
        <v>1387.78188</v>
      </c>
      <c r="E985" s="48">
        <v>1387.78188</v>
      </c>
      <c r="F985" s="48">
        <v>0</v>
      </c>
    </row>
    <row r="986" spans="1:6" ht="15" thickTop="1" x14ac:dyDescent="0.3">
      <c r="A986" s="41" t="s">
        <v>1101</v>
      </c>
      <c r="B986" s="50" t="s">
        <v>330</v>
      </c>
      <c r="C986" s="51" t="s">
        <v>10</v>
      </c>
      <c r="D986" s="52">
        <v>1387.78188</v>
      </c>
      <c r="E986" s="52">
        <v>1387.78188</v>
      </c>
      <c r="F986" s="52">
        <v>0</v>
      </c>
    </row>
    <row r="987" spans="1:6" x14ac:dyDescent="0.3">
      <c r="A987" s="41" t="s">
        <v>1101</v>
      </c>
      <c r="B987" s="54" t="s">
        <v>330</v>
      </c>
      <c r="C987" s="55" t="s">
        <v>12</v>
      </c>
      <c r="D987" s="56">
        <v>1387.78188</v>
      </c>
      <c r="E987" s="56">
        <v>1387.78188</v>
      </c>
      <c r="F987" s="56">
        <v>0</v>
      </c>
    </row>
    <row r="988" spans="1:6" ht="16.8" thickBot="1" x14ac:dyDescent="0.35">
      <c r="A988" s="41" t="s">
        <v>1101</v>
      </c>
      <c r="B988" s="36" t="s">
        <v>643</v>
      </c>
      <c r="C988" s="37" t="s">
        <v>644</v>
      </c>
      <c r="D988" s="48">
        <v>3057.5834400000003</v>
      </c>
      <c r="E988" s="48">
        <v>3057.5834400000003</v>
      </c>
      <c r="F988" s="48">
        <v>0</v>
      </c>
    </row>
    <row r="989" spans="1:6" ht="15" thickTop="1" x14ac:dyDescent="0.3">
      <c r="A989" s="41" t="s">
        <v>1101</v>
      </c>
      <c r="B989" s="50" t="s">
        <v>330</v>
      </c>
      <c r="C989" s="51" t="s">
        <v>10</v>
      </c>
      <c r="D989" s="52">
        <v>3057.5834400000003</v>
      </c>
      <c r="E989" s="52">
        <v>3057.5834400000003</v>
      </c>
      <c r="F989" s="52">
        <v>0</v>
      </c>
    </row>
    <row r="990" spans="1:6" x14ac:dyDescent="0.3">
      <c r="A990" s="41" t="s">
        <v>1101</v>
      </c>
      <c r="B990" s="54" t="s">
        <v>330</v>
      </c>
      <c r="C990" s="55" t="s">
        <v>12</v>
      </c>
      <c r="D990" s="56">
        <v>628.22145</v>
      </c>
      <c r="E990" s="56">
        <v>628.22145</v>
      </c>
      <c r="F990" s="56">
        <v>0</v>
      </c>
    </row>
    <row r="991" spans="1:6" x14ac:dyDescent="0.3">
      <c r="A991" s="41" t="s">
        <v>1101</v>
      </c>
      <c r="B991" s="54" t="s">
        <v>330</v>
      </c>
      <c r="C991" s="55" t="s">
        <v>15</v>
      </c>
      <c r="D991" s="56">
        <v>1998.29999</v>
      </c>
      <c r="E991" s="56">
        <v>1998.29999</v>
      </c>
      <c r="F991" s="56">
        <v>0</v>
      </c>
    </row>
    <row r="992" spans="1:6" x14ac:dyDescent="0.3">
      <c r="A992" s="41" t="s">
        <v>1101</v>
      </c>
      <c r="B992" s="54" t="s">
        <v>330</v>
      </c>
      <c r="C992" s="55" t="s">
        <v>16</v>
      </c>
      <c r="D992" s="56">
        <v>431.06200000000001</v>
      </c>
      <c r="E992" s="56">
        <v>431.06200000000001</v>
      </c>
      <c r="F992" s="56">
        <v>0</v>
      </c>
    </row>
    <row r="993" spans="1:6" ht="33" thickBot="1" x14ac:dyDescent="0.35">
      <c r="A993" s="41" t="s">
        <v>1101</v>
      </c>
      <c r="B993" s="36" t="s">
        <v>645</v>
      </c>
      <c r="C993" s="37" t="s">
        <v>646</v>
      </c>
      <c r="D993" s="48">
        <v>428420.02879000007</v>
      </c>
      <c r="E993" s="48">
        <v>428215.87464000005</v>
      </c>
      <c r="F993" s="48">
        <v>204.15414999999999</v>
      </c>
    </row>
    <row r="994" spans="1:6" ht="15" thickTop="1" x14ac:dyDescent="0.3">
      <c r="A994" s="41" t="s">
        <v>1101</v>
      </c>
      <c r="B994" s="50" t="s">
        <v>330</v>
      </c>
      <c r="C994" s="51" t="s">
        <v>10</v>
      </c>
      <c r="D994" s="52">
        <v>422194.78524999996</v>
      </c>
      <c r="E994" s="52">
        <v>422051.22672999994</v>
      </c>
      <c r="F994" s="52">
        <v>143.55851999999999</v>
      </c>
    </row>
    <row r="995" spans="1:6" x14ac:dyDescent="0.3">
      <c r="A995" s="41" t="s">
        <v>1101</v>
      </c>
      <c r="B995" s="54" t="s">
        <v>330</v>
      </c>
      <c r="C995" s="55" t="s">
        <v>12</v>
      </c>
      <c r="D995" s="56">
        <v>173878.75033999997</v>
      </c>
      <c r="E995" s="56">
        <v>173770.69181999998</v>
      </c>
      <c r="F995" s="56">
        <v>108.05852</v>
      </c>
    </row>
    <row r="996" spans="1:6" x14ac:dyDescent="0.3">
      <c r="A996" s="41" t="s">
        <v>1101</v>
      </c>
      <c r="B996" s="54" t="s">
        <v>330</v>
      </c>
      <c r="C996" s="55" t="s">
        <v>14</v>
      </c>
      <c r="D996" s="56">
        <v>78.030750000000012</v>
      </c>
      <c r="E996" s="56">
        <v>78.030750000000012</v>
      </c>
      <c r="F996" s="56">
        <v>0</v>
      </c>
    </row>
    <row r="997" spans="1:6" x14ac:dyDescent="0.3">
      <c r="A997" s="41" t="s">
        <v>1101</v>
      </c>
      <c r="B997" s="54" t="s">
        <v>330</v>
      </c>
      <c r="C997" s="55" t="s">
        <v>2</v>
      </c>
      <c r="D997" s="56">
        <v>362.13460999999995</v>
      </c>
      <c r="E997" s="56">
        <v>362.13460999999995</v>
      </c>
      <c r="F997" s="56">
        <v>0</v>
      </c>
    </row>
    <row r="998" spans="1:6" x14ac:dyDescent="0.3">
      <c r="A998" s="41" t="s">
        <v>1101</v>
      </c>
      <c r="B998" s="54" t="s">
        <v>330</v>
      </c>
      <c r="C998" s="55" t="s">
        <v>15</v>
      </c>
      <c r="D998" s="56">
        <v>238888.95549999998</v>
      </c>
      <c r="E998" s="56">
        <v>238853.45549999998</v>
      </c>
      <c r="F998" s="56">
        <v>35.5</v>
      </c>
    </row>
    <row r="999" spans="1:6" x14ac:dyDescent="0.3">
      <c r="A999" s="41" t="s">
        <v>1101</v>
      </c>
      <c r="B999" s="54" t="s">
        <v>330</v>
      </c>
      <c r="C999" s="55" t="s">
        <v>16</v>
      </c>
      <c r="D999" s="56">
        <v>8986.9140499999994</v>
      </c>
      <c r="E999" s="56">
        <v>8986.9140499999994</v>
      </c>
      <c r="F999" s="56">
        <v>0</v>
      </c>
    </row>
    <row r="1000" spans="1:6" x14ac:dyDescent="0.3">
      <c r="A1000" s="41" t="s">
        <v>1101</v>
      </c>
      <c r="B1000" s="50" t="s">
        <v>330</v>
      </c>
      <c r="C1000" s="51" t="s">
        <v>17</v>
      </c>
      <c r="D1000" s="52">
        <v>6225.2435399999995</v>
      </c>
      <c r="E1000" s="52">
        <v>6164.6479099999997</v>
      </c>
      <c r="F1000" s="52">
        <v>60.59563</v>
      </c>
    </row>
    <row r="1001" spans="1:6" ht="16.8" thickBot="1" x14ac:dyDescent="0.35">
      <c r="A1001" s="41" t="s">
        <v>1101</v>
      </c>
      <c r="B1001" s="36" t="s">
        <v>647</v>
      </c>
      <c r="C1001" s="37" t="s">
        <v>648</v>
      </c>
      <c r="D1001" s="48">
        <v>38692.838159999999</v>
      </c>
      <c r="E1001" s="48">
        <v>38692.838159999999</v>
      </c>
      <c r="F1001" s="48">
        <v>0</v>
      </c>
    </row>
    <row r="1002" spans="1:6" ht="15" thickTop="1" x14ac:dyDescent="0.3">
      <c r="A1002" s="41" t="s">
        <v>1101</v>
      </c>
      <c r="B1002" s="50" t="s">
        <v>330</v>
      </c>
      <c r="C1002" s="51" t="s">
        <v>10</v>
      </c>
      <c r="D1002" s="52">
        <v>38692.838159999999</v>
      </c>
      <c r="E1002" s="52">
        <v>38692.838159999999</v>
      </c>
      <c r="F1002" s="52">
        <v>0</v>
      </c>
    </row>
    <row r="1003" spans="1:6" x14ac:dyDescent="0.3">
      <c r="A1003" s="41" t="s">
        <v>1101</v>
      </c>
      <c r="B1003" s="54" t="s">
        <v>330</v>
      </c>
      <c r="C1003" s="55" t="s">
        <v>15</v>
      </c>
      <c r="D1003" s="56">
        <v>38692.838159999999</v>
      </c>
      <c r="E1003" s="56">
        <v>38692.838159999999</v>
      </c>
      <c r="F1003" s="56">
        <v>0</v>
      </c>
    </row>
    <row r="1004" spans="1:6" ht="16.8" thickBot="1" x14ac:dyDescent="0.35">
      <c r="A1004" s="41" t="s">
        <v>1101</v>
      </c>
      <c r="B1004" s="36" t="s">
        <v>649</v>
      </c>
      <c r="C1004" s="37" t="s">
        <v>650</v>
      </c>
      <c r="D1004" s="48">
        <v>19305.895919999999</v>
      </c>
      <c r="E1004" s="48">
        <v>19305.895919999999</v>
      </c>
      <c r="F1004" s="48">
        <v>0</v>
      </c>
    </row>
    <row r="1005" spans="1:6" ht="15" thickTop="1" x14ac:dyDescent="0.3">
      <c r="A1005" s="41" t="s">
        <v>1101</v>
      </c>
      <c r="B1005" s="50" t="s">
        <v>330</v>
      </c>
      <c r="C1005" s="51" t="s">
        <v>10</v>
      </c>
      <c r="D1005" s="52">
        <v>19305.895919999999</v>
      </c>
      <c r="E1005" s="52">
        <v>19305.895919999999</v>
      </c>
      <c r="F1005" s="52">
        <v>0</v>
      </c>
    </row>
    <row r="1006" spans="1:6" x14ac:dyDescent="0.3">
      <c r="A1006" s="41" t="s">
        <v>1101</v>
      </c>
      <c r="B1006" s="54" t="s">
        <v>330</v>
      </c>
      <c r="C1006" s="55" t="s">
        <v>12</v>
      </c>
      <c r="D1006" s="56">
        <v>412.41699999999997</v>
      </c>
      <c r="E1006" s="56">
        <v>412.41699999999997</v>
      </c>
      <c r="F1006" s="56">
        <v>0</v>
      </c>
    </row>
    <row r="1007" spans="1:6" x14ac:dyDescent="0.3">
      <c r="A1007" s="41" t="s">
        <v>1101</v>
      </c>
      <c r="B1007" s="54" t="s">
        <v>330</v>
      </c>
      <c r="C1007" s="55" t="s">
        <v>15</v>
      </c>
      <c r="D1007" s="56">
        <v>15102.395829999999</v>
      </c>
      <c r="E1007" s="56">
        <v>15102.395829999999</v>
      </c>
      <c r="F1007" s="56">
        <v>0</v>
      </c>
    </row>
    <row r="1008" spans="1:6" x14ac:dyDescent="0.3">
      <c r="A1008" s="41" t="s">
        <v>1101</v>
      </c>
      <c r="B1008" s="54" t="s">
        <v>330</v>
      </c>
      <c r="C1008" s="55" t="s">
        <v>16</v>
      </c>
      <c r="D1008" s="56">
        <v>3791.0830900000001</v>
      </c>
      <c r="E1008" s="56">
        <v>3791.0830900000001</v>
      </c>
      <c r="F1008" s="56">
        <v>0</v>
      </c>
    </row>
    <row r="1009" spans="1:6" ht="16.8" thickBot="1" x14ac:dyDescent="0.35">
      <c r="A1009" s="41" t="s">
        <v>1101</v>
      </c>
      <c r="B1009" s="36" t="s">
        <v>651</v>
      </c>
      <c r="C1009" s="37" t="s">
        <v>652</v>
      </c>
      <c r="D1009" s="48">
        <v>1874.9970000000001</v>
      </c>
      <c r="E1009" s="48">
        <v>1874.9970000000001</v>
      </c>
      <c r="F1009" s="48">
        <v>0</v>
      </c>
    </row>
    <row r="1010" spans="1:6" ht="15" thickTop="1" x14ac:dyDescent="0.3">
      <c r="A1010" s="41" t="s">
        <v>1101</v>
      </c>
      <c r="B1010" s="50" t="s">
        <v>330</v>
      </c>
      <c r="C1010" s="51" t="s">
        <v>10</v>
      </c>
      <c r="D1010" s="52">
        <v>1874.9970000000001</v>
      </c>
      <c r="E1010" s="52">
        <v>1874.9970000000001</v>
      </c>
      <c r="F1010" s="52">
        <v>0</v>
      </c>
    </row>
    <row r="1011" spans="1:6" x14ac:dyDescent="0.3">
      <c r="A1011" s="41" t="s">
        <v>1101</v>
      </c>
      <c r="B1011" s="54" t="s">
        <v>330</v>
      </c>
      <c r="C1011" s="55" t="s">
        <v>15</v>
      </c>
      <c r="D1011" s="56">
        <v>1874.9970000000001</v>
      </c>
      <c r="E1011" s="56">
        <v>1874.9970000000001</v>
      </c>
      <c r="F1011" s="56">
        <v>0</v>
      </c>
    </row>
    <row r="1012" spans="1:6" ht="16.8" thickBot="1" x14ac:dyDescent="0.35">
      <c r="A1012" s="41" t="s">
        <v>1101</v>
      </c>
      <c r="B1012" s="36" t="s">
        <v>653</v>
      </c>
      <c r="C1012" s="37" t="s">
        <v>654</v>
      </c>
      <c r="D1012" s="48">
        <v>35680.664989999997</v>
      </c>
      <c r="E1012" s="48">
        <v>35680.664989999997</v>
      </c>
      <c r="F1012" s="48">
        <v>0</v>
      </c>
    </row>
    <row r="1013" spans="1:6" ht="15" thickTop="1" x14ac:dyDescent="0.3">
      <c r="A1013" s="41" t="s">
        <v>1101</v>
      </c>
      <c r="B1013" s="50" t="s">
        <v>330</v>
      </c>
      <c r="C1013" s="51" t="s">
        <v>10</v>
      </c>
      <c r="D1013" s="52">
        <v>35680.664989999997</v>
      </c>
      <c r="E1013" s="52">
        <v>35680.664989999997</v>
      </c>
      <c r="F1013" s="52">
        <v>0</v>
      </c>
    </row>
    <row r="1014" spans="1:6" x14ac:dyDescent="0.3">
      <c r="A1014" s="41" t="s">
        <v>1101</v>
      </c>
      <c r="B1014" s="54" t="s">
        <v>330</v>
      </c>
      <c r="C1014" s="55" t="s">
        <v>12</v>
      </c>
      <c r="D1014" s="56">
        <v>111.88293</v>
      </c>
      <c r="E1014" s="56">
        <v>111.88293</v>
      </c>
      <c r="F1014" s="56">
        <v>0</v>
      </c>
    </row>
    <row r="1015" spans="1:6" x14ac:dyDescent="0.3">
      <c r="A1015" s="41" t="s">
        <v>1101</v>
      </c>
      <c r="B1015" s="54" t="s">
        <v>330</v>
      </c>
      <c r="C1015" s="55" t="s">
        <v>15</v>
      </c>
      <c r="D1015" s="56">
        <v>35568.782059999998</v>
      </c>
      <c r="E1015" s="56">
        <v>35568.782059999998</v>
      </c>
      <c r="F1015" s="56">
        <v>0</v>
      </c>
    </row>
    <row r="1016" spans="1:6" ht="33" thickBot="1" x14ac:dyDescent="0.35">
      <c r="A1016" s="41" t="s">
        <v>1101</v>
      </c>
      <c r="B1016" s="36" t="s">
        <v>655</v>
      </c>
      <c r="C1016" s="37" t="s">
        <v>656</v>
      </c>
      <c r="D1016" s="48">
        <v>6489.1988000000001</v>
      </c>
      <c r="E1016" s="48">
        <v>6489.1988000000001</v>
      </c>
      <c r="F1016" s="48">
        <v>0</v>
      </c>
    </row>
    <row r="1017" spans="1:6" ht="15" thickTop="1" x14ac:dyDescent="0.3">
      <c r="A1017" s="41" t="s">
        <v>1101</v>
      </c>
      <c r="B1017" s="50" t="s">
        <v>330</v>
      </c>
      <c r="C1017" s="51" t="s">
        <v>10</v>
      </c>
      <c r="D1017" s="52">
        <v>6489.1988000000001</v>
      </c>
      <c r="E1017" s="52">
        <v>6489.1988000000001</v>
      </c>
      <c r="F1017" s="52">
        <v>0</v>
      </c>
    </row>
    <row r="1018" spans="1:6" x14ac:dyDescent="0.3">
      <c r="A1018" s="41" t="s">
        <v>1101</v>
      </c>
      <c r="B1018" s="54" t="s">
        <v>330</v>
      </c>
      <c r="C1018" s="55" t="s">
        <v>12</v>
      </c>
      <c r="D1018" s="56">
        <v>401.66199999999998</v>
      </c>
      <c r="E1018" s="56">
        <v>401.66199999999998</v>
      </c>
      <c r="F1018" s="56">
        <v>0</v>
      </c>
    </row>
    <row r="1019" spans="1:6" x14ac:dyDescent="0.3">
      <c r="A1019" s="41" t="s">
        <v>1101</v>
      </c>
      <c r="B1019" s="54" t="s">
        <v>330</v>
      </c>
      <c r="C1019" s="55" t="s">
        <v>15</v>
      </c>
      <c r="D1019" s="56">
        <v>6087.5367999999999</v>
      </c>
      <c r="E1019" s="56">
        <v>6087.5367999999999</v>
      </c>
      <c r="F1019" s="56">
        <v>0</v>
      </c>
    </row>
    <row r="1020" spans="1:6" ht="49.2" thickBot="1" x14ac:dyDescent="0.35">
      <c r="A1020" s="41" t="s">
        <v>1101</v>
      </c>
      <c r="B1020" s="36" t="s">
        <v>657</v>
      </c>
      <c r="C1020" s="37" t="s">
        <v>658</v>
      </c>
      <c r="D1020" s="48">
        <v>32182.843570000001</v>
      </c>
      <c r="E1020" s="48">
        <v>32182.843570000001</v>
      </c>
      <c r="F1020" s="48">
        <v>0</v>
      </c>
    </row>
    <row r="1021" spans="1:6" ht="15" thickTop="1" x14ac:dyDescent="0.3">
      <c r="A1021" s="41" t="s">
        <v>1101</v>
      </c>
      <c r="B1021" s="50" t="s">
        <v>330</v>
      </c>
      <c r="C1021" s="51" t="s">
        <v>10</v>
      </c>
      <c r="D1021" s="52">
        <v>32182.843570000001</v>
      </c>
      <c r="E1021" s="52">
        <v>32182.843570000001</v>
      </c>
      <c r="F1021" s="52">
        <v>0</v>
      </c>
    </row>
    <row r="1022" spans="1:6" x14ac:dyDescent="0.3">
      <c r="A1022" s="41" t="s">
        <v>1101</v>
      </c>
      <c r="B1022" s="54" t="s">
        <v>330</v>
      </c>
      <c r="C1022" s="55" t="s">
        <v>12</v>
      </c>
      <c r="D1022" s="56">
        <v>609.41499999999996</v>
      </c>
      <c r="E1022" s="56">
        <v>609.41499999999996</v>
      </c>
      <c r="F1022" s="56">
        <v>0</v>
      </c>
    </row>
    <row r="1023" spans="1:6" x14ac:dyDescent="0.3">
      <c r="A1023" s="41" t="s">
        <v>1101</v>
      </c>
      <c r="B1023" s="54" t="s">
        <v>330</v>
      </c>
      <c r="C1023" s="55" t="s">
        <v>15</v>
      </c>
      <c r="D1023" s="56">
        <v>31573.42857</v>
      </c>
      <c r="E1023" s="56">
        <v>31573.42857</v>
      </c>
      <c r="F1023" s="56">
        <v>0</v>
      </c>
    </row>
    <row r="1024" spans="1:6" ht="33" thickBot="1" x14ac:dyDescent="0.35">
      <c r="A1024" s="41" t="s">
        <v>1101</v>
      </c>
      <c r="B1024" s="36" t="s">
        <v>659</v>
      </c>
      <c r="C1024" s="37" t="s">
        <v>660</v>
      </c>
      <c r="D1024" s="48">
        <v>186926.69820000001</v>
      </c>
      <c r="E1024" s="48">
        <v>186722.54405000003</v>
      </c>
      <c r="F1024" s="48">
        <v>204.15414999999999</v>
      </c>
    </row>
    <row r="1025" spans="1:6" ht="15" thickTop="1" x14ac:dyDescent="0.3">
      <c r="A1025" s="41" t="s">
        <v>1101</v>
      </c>
      <c r="B1025" s="50" t="s">
        <v>330</v>
      </c>
      <c r="C1025" s="51" t="s">
        <v>10</v>
      </c>
      <c r="D1025" s="52">
        <v>184106.5895</v>
      </c>
      <c r="E1025" s="52">
        <v>183963.03098000001</v>
      </c>
      <c r="F1025" s="52">
        <v>143.55851999999999</v>
      </c>
    </row>
    <row r="1026" spans="1:6" x14ac:dyDescent="0.3">
      <c r="A1026" s="41" t="s">
        <v>1101</v>
      </c>
      <c r="B1026" s="54" t="s">
        <v>330</v>
      </c>
      <c r="C1026" s="55" t="s">
        <v>12</v>
      </c>
      <c r="D1026" s="56">
        <v>165710.47785999998</v>
      </c>
      <c r="E1026" s="56">
        <v>165602.41933999999</v>
      </c>
      <c r="F1026" s="56">
        <v>108.05852</v>
      </c>
    </row>
    <row r="1027" spans="1:6" x14ac:dyDescent="0.3">
      <c r="A1027" s="41" t="s">
        <v>1101</v>
      </c>
      <c r="B1027" s="54" t="s">
        <v>330</v>
      </c>
      <c r="C1027" s="55" t="s">
        <v>15</v>
      </c>
      <c r="D1027" s="56">
        <v>13259.070680000001</v>
      </c>
      <c r="E1027" s="56">
        <v>13223.570680000001</v>
      </c>
      <c r="F1027" s="56">
        <v>35.5</v>
      </c>
    </row>
    <row r="1028" spans="1:6" x14ac:dyDescent="0.3">
      <c r="A1028" s="41" t="s">
        <v>1101</v>
      </c>
      <c r="B1028" s="54" t="s">
        <v>330</v>
      </c>
      <c r="C1028" s="55" t="s">
        <v>16</v>
      </c>
      <c r="D1028" s="56">
        <v>5137.0409599999994</v>
      </c>
      <c r="E1028" s="56">
        <v>5137.0409599999994</v>
      </c>
      <c r="F1028" s="56">
        <v>0</v>
      </c>
    </row>
    <row r="1029" spans="1:6" x14ac:dyDescent="0.3">
      <c r="A1029" s="41" t="s">
        <v>1101</v>
      </c>
      <c r="B1029" s="50" t="s">
        <v>330</v>
      </c>
      <c r="C1029" s="51" t="s">
        <v>17</v>
      </c>
      <c r="D1029" s="52">
        <v>2820.1086999999998</v>
      </c>
      <c r="E1029" s="52">
        <v>2759.51307</v>
      </c>
      <c r="F1029" s="52">
        <v>60.59563</v>
      </c>
    </row>
    <row r="1030" spans="1:6" ht="16.8" thickBot="1" x14ac:dyDescent="0.35">
      <c r="A1030" s="41" t="s">
        <v>1101</v>
      </c>
      <c r="B1030" s="36" t="s">
        <v>661</v>
      </c>
      <c r="C1030" s="37" t="s">
        <v>662</v>
      </c>
      <c r="D1030" s="48">
        <v>68305.064610000001</v>
      </c>
      <c r="E1030" s="48">
        <v>68305.064610000001</v>
      </c>
      <c r="F1030" s="48">
        <v>0</v>
      </c>
    </row>
    <row r="1031" spans="1:6" ht="15" thickTop="1" x14ac:dyDescent="0.3">
      <c r="A1031" s="41" t="s">
        <v>1101</v>
      </c>
      <c r="B1031" s="50" t="s">
        <v>330</v>
      </c>
      <c r="C1031" s="51" t="s">
        <v>10</v>
      </c>
      <c r="D1031" s="52">
        <v>68305.064610000001</v>
      </c>
      <c r="E1031" s="52">
        <v>68305.064610000001</v>
      </c>
      <c r="F1031" s="52">
        <v>0</v>
      </c>
    </row>
    <row r="1032" spans="1:6" x14ac:dyDescent="0.3">
      <c r="A1032" s="41" t="s">
        <v>1101</v>
      </c>
      <c r="B1032" s="54" t="s">
        <v>330</v>
      </c>
      <c r="C1032" s="55" t="s">
        <v>12</v>
      </c>
      <c r="D1032" s="56">
        <v>115.85626999999999</v>
      </c>
      <c r="E1032" s="56">
        <v>115.85626999999999</v>
      </c>
      <c r="F1032" s="56">
        <v>0</v>
      </c>
    </row>
    <row r="1033" spans="1:6" x14ac:dyDescent="0.3">
      <c r="A1033" s="41" t="s">
        <v>1101</v>
      </c>
      <c r="B1033" s="54" t="s">
        <v>330</v>
      </c>
      <c r="C1033" s="55" t="s">
        <v>15</v>
      </c>
      <c r="D1033" s="56">
        <v>68189.208339999997</v>
      </c>
      <c r="E1033" s="56">
        <v>68189.208339999997</v>
      </c>
      <c r="F1033" s="56">
        <v>0</v>
      </c>
    </row>
    <row r="1034" spans="1:6" ht="33" thickBot="1" x14ac:dyDescent="0.35">
      <c r="A1034" s="41" t="s">
        <v>1101</v>
      </c>
      <c r="B1034" s="36" t="s">
        <v>663</v>
      </c>
      <c r="C1034" s="37" t="s">
        <v>664</v>
      </c>
      <c r="D1034" s="48">
        <v>606.24872000000005</v>
      </c>
      <c r="E1034" s="48">
        <v>606.24872000000005</v>
      </c>
      <c r="F1034" s="48">
        <v>0</v>
      </c>
    </row>
    <row r="1035" spans="1:6" ht="15" thickTop="1" x14ac:dyDescent="0.3">
      <c r="A1035" s="41" t="s">
        <v>1101</v>
      </c>
      <c r="B1035" s="50" t="s">
        <v>330</v>
      </c>
      <c r="C1035" s="51" t="s">
        <v>10</v>
      </c>
      <c r="D1035" s="52">
        <v>606.24872000000005</v>
      </c>
      <c r="E1035" s="52">
        <v>606.24872000000005</v>
      </c>
      <c r="F1035" s="52">
        <v>0</v>
      </c>
    </row>
    <row r="1036" spans="1:6" x14ac:dyDescent="0.3">
      <c r="A1036" s="41" t="s">
        <v>1101</v>
      </c>
      <c r="B1036" s="54" t="s">
        <v>330</v>
      </c>
      <c r="C1036" s="55" t="s">
        <v>12</v>
      </c>
      <c r="D1036" s="56">
        <v>606.24872000000005</v>
      </c>
      <c r="E1036" s="56">
        <v>606.24872000000005</v>
      </c>
      <c r="F1036" s="56">
        <v>0</v>
      </c>
    </row>
    <row r="1037" spans="1:6" ht="33" thickBot="1" x14ac:dyDescent="0.35">
      <c r="A1037" s="41" t="s">
        <v>1101</v>
      </c>
      <c r="B1037" s="36" t="s">
        <v>665</v>
      </c>
      <c r="C1037" s="37" t="s">
        <v>666</v>
      </c>
      <c r="D1037" s="48">
        <v>32707.63422</v>
      </c>
      <c r="E1037" s="48">
        <v>32707.63422</v>
      </c>
      <c r="F1037" s="48">
        <v>0</v>
      </c>
    </row>
    <row r="1038" spans="1:6" ht="15" thickTop="1" x14ac:dyDescent="0.3">
      <c r="A1038" s="41" t="s">
        <v>1101</v>
      </c>
      <c r="B1038" s="50" t="s">
        <v>330</v>
      </c>
      <c r="C1038" s="51" t="s">
        <v>10</v>
      </c>
      <c r="D1038" s="52">
        <v>29302.499380000001</v>
      </c>
      <c r="E1038" s="52">
        <v>29302.499380000001</v>
      </c>
      <c r="F1038" s="52">
        <v>0</v>
      </c>
    </row>
    <row r="1039" spans="1:6" x14ac:dyDescent="0.3">
      <c r="A1039" s="41" t="s">
        <v>1101</v>
      </c>
      <c r="B1039" s="54" t="s">
        <v>330</v>
      </c>
      <c r="C1039" s="55" t="s">
        <v>12</v>
      </c>
      <c r="D1039" s="56">
        <v>5910.7905600000004</v>
      </c>
      <c r="E1039" s="56">
        <v>5910.7905600000004</v>
      </c>
      <c r="F1039" s="56">
        <v>0</v>
      </c>
    </row>
    <row r="1040" spans="1:6" x14ac:dyDescent="0.3">
      <c r="A1040" s="41" t="s">
        <v>1101</v>
      </c>
      <c r="B1040" s="54" t="s">
        <v>330</v>
      </c>
      <c r="C1040" s="55" t="s">
        <v>14</v>
      </c>
      <c r="D1040" s="56">
        <v>78.030750000000012</v>
      </c>
      <c r="E1040" s="56">
        <v>78.030750000000012</v>
      </c>
      <c r="F1040" s="56">
        <v>0</v>
      </c>
    </row>
    <row r="1041" spans="1:6" x14ac:dyDescent="0.3">
      <c r="A1041" s="41" t="s">
        <v>1101</v>
      </c>
      <c r="B1041" s="54" t="s">
        <v>330</v>
      </c>
      <c r="C1041" s="55" t="s">
        <v>2</v>
      </c>
      <c r="D1041" s="56">
        <v>362.13460999999995</v>
      </c>
      <c r="E1041" s="56">
        <v>362.13460999999995</v>
      </c>
      <c r="F1041" s="56">
        <v>0</v>
      </c>
    </row>
    <row r="1042" spans="1:6" x14ac:dyDescent="0.3">
      <c r="A1042" s="41" t="s">
        <v>1101</v>
      </c>
      <c r="B1042" s="54" t="s">
        <v>330</v>
      </c>
      <c r="C1042" s="55" t="s">
        <v>15</v>
      </c>
      <c r="D1042" s="56">
        <v>22892.75346</v>
      </c>
      <c r="E1042" s="56">
        <v>22892.75346</v>
      </c>
      <c r="F1042" s="56">
        <v>0</v>
      </c>
    </row>
    <row r="1043" spans="1:6" x14ac:dyDescent="0.3">
      <c r="A1043" s="41" t="s">
        <v>1101</v>
      </c>
      <c r="B1043" s="54" t="s">
        <v>330</v>
      </c>
      <c r="C1043" s="55" t="s">
        <v>16</v>
      </c>
      <c r="D1043" s="56">
        <v>58.79</v>
      </c>
      <c r="E1043" s="56">
        <v>58.79</v>
      </c>
      <c r="F1043" s="56">
        <v>0</v>
      </c>
    </row>
    <row r="1044" spans="1:6" x14ac:dyDescent="0.3">
      <c r="A1044" s="41" t="s">
        <v>1101</v>
      </c>
      <c r="B1044" s="50" t="s">
        <v>330</v>
      </c>
      <c r="C1044" s="51" t="s">
        <v>17</v>
      </c>
      <c r="D1044" s="52">
        <v>3405.1348400000002</v>
      </c>
      <c r="E1044" s="52">
        <v>3405.1348400000002</v>
      </c>
      <c r="F1044" s="52">
        <v>0</v>
      </c>
    </row>
    <row r="1045" spans="1:6" ht="16.8" thickBot="1" x14ac:dyDescent="0.35">
      <c r="A1045" s="41" t="s">
        <v>1101</v>
      </c>
      <c r="B1045" s="36" t="s">
        <v>667</v>
      </c>
      <c r="C1045" s="37" t="s">
        <v>668</v>
      </c>
      <c r="D1045" s="48">
        <v>5647.9445999999998</v>
      </c>
      <c r="E1045" s="48">
        <v>5647.9445999999998</v>
      </c>
      <c r="F1045" s="48">
        <v>0</v>
      </c>
    </row>
    <row r="1046" spans="1:6" ht="15" thickTop="1" x14ac:dyDescent="0.3">
      <c r="A1046" s="41" t="s">
        <v>1101</v>
      </c>
      <c r="B1046" s="50" t="s">
        <v>330</v>
      </c>
      <c r="C1046" s="51" t="s">
        <v>10</v>
      </c>
      <c r="D1046" s="52">
        <v>5647.9445999999998</v>
      </c>
      <c r="E1046" s="52">
        <v>5647.9445999999998</v>
      </c>
      <c r="F1046" s="52">
        <v>0</v>
      </c>
    </row>
    <row r="1047" spans="1:6" x14ac:dyDescent="0.3">
      <c r="A1047" s="41" t="s">
        <v>1101</v>
      </c>
      <c r="B1047" s="54" t="s">
        <v>330</v>
      </c>
      <c r="C1047" s="55" t="s">
        <v>15</v>
      </c>
      <c r="D1047" s="56">
        <v>5647.9445999999998</v>
      </c>
      <c r="E1047" s="56">
        <v>5647.9445999999998</v>
      </c>
      <c r="F1047" s="56">
        <v>0</v>
      </c>
    </row>
    <row r="1048" spans="1:6" ht="16.8" thickBot="1" x14ac:dyDescent="0.35">
      <c r="A1048" s="41" t="s">
        <v>1101</v>
      </c>
      <c r="B1048" s="36" t="s">
        <v>669</v>
      </c>
      <c r="C1048" s="37" t="s">
        <v>670</v>
      </c>
      <c r="D1048" s="48">
        <v>58.7</v>
      </c>
      <c r="E1048" s="48">
        <v>58.7</v>
      </c>
      <c r="F1048" s="48">
        <v>0</v>
      </c>
    </row>
    <row r="1049" spans="1:6" ht="15" thickTop="1" x14ac:dyDescent="0.3">
      <c r="A1049" s="41" t="s">
        <v>1101</v>
      </c>
      <c r="B1049" s="50" t="s">
        <v>330</v>
      </c>
      <c r="C1049" s="51" t="s">
        <v>10</v>
      </c>
      <c r="D1049" s="52">
        <v>58.7</v>
      </c>
      <c r="E1049" s="52">
        <v>58.7</v>
      </c>
      <c r="F1049" s="52">
        <v>0</v>
      </c>
    </row>
    <row r="1050" spans="1:6" x14ac:dyDescent="0.3">
      <c r="A1050" s="41" t="s">
        <v>1101</v>
      </c>
      <c r="B1050" s="54" t="s">
        <v>330</v>
      </c>
      <c r="C1050" s="55" t="s">
        <v>16</v>
      </c>
      <c r="D1050" s="56">
        <v>58.7</v>
      </c>
      <c r="E1050" s="56">
        <v>58.7</v>
      </c>
      <c r="F1050" s="56">
        <v>0</v>
      </c>
    </row>
    <row r="1051" spans="1:6" ht="16.8" thickBot="1" x14ac:dyDescent="0.35">
      <c r="A1051" s="41" t="s">
        <v>1101</v>
      </c>
      <c r="B1051" s="36" t="s">
        <v>671</v>
      </c>
      <c r="C1051" s="37" t="s">
        <v>672</v>
      </c>
      <c r="D1051" s="48">
        <v>891.46265999999991</v>
      </c>
      <c r="E1051" s="48">
        <v>0</v>
      </c>
      <c r="F1051" s="48">
        <v>891.46265999999991</v>
      </c>
    </row>
    <row r="1052" spans="1:6" ht="15" thickTop="1" x14ac:dyDescent="0.3">
      <c r="A1052" s="41" t="s">
        <v>1101</v>
      </c>
      <c r="B1052" s="50" t="s">
        <v>330</v>
      </c>
      <c r="C1052" s="51" t="s">
        <v>10</v>
      </c>
      <c r="D1052" s="52">
        <v>890.84165999999993</v>
      </c>
      <c r="E1052" s="52">
        <v>0</v>
      </c>
      <c r="F1052" s="52">
        <v>890.84165999999993</v>
      </c>
    </row>
    <row r="1053" spans="1:6" x14ac:dyDescent="0.3">
      <c r="A1053" s="41" t="s">
        <v>1101</v>
      </c>
      <c r="B1053" s="54" t="s">
        <v>330</v>
      </c>
      <c r="C1053" s="55" t="s">
        <v>11</v>
      </c>
      <c r="D1053" s="56">
        <v>660.52982999999995</v>
      </c>
      <c r="E1053" s="56">
        <v>0</v>
      </c>
      <c r="F1053" s="56">
        <v>660.52982999999995</v>
      </c>
    </row>
    <row r="1054" spans="1:6" x14ac:dyDescent="0.3">
      <c r="A1054" s="41" t="s">
        <v>1101</v>
      </c>
      <c r="B1054" s="54" t="s">
        <v>330</v>
      </c>
      <c r="C1054" s="55" t="s">
        <v>12</v>
      </c>
      <c r="D1054" s="56">
        <v>198.64814999999999</v>
      </c>
      <c r="E1054" s="56">
        <v>0</v>
      </c>
      <c r="F1054" s="56">
        <v>198.64814999999999</v>
      </c>
    </row>
    <row r="1055" spans="1:6" x14ac:dyDescent="0.3">
      <c r="A1055" s="41" t="s">
        <v>1101</v>
      </c>
      <c r="B1055" s="54" t="s">
        <v>330</v>
      </c>
      <c r="C1055" s="55" t="s">
        <v>15</v>
      </c>
      <c r="D1055" s="56">
        <v>27.483080000000001</v>
      </c>
      <c r="E1055" s="56">
        <v>0</v>
      </c>
      <c r="F1055" s="56">
        <v>27.483080000000001</v>
      </c>
    </row>
    <row r="1056" spans="1:6" x14ac:dyDescent="0.3">
      <c r="A1056" s="41" t="s">
        <v>1101</v>
      </c>
      <c r="B1056" s="54" t="s">
        <v>330</v>
      </c>
      <c r="C1056" s="55" t="s">
        <v>16</v>
      </c>
      <c r="D1056" s="56">
        <v>4.1806000000000001</v>
      </c>
      <c r="E1056" s="56">
        <v>0</v>
      </c>
      <c r="F1056" s="56">
        <v>4.1806000000000001</v>
      </c>
    </row>
    <row r="1057" spans="1:6" x14ac:dyDescent="0.3">
      <c r="A1057" s="41" t="s">
        <v>1101</v>
      </c>
      <c r="B1057" s="50" t="s">
        <v>330</v>
      </c>
      <c r="C1057" s="51" t="s">
        <v>17</v>
      </c>
      <c r="D1057" s="52">
        <v>0.621</v>
      </c>
      <c r="E1057" s="52">
        <v>0</v>
      </c>
      <c r="F1057" s="52">
        <v>0.621</v>
      </c>
    </row>
    <row r="1058" spans="1:6" ht="33" thickBot="1" x14ac:dyDescent="0.35">
      <c r="A1058" s="41" t="s">
        <v>1101</v>
      </c>
      <c r="B1058" s="36" t="s">
        <v>673</v>
      </c>
      <c r="C1058" s="37" t="s">
        <v>674</v>
      </c>
      <c r="D1058" s="48">
        <v>41752.001270000001</v>
      </c>
      <c r="E1058" s="48">
        <v>41752.001270000001</v>
      </c>
      <c r="F1058" s="48">
        <v>0</v>
      </c>
    </row>
    <row r="1059" spans="1:6" ht="15" thickTop="1" x14ac:dyDescent="0.3">
      <c r="A1059" s="41" t="s">
        <v>1101</v>
      </c>
      <c r="B1059" s="50" t="s">
        <v>330</v>
      </c>
      <c r="C1059" s="51" t="s">
        <v>10</v>
      </c>
      <c r="D1059" s="52">
        <v>1525.3440699999999</v>
      </c>
      <c r="E1059" s="52">
        <v>1525.3440699999999</v>
      </c>
      <c r="F1059" s="52">
        <v>0</v>
      </c>
    </row>
    <row r="1060" spans="1:6" x14ac:dyDescent="0.3">
      <c r="A1060" s="41" t="s">
        <v>1101</v>
      </c>
      <c r="B1060" s="54" t="s">
        <v>330</v>
      </c>
      <c r="C1060" s="55" t="s">
        <v>12</v>
      </c>
      <c r="D1060" s="56">
        <v>1113.8743199999999</v>
      </c>
      <c r="E1060" s="56">
        <v>1113.8743199999999</v>
      </c>
      <c r="F1060" s="56">
        <v>0</v>
      </c>
    </row>
    <row r="1061" spans="1:6" x14ac:dyDescent="0.3">
      <c r="A1061" s="41" t="s">
        <v>1101</v>
      </c>
      <c r="B1061" s="54" t="s">
        <v>330</v>
      </c>
      <c r="C1061" s="55" t="s">
        <v>15</v>
      </c>
      <c r="D1061" s="56">
        <v>3.64975</v>
      </c>
      <c r="E1061" s="56">
        <v>3.64975</v>
      </c>
      <c r="F1061" s="56">
        <v>0</v>
      </c>
    </row>
    <row r="1062" spans="1:6" x14ac:dyDescent="0.3">
      <c r="A1062" s="41" t="s">
        <v>1101</v>
      </c>
      <c r="B1062" s="54" t="s">
        <v>330</v>
      </c>
      <c r="C1062" s="55" t="s">
        <v>16</v>
      </c>
      <c r="D1062" s="56">
        <v>407.82</v>
      </c>
      <c r="E1062" s="56">
        <v>407.82</v>
      </c>
      <c r="F1062" s="56">
        <v>0</v>
      </c>
    </row>
    <row r="1063" spans="1:6" x14ac:dyDescent="0.3">
      <c r="A1063" s="41" t="s">
        <v>1101</v>
      </c>
      <c r="B1063" s="50" t="s">
        <v>330</v>
      </c>
      <c r="C1063" s="51" t="s">
        <v>17</v>
      </c>
      <c r="D1063" s="52">
        <v>40226.657200000001</v>
      </c>
      <c r="E1063" s="52">
        <v>40226.657200000001</v>
      </c>
      <c r="F1063" s="52">
        <v>0</v>
      </c>
    </row>
    <row r="1064" spans="1:6" ht="33" thickBot="1" x14ac:dyDescent="0.35">
      <c r="A1064" s="41" t="s">
        <v>1101</v>
      </c>
      <c r="B1064" s="36" t="s">
        <v>675</v>
      </c>
      <c r="C1064" s="37" t="s">
        <v>676</v>
      </c>
      <c r="D1064" s="48">
        <v>115231.33645</v>
      </c>
      <c r="E1064" s="48">
        <v>115231.33645</v>
      </c>
      <c r="F1064" s="48">
        <v>0</v>
      </c>
    </row>
    <row r="1065" spans="1:6" ht="15" thickTop="1" x14ac:dyDescent="0.3">
      <c r="A1065" s="41" t="s">
        <v>1101</v>
      </c>
      <c r="B1065" s="50" t="s">
        <v>330</v>
      </c>
      <c r="C1065" s="51" t="s">
        <v>10</v>
      </c>
      <c r="D1065" s="52">
        <v>115009.59338999999</v>
      </c>
      <c r="E1065" s="52">
        <v>115009.59338999999</v>
      </c>
      <c r="F1065" s="52">
        <v>0</v>
      </c>
    </row>
    <row r="1066" spans="1:6" x14ac:dyDescent="0.3">
      <c r="A1066" s="41" t="s">
        <v>1101</v>
      </c>
      <c r="B1066" s="54" t="s">
        <v>330</v>
      </c>
      <c r="C1066" s="55" t="s">
        <v>11</v>
      </c>
      <c r="D1066" s="56">
        <v>4458.67443</v>
      </c>
      <c r="E1066" s="56">
        <v>4458.67443</v>
      </c>
      <c r="F1066" s="56">
        <v>0</v>
      </c>
    </row>
    <row r="1067" spans="1:6" x14ac:dyDescent="0.3">
      <c r="A1067" s="41" t="s">
        <v>1101</v>
      </c>
      <c r="B1067" s="54" t="s">
        <v>330</v>
      </c>
      <c r="C1067" s="55" t="s">
        <v>12</v>
      </c>
      <c r="D1067" s="56">
        <v>5476.2350699999997</v>
      </c>
      <c r="E1067" s="56">
        <v>5476.2350699999997</v>
      </c>
      <c r="F1067" s="56">
        <v>0</v>
      </c>
    </row>
    <row r="1068" spans="1:6" x14ac:dyDescent="0.3">
      <c r="A1068" s="41" t="s">
        <v>1101</v>
      </c>
      <c r="B1068" s="54" t="s">
        <v>330</v>
      </c>
      <c r="C1068" s="55" t="s">
        <v>2</v>
      </c>
      <c r="D1068" s="56">
        <v>2.1650900000000002</v>
      </c>
      <c r="E1068" s="56">
        <v>2.1650900000000002</v>
      </c>
      <c r="F1068" s="56">
        <v>0</v>
      </c>
    </row>
    <row r="1069" spans="1:6" x14ac:dyDescent="0.3">
      <c r="A1069" s="41" t="s">
        <v>1101</v>
      </c>
      <c r="B1069" s="54" t="s">
        <v>330</v>
      </c>
      <c r="C1069" s="55" t="s">
        <v>15</v>
      </c>
      <c r="D1069" s="56">
        <v>101344.51243999999</v>
      </c>
      <c r="E1069" s="56">
        <v>101344.51243999999</v>
      </c>
      <c r="F1069" s="56">
        <v>0</v>
      </c>
    </row>
    <row r="1070" spans="1:6" x14ac:dyDescent="0.3">
      <c r="A1070" s="41" t="s">
        <v>1101</v>
      </c>
      <c r="B1070" s="54" t="s">
        <v>330</v>
      </c>
      <c r="C1070" s="55" t="s">
        <v>16</v>
      </c>
      <c r="D1070" s="56">
        <v>3728.0063599999999</v>
      </c>
      <c r="E1070" s="56">
        <v>3728.0063599999999</v>
      </c>
      <c r="F1070" s="56">
        <v>0</v>
      </c>
    </row>
    <row r="1071" spans="1:6" x14ac:dyDescent="0.3">
      <c r="A1071" s="41" t="s">
        <v>1101</v>
      </c>
      <c r="B1071" s="50" t="s">
        <v>330</v>
      </c>
      <c r="C1071" s="51" t="s">
        <v>17</v>
      </c>
      <c r="D1071" s="52">
        <v>221.74306000000001</v>
      </c>
      <c r="E1071" s="52">
        <v>221.74306000000001</v>
      </c>
      <c r="F1071" s="52">
        <v>0</v>
      </c>
    </row>
    <row r="1072" spans="1:6" ht="33" thickBot="1" x14ac:dyDescent="0.35">
      <c r="A1072" s="41" t="s">
        <v>1101</v>
      </c>
      <c r="B1072" s="36" t="s">
        <v>677</v>
      </c>
      <c r="C1072" s="37" t="s">
        <v>678</v>
      </c>
      <c r="D1072" s="48">
        <v>267377.93335000001</v>
      </c>
      <c r="E1072" s="48">
        <v>266813.04866000003</v>
      </c>
      <c r="F1072" s="48">
        <v>564.88468999999998</v>
      </c>
    </row>
    <row r="1073" spans="1:6" ht="15" thickTop="1" x14ac:dyDescent="0.3">
      <c r="A1073" s="41" t="s">
        <v>1101</v>
      </c>
      <c r="B1073" s="50" t="s">
        <v>330</v>
      </c>
      <c r="C1073" s="51" t="s">
        <v>10</v>
      </c>
      <c r="D1073" s="52">
        <v>73729.917350000003</v>
      </c>
      <c r="E1073" s="52">
        <v>73179.049660000004</v>
      </c>
      <c r="F1073" s="52">
        <v>550.86769000000004</v>
      </c>
    </row>
    <row r="1074" spans="1:6" x14ac:dyDescent="0.3">
      <c r="A1074" s="41" t="s">
        <v>1101</v>
      </c>
      <c r="B1074" s="54" t="s">
        <v>330</v>
      </c>
      <c r="C1074" s="55" t="s">
        <v>12</v>
      </c>
      <c r="D1074" s="56">
        <v>1234.8082400000001</v>
      </c>
      <c r="E1074" s="56">
        <v>1173.0405500000002</v>
      </c>
      <c r="F1074" s="56">
        <v>61.767690000000002</v>
      </c>
    </row>
    <row r="1075" spans="1:6" x14ac:dyDescent="0.3">
      <c r="A1075" s="41" t="s">
        <v>1101</v>
      </c>
      <c r="B1075" s="54" t="s">
        <v>330</v>
      </c>
      <c r="C1075" s="55" t="s">
        <v>2</v>
      </c>
      <c r="D1075" s="56">
        <v>6.04514</v>
      </c>
      <c r="E1075" s="56">
        <v>6.04514</v>
      </c>
      <c r="F1075" s="56">
        <v>0</v>
      </c>
    </row>
    <row r="1076" spans="1:6" x14ac:dyDescent="0.3">
      <c r="A1076" s="41" t="s">
        <v>1101</v>
      </c>
      <c r="B1076" s="54" t="s">
        <v>330</v>
      </c>
      <c r="C1076" s="55" t="s">
        <v>15</v>
      </c>
      <c r="D1076" s="56">
        <v>2847.2222200000001</v>
      </c>
      <c r="E1076" s="56">
        <v>2847.2222200000001</v>
      </c>
      <c r="F1076" s="56">
        <v>0</v>
      </c>
    </row>
    <row r="1077" spans="1:6" x14ac:dyDescent="0.3">
      <c r="A1077" s="41" t="s">
        <v>1101</v>
      </c>
      <c r="B1077" s="54" t="s">
        <v>330</v>
      </c>
      <c r="C1077" s="55" t="s">
        <v>16</v>
      </c>
      <c r="D1077" s="56">
        <v>69641.841750000007</v>
      </c>
      <c r="E1077" s="56">
        <v>69152.741750000001</v>
      </c>
      <c r="F1077" s="56">
        <v>489.1</v>
      </c>
    </row>
    <row r="1078" spans="1:6" x14ac:dyDescent="0.3">
      <c r="A1078" s="41" t="s">
        <v>1101</v>
      </c>
      <c r="B1078" s="50" t="s">
        <v>330</v>
      </c>
      <c r="C1078" s="51" t="s">
        <v>17</v>
      </c>
      <c r="D1078" s="52">
        <v>193648.016</v>
      </c>
      <c r="E1078" s="52">
        <v>193633.99900000001</v>
      </c>
      <c r="F1078" s="52">
        <v>14.016999999999999</v>
      </c>
    </row>
    <row r="1079" spans="1:6" ht="33" thickBot="1" x14ac:dyDescent="0.35">
      <c r="A1079" s="41" t="s">
        <v>1101</v>
      </c>
      <c r="B1079" s="36" t="s">
        <v>679</v>
      </c>
      <c r="C1079" s="37" t="s">
        <v>680</v>
      </c>
      <c r="D1079" s="48">
        <v>534.67588999999998</v>
      </c>
      <c r="E1079" s="48">
        <v>534.67588999999998</v>
      </c>
      <c r="F1079" s="48">
        <v>0</v>
      </c>
    </row>
    <row r="1080" spans="1:6" ht="15" thickTop="1" x14ac:dyDescent="0.3">
      <c r="A1080" s="41" t="s">
        <v>1101</v>
      </c>
      <c r="B1080" s="50" t="s">
        <v>330</v>
      </c>
      <c r="C1080" s="51" t="s">
        <v>10</v>
      </c>
      <c r="D1080" s="52">
        <v>534.67588999999998</v>
      </c>
      <c r="E1080" s="52">
        <v>534.67588999999998</v>
      </c>
      <c r="F1080" s="52">
        <v>0</v>
      </c>
    </row>
    <row r="1081" spans="1:6" x14ac:dyDescent="0.3">
      <c r="A1081" s="41" t="s">
        <v>1101</v>
      </c>
      <c r="B1081" s="54" t="s">
        <v>330</v>
      </c>
      <c r="C1081" s="55" t="s">
        <v>12</v>
      </c>
      <c r="D1081" s="56">
        <v>57.482689999999998</v>
      </c>
      <c r="E1081" s="56">
        <v>57.482689999999998</v>
      </c>
      <c r="F1081" s="56">
        <v>0</v>
      </c>
    </row>
    <row r="1082" spans="1:6" x14ac:dyDescent="0.3">
      <c r="A1082" s="41" t="s">
        <v>1101</v>
      </c>
      <c r="B1082" s="54" t="s">
        <v>330</v>
      </c>
      <c r="C1082" s="55" t="s">
        <v>15</v>
      </c>
      <c r="D1082" s="56">
        <v>1.4783999999999999</v>
      </c>
      <c r="E1082" s="56">
        <v>1.4783999999999999</v>
      </c>
      <c r="F1082" s="56">
        <v>0</v>
      </c>
    </row>
    <row r="1083" spans="1:6" x14ac:dyDescent="0.3">
      <c r="A1083" s="41" t="s">
        <v>1101</v>
      </c>
      <c r="B1083" s="54" t="s">
        <v>330</v>
      </c>
      <c r="C1083" s="55" t="s">
        <v>16</v>
      </c>
      <c r="D1083" s="56">
        <v>475.71480000000003</v>
      </c>
      <c r="E1083" s="56">
        <v>475.71480000000003</v>
      </c>
      <c r="F1083" s="56">
        <v>0</v>
      </c>
    </row>
    <row r="1084" spans="1:6" ht="16.8" thickBot="1" x14ac:dyDescent="0.35">
      <c r="A1084" s="41" t="s">
        <v>1101</v>
      </c>
      <c r="B1084" s="36" t="s">
        <v>681</v>
      </c>
      <c r="C1084" s="37" t="s">
        <v>682</v>
      </c>
      <c r="D1084" s="48">
        <v>20216.023000000001</v>
      </c>
      <c r="E1084" s="48">
        <v>19726.923000000003</v>
      </c>
      <c r="F1084" s="48">
        <v>489.1</v>
      </c>
    </row>
    <row r="1085" spans="1:6" ht="15" thickTop="1" x14ac:dyDescent="0.3">
      <c r="A1085" s="41" t="s">
        <v>1101</v>
      </c>
      <c r="B1085" s="50" t="s">
        <v>330</v>
      </c>
      <c r="C1085" s="51" t="s">
        <v>10</v>
      </c>
      <c r="D1085" s="52">
        <v>20216.023000000001</v>
      </c>
      <c r="E1085" s="52">
        <v>19726.923000000003</v>
      </c>
      <c r="F1085" s="52">
        <v>489.1</v>
      </c>
    </row>
    <row r="1086" spans="1:6" x14ac:dyDescent="0.3">
      <c r="A1086" s="41" t="s">
        <v>1101</v>
      </c>
      <c r="B1086" s="54" t="s">
        <v>330</v>
      </c>
      <c r="C1086" s="55" t="s">
        <v>12</v>
      </c>
      <c r="D1086" s="56">
        <v>374.54</v>
      </c>
      <c r="E1086" s="56">
        <v>374.54</v>
      </c>
      <c r="F1086" s="56">
        <v>0</v>
      </c>
    </row>
    <row r="1087" spans="1:6" x14ac:dyDescent="0.3">
      <c r="A1087" s="41" t="s">
        <v>1101</v>
      </c>
      <c r="B1087" s="54" t="s">
        <v>330</v>
      </c>
      <c r="C1087" s="55" t="s">
        <v>15</v>
      </c>
      <c r="D1087" s="56">
        <v>168.65</v>
      </c>
      <c r="E1087" s="56">
        <v>168.65</v>
      </c>
      <c r="F1087" s="56">
        <v>0</v>
      </c>
    </row>
    <row r="1088" spans="1:6" x14ac:dyDescent="0.3">
      <c r="A1088" s="41" t="s">
        <v>1101</v>
      </c>
      <c r="B1088" s="54" t="s">
        <v>330</v>
      </c>
      <c r="C1088" s="55" t="s">
        <v>16</v>
      </c>
      <c r="D1088" s="56">
        <v>19672.832999999999</v>
      </c>
      <c r="E1088" s="56">
        <v>19183.733</v>
      </c>
      <c r="F1088" s="56">
        <v>489.1</v>
      </c>
    </row>
    <row r="1089" spans="1:6" ht="33" thickBot="1" x14ac:dyDescent="0.35">
      <c r="A1089" s="41" t="s">
        <v>1101</v>
      </c>
      <c r="B1089" s="36" t="s">
        <v>683</v>
      </c>
      <c r="C1089" s="37" t="s">
        <v>684</v>
      </c>
      <c r="D1089" s="48">
        <v>244289.74790000002</v>
      </c>
      <c r="E1089" s="48">
        <v>244289.74790000002</v>
      </c>
      <c r="F1089" s="48">
        <v>0</v>
      </c>
    </row>
    <row r="1090" spans="1:6" ht="15" thickTop="1" x14ac:dyDescent="0.3">
      <c r="A1090" s="41" t="s">
        <v>1101</v>
      </c>
      <c r="B1090" s="50" t="s">
        <v>330</v>
      </c>
      <c r="C1090" s="51" t="s">
        <v>10</v>
      </c>
      <c r="D1090" s="52">
        <v>50655.748899999999</v>
      </c>
      <c r="E1090" s="52">
        <v>50655.748899999999</v>
      </c>
      <c r="F1090" s="52">
        <v>0</v>
      </c>
    </row>
    <row r="1091" spans="1:6" x14ac:dyDescent="0.3">
      <c r="A1091" s="41" t="s">
        <v>1101</v>
      </c>
      <c r="B1091" s="54" t="s">
        <v>330</v>
      </c>
      <c r="C1091" s="55" t="s">
        <v>12</v>
      </c>
      <c r="D1091" s="56">
        <v>669.96871999999996</v>
      </c>
      <c r="E1091" s="56">
        <v>669.96871999999996</v>
      </c>
      <c r="F1091" s="56">
        <v>0</v>
      </c>
    </row>
    <row r="1092" spans="1:6" x14ac:dyDescent="0.3">
      <c r="A1092" s="41" t="s">
        <v>1101</v>
      </c>
      <c r="B1092" s="54" t="s">
        <v>330</v>
      </c>
      <c r="C1092" s="55" t="s">
        <v>15</v>
      </c>
      <c r="D1092" s="56">
        <v>2677.0938200000001</v>
      </c>
      <c r="E1092" s="56">
        <v>2677.0938200000001</v>
      </c>
      <c r="F1092" s="56">
        <v>0</v>
      </c>
    </row>
    <row r="1093" spans="1:6" x14ac:dyDescent="0.3">
      <c r="A1093" s="41" t="s">
        <v>1101</v>
      </c>
      <c r="B1093" s="54" t="s">
        <v>330</v>
      </c>
      <c r="C1093" s="55" t="s">
        <v>16</v>
      </c>
      <c r="D1093" s="56">
        <v>47308.68636</v>
      </c>
      <c r="E1093" s="56">
        <v>47308.68636</v>
      </c>
      <c r="F1093" s="56">
        <v>0</v>
      </c>
    </row>
    <row r="1094" spans="1:6" x14ac:dyDescent="0.3">
      <c r="A1094" s="41" t="s">
        <v>1101</v>
      </c>
      <c r="B1094" s="50" t="s">
        <v>330</v>
      </c>
      <c r="C1094" s="51" t="s">
        <v>17</v>
      </c>
      <c r="D1094" s="52">
        <v>193633.99900000001</v>
      </c>
      <c r="E1094" s="52">
        <v>193633.99900000001</v>
      </c>
      <c r="F1094" s="52">
        <v>0</v>
      </c>
    </row>
    <row r="1095" spans="1:6" ht="33" thickBot="1" x14ac:dyDescent="0.35">
      <c r="A1095" s="41" t="s">
        <v>1101</v>
      </c>
      <c r="B1095" s="36" t="s">
        <v>685</v>
      </c>
      <c r="C1095" s="37" t="s">
        <v>686</v>
      </c>
      <c r="D1095" s="48">
        <v>140.61511000000002</v>
      </c>
      <c r="E1095" s="48">
        <v>64.830420000000004</v>
      </c>
      <c r="F1095" s="48">
        <v>75.784689999999998</v>
      </c>
    </row>
    <row r="1096" spans="1:6" ht="15" thickTop="1" x14ac:dyDescent="0.3">
      <c r="A1096" s="41" t="s">
        <v>1101</v>
      </c>
      <c r="B1096" s="50" t="s">
        <v>330</v>
      </c>
      <c r="C1096" s="51" t="s">
        <v>10</v>
      </c>
      <c r="D1096" s="52">
        <v>126.59811000000001</v>
      </c>
      <c r="E1096" s="52">
        <v>64.830420000000004</v>
      </c>
      <c r="F1096" s="52">
        <v>61.767690000000002</v>
      </c>
    </row>
    <row r="1097" spans="1:6" x14ac:dyDescent="0.3">
      <c r="A1097" s="41" t="s">
        <v>1101</v>
      </c>
      <c r="B1097" s="54" t="s">
        <v>330</v>
      </c>
      <c r="C1097" s="55" t="s">
        <v>12</v>
      </c>
      <c r="D1097" s="56">
        <v>116.38583</v>
      </c>
      <c r="E1097" s="56">
        <v>54.618139999999997</v>
      </c>
      <c r="F1097" s="56">
        <v>61.767690000000002</v>
      </c>
    </row>
    <row r="1098" spans="1:6" x14ac:dyDescent="0.3">
      <c r="A1098" s="41" t="s">
        <v>1101</v>
      </c>
      <c r="B1098" s="54" t="s">
        <v>330</v>
      </c>
      <c r="C1098" s="55" t="s">
        <v>16</v>
      </c>
      <c r="D1098" s="56">
        <v>10.21228</v>
      </c>
      <c r="E1098" s="56">
        <v>10.21228</v>
      </c>
      <c r="F1098" s="56">
        <v>0</v>
      </c>
    </row>
    <row r="1099" spans="1:6" x14ac:dyDescent="0.3">
      <c r="A1099" s="41" t="s">
        <v>1101</v>
      </c>
      <c r="B1099" s="50" t="s">
        <v>330</v>
      </c>
      <c r="C1099" s="51" t="s">
        <v>17</v>
      </c>
      <c r="D1099" s="52">
        <v>14.016999999999999</v>
      </c>
      <c r="E1099" s="52">
        <v>0</v>
      </c>
      <c r="F1099" s="52">
        <v>14.016999999999999</v>
      </c>
    </row>
    <row r="1100" spans="1:6" ht="16.8" thickBot="1" x14ac:dyDescent="0.35">
      <c r="A1100" s="41" t="s">
        <v>1101</v>
      </c>
      <c r="B1100" s="36" t="s">
        <v>687</v>
      </c>
      <c r="C1100" s="37" t="s">
        <v>688</v>
      </c>
      <c r="D1100" s="48">
        <v>889.80713000000003</v>
      </c>
      <c r="E1100" s="48">
        <v>889.80713000000003</v>
      </c>
      <c r="F1100" s="48">
        <v>0</v>
      </c>
    </row>
    <row r="1101" spans="1:6" ht="15" thickTop="1" x14ac:dyDescent="0.3">
      <c r="A1101" s="41" t="s">
        <v>1101</v>
      </c>
      <c r="B1101" s="50" t="s">
        <v>330</v>
      </c>
      <c r="C1101" s="51" t="s">
        <v>10</v>
      </c>
      <c r="D1101" s="52">
        <v>889.80713000000003</v>
      </c>
      <c r="E1101" s="52">
        <v>889.80713000000003</v>
      </c>
      <c r="F1101" s="52">
        <v>0</v>
      </c>
    </row>
    <row r="1102" spans="1:6" x14ac:dyDescent="0.3">
      <c r="A1102" s="41" t="s">
        <v>1101</v>
      </c>
      <c r="B1102" s="54" t="s">
        <v>330</v>
      </c>
      <c r="C1102" s="55" t="s">
        <v>12</v>
      </c>
      <c r="D1102" s="56">
        <v>16.431000000000001</v>
      </c>
      <c r="E1102" s="56">
        <v>16.431000000000001</v>
      </c>
      <c r="F1102" s="56">
        <v>0</v>
      </c>
    </row>
    <row r="1103" spans="1:6" x14ac:dyDescent="0.3">
      <c r="A1103" s="41" t="s">
        <v>1101</v>
      </c>
      <c r="B1103" s="54" t="s">
        <v>330</v>
      </c>
      <c r="C1103" s="55" t="s">
        <v>2</v>
      </c>
      <c r="D1103" s="56">
        <v>6.04514</v>
      </c>
      <c r="E1103" s="56">
        <v>6.04514</v>
      </c>
      <c r="F1103" s="56">
        <v>0</v>
      </c>
    </row>
    <row r="1104" spans="1:6" x14ac:dyDescent="0.3">
      <c r="A1104" s="41" t="s">
        <v>1101</v>
      </c>
      <c r="B1104" s="54" t="s">
        <v>330</v>
      </c>
      <c r="C1104" s="55" t="s">
        <v>16</v>
      </c>
      <c r="D1104" s="56">
        <v>867.33098999999993</v>
      </c>
      <c r="E1104" s="56">
        <v>867.33098999999993</v>
      </c>
      <c r="F1104" s="56">
        <v>0</v>
      </c>
    </row>
    <row r="1105" spans="1:6" ht="65.400000000000006" thickBot="1" x14ac:dyDescent="0.35">
      <c r="A1105" s="41" t="s">
        <v>1101</v>
      </c>
      <c r="B1105" s="36" t="s">
        <v>689</v>
      </c>
      <c r="C1105" s="37" t="s">
        <v>690</v>
      </c>
      <c r="D1105" s="48">
        <v>1307.06432</v>
      </c>
      <c r="E1105" s="48">
        <v>1307.06432</v>
      </c>
      <c r="F1105" s="48">
        <v>0</v>
      </c>
    </row>
    <row r="1106" spans="1:6" ht="15" thickTop="1" x14ac:dyDescent="0.3">
      <c r="A1106" s="41" t="s">
        <v>1101</v>
      </c>
      <c r="B1106" s="50" t="s">
        <v>330</v>
      </c>
      <c r="C1106" s="51" t="s">
        <v>10</v>
      </c>
      <c r="D1106" s="52">
        <v>1307.06432</v>
      </c>
      <c r="E1106" s="52">
        <v>1307.06432</v>
      </c>
      <c r="F1106" s="52">
        <v>0</v>
      </c>
    </row>
    <row r="1107" spans="1:6" x14ac:dyDescent="0.3">
      <c r="A1107" s="41" t="s">
        <v>1101</v>
      </c>
      <c r="B1107" s="54" t="s">
        <v>330</v>
      </c>
      <c r="C1107" s="55" t="s">
        <v>16</v>
      </c>
      <c r="D1107" s="56">
        <v>1307.06432</v>
      </c>
      <c r="E1107" s="56">
        <v>1307.06432</v>
      </c>
      <c r="F1107" s="56">
        <v>0</v>
      </c>
    </row>
    <row r="1108" spans="1:6" ht="16.8" thickBot="1" x14ac:dyDescent="0.35">
      <c r="A1108" s="41" t="s">
        <v>1101</v>
      </c>
      <c r="B1108" s="36" t="s">
        <v>691</v>
      </c>
      <c r="C1108" s="37" t="s">
        <v>692</v>
      </c>
      <c r="D1108" s="48">
        <v>189632.96209000007</v>
      </c>
      <c r="E1108" s="48">
        <v>188706.60758000007</v>
      </c>
      <c r="F1108" s="48">
        <v>926.35450999999989</v>
      </c>
    </row>
    <row r="1109" spans="1:6" ht="15" thickTop="1" x14ac:dyDescent="0.3">
      <c r="A1109" s="41" t="s">
        <v>1101</v>
      </c>
      <c r="B1109" s="50" t="s">
        <v>330</v>
      </c>
      <c r="C1109" s="51" t="s">
        <v>10</v>
      </c>
      <c r="D1109" s="52">
        <v>175037.88089000003</v>
      </c>
      <c r="E1109" s="52">
        <v>174113.32638000004</v>
      </c>
      <c r="F1109" s="52">
        <v>924.55450999999994</v>
      </c>
    </row>
    <row r="1110" spans="1:6" x14ac:dyDescent="0.3">
      <c r="A1110" s="41" t="s">
        <v>1101</v>
      </c>
      <c r="B1110" s="54" t="s">
        <v>330</v>
      </c>
      <c r="C1110" s="55" t="s">
        <v>11</v>
      </c>
      <c r="D1110" s="56">
        <v>16885.982489999999</v>
      </c>
      <c r="E1110" s="56">
        <v>16842.58049</v>
      </c>
      <c r="F1110" s="56">
        <v>43.402000000000001</v>
      </c>
    </row>
    <row r="1111" spans="1:6" x14ac:dyDescent="0.3">
      <c r="A1111" s="41" t="s">
        <v>1101</v>
      </c>
      <c r="B1111" s="54" t="s">
        <v>330</v>
      </c>
      <c r="C1111" s="55" t="s">
        <v>12</v>
      </c>
      <c r="D1111" s="56">
        <v>152302.23939</v>
      </c>
      <c r="E1111" s="56">
        <v>151562.26063</v>
      </c>
      <c r="F1111" s="56">
        <v>739.97875999999997</v>
      </c>
    </row>
    <row r="1112" spans="1:6" x14ac:dyDescent="0.3">
      <c r="A1112" s="41" t="s">
        <v>1101</v>
      </c>
      <c r="B1112" s="54" t="s">
        <v>330</v>
      </c>
      <c r="C1112" s="55" t="s">
        <v>2</v>
      </c>
      <c r="D1112" s="56">
        <v>4290.4642100000001</v>
      </c>
      <c r="E1112" s="56">
        <v>4290.4642100000001</v>
      </c>
      <c r="F1112" s="56">
        <v>0</v>
      </c>
    </row>
    <row r="1113" spans="1:6" x14ac:dyDescent="0.3">
      <c r="A1113" s="41" t="s">
        <v>1101</v>
      </c>
      <c r="B1113" s="54" t="s">
        <v>330</v>
      </c>
      <c r="C1113" s="55" t="s">
        <v>15</v>
      </c>
      <c r="D1113" s="56">
        <v>263.11741000000001</v>
      </c>
      <c r="E1113" s="56">
        <v>254.23150999999999</v>
      </c>
      <c r="F1113" s="56">
        <v>8.8858999999999995</v>
      </c>
    </row>
    <row r="1114" spans="1:6" x14ac:dyDescent="0.3">
      <c r="A1114" s="41" t="s">
        <v>1101</v>
      </c>
      <c r="B1114" s="54" t="s">
        <v>330</v>
      </c>
      <c r="C1114" s="55" t="s">
        <v>16</v>
      </c>
      <c r="D1114" s="56">
        <v>1296.0773899999999</v>
      </c>
      <c r="E1114" s="56">
        <v>1163.78954</v>
      </c>
      <c r="F1114" s="56">
        <v>132.28784999999999</v>
      </c>
    </row>
    <row r="1115" spans="1:6" x14ac:dyDescent="0.3">
      <c r="A1115" s="41" t="s">
        <v>1101</v>
      </c>
      <c r="B1115" s="50" t="s">
        <v>330</v>
      </c>
      <c r="C1115" s="51" t="s">
        <v>17</v>
      </c>
      <c r="D1115" s="52">
        <v>14595.081200000001</v>
      </c>
      <c r="E1115" s="52">
        <v>14593.281200000001</v>
      </c>
      <c r="F1115" s="52">
        <v>1.8</v>
      </c>
    </row>
    <row r="1116" spans="1:6" ht="16.8" thickBot="1" x14ac:dyDescent="0.35">
      <c r="A1116" s="41" t="s">
        <v>1101</v>
      </c>
      <c r="B1116" s="36" t="s">
        <v>693</v>
      </c>
      <c r="C1116" s="37" t="s">
        <v>694</v>
      </c>
      <c r="D1116" s="48">
        <v>188588.14417000007</v>
      </c>
      <c r="E1116" s="48">
        <v>187661.78966000007</v>
      </c>
      <c r="F1116" s="48">
        <v>926.35450999999989</v>
      </c>
    </row>
    <row r="1117" spans="1:6" ht="15" thickTop="1" x14ac:dyDescent="0.3">
      <c r="A1117" s="41" t="s">
        <v>1101</v>
      </c>
      <c r="B1117" s="50" t="s">
        <v>330</v>
      </c>
      <c r="C1117" s="51" t="s">
        <v>10</v>
      </c>
      <c r="D1117" s="52">
        <v>173997.50097000002</v>
      </c>
      <c r="E1117" s="52">
        <v>173072.94646000004</v>
      </c>
      <c r="F1117" s="52">
        <v>924.55450999999994</v>
      </c>
    </row>
    <row r="1118" spans="1:6" x14ac:dyDescent="0.3">
      <c r="A1118" s="41" t="s">
        <v>1101</v>
      </c>
      <c r="B1118" s="54" t="s">
        <v>330</v>
      </c>
      <c r="C1118" s="55" t="s">
        <v>11</v>
      </c>
      <c r="D1118" s="56">
        <v>16741.053489999998</v>
      </c>
      <c r="E1118" s="56">
        <v>16697.65149</v>
      </c>
      <c r="F1118" s="56">
        <v>43.402000000000001</v>
      </c>
    </row>
    <row r="1119" spans="1:6" x14ac:dyDescent="0.3">
      <c r="A1119" s="41" t="s">
        <v>1101</v>
      </c>
      <c r="B1119" s="54" t="s">
        <v>330</v>
      </c>
      <c r="C1119" s="55" t="s">
        <v>12</v>
      </c>
      <c r="D1119" s="56">
        <v>151408.26347000001</v>
      </c>
      <c r="E1119" s="56">
        <v>150668.28471000001</v>
      </c>
      <c r="F1119" s="56">
        <v>739.97875999999997</v>
      </c>
    </row>
    <row r="1120" spans="1:6" x14ac:dyDescent="0.3">
      <c r="A1120" s="41" t="s">
        <v>1101</v>
      </c>
      <c r="B1120" s="54" t="s">
        <v>330</v>
      </c>
      <c r="C1120" s="55" t="s">
        <v>2</v>
      </c>
      <c r="D1120" s="56">
        <v>4290.4642100000001</v>
      </c>
      <c r="E1120" s="56">
        <v>4290.4642100000001</v>
      </c>
      <c r="F1120" s="56">
        <v>0</v>
      </c>
    </row>
    <row r="1121" spans="1:6" x14ac:dyDescent="0.3">
      <c r="A1121" s="41" t="s">
        <v>1101</v>
      </c>
      <c r="B1121" s="54" t="s">
        <v>330</v>
      </c>
      <c r="C1121" s="55" t="s">
        <v>15</v>
      </c>
      <c r="D1121" s="56">
        <v>261.64240999999998</v>
      </c>
      <c r="E1121" s="56">
        <v>252.75650999999999</v>
      </c>
      <c r="F1121" s="56">
        <v>8.8858999999999995</v>
      </c>
    </row>
    <row r="1122" spans="1:6" x14ac:dyDescent="0.3">
      <c r="A1122" s="41" t="s">
        <v>1101</v>
      </c>
      <c r="B1122" s="54" t="s">
        <v>330</v>
      </c>
      <c r="C1122" s="55" t="s">
        <v>16</v>
      </c>
      <c r="D1122" s="56">
        <v>1296.0773899999999</v>
      </c>
      <c r="E1122" s="56">
        <v>1163.78954</v>
      </c>
      <c r="F1122" s="56">
        <v>132.28784999999999</v>
      </c>
    </row>
    <row r="1123" spans="1:6" x14ac:dyDescent="0.3">
      <c r="A1123" s="41" t="s">
        <v>1101</v>
      </c>
      <c r="B1123" s="50" t="s">
        <v>330</v>
      </c>
      <c r="C1123" s="51" t="s">
        <v>17</v>
      </c>
      <c r="D1123" s="52">
        <v>14590.6432</v>
      </c>
      <c r="E1123" s="52">
        <v>14588.843200000001</v>
      </c>
      <c r="F1123" s="52">
        <v>1.8</v>
      </c>
    </row>
    <row r="1124" spans="1:6" ht="16.8" thickBot="1" x14ac:dyDescent="0.35">
      <c r="A1124" s="41" t="s">
        <v>1101</v>
      </c>
      <c r="B1124" s="36" t="s">
        <v>695</v>
      </c>
      <c r="C1124" s="37" t="s">
        <v>696</v>
      </c>
      <c r="D1124" s="48">
        <v>179783.41666000005</v>
      </c>
      <c r="E1124" s="48">
        <v>179783.41666000005</v>
      </c>
      <c r="F1124" s="48">
        <v>0</v>
      </c>
    </row>
    <row r="1125" spans="1:6" ht="15" thickTop="1" x14ac:dyDescent="0.3">
      <c r="A1125" s="41" t="s">
        <v>1101</v>
      </c>
      <c r="B1125" s="50" t="s">
        <v>330</v>
      </c>
      <c r="C1125" s="51" t="s">
        <v>10</v>
      </c>
      <c r="D1125" s="52">
        <v>165253.88534000001</v>
      </c>
      <c r="E1125" s="52">
        <v>165253.88534000001</v>
      </c>
      <c r="F1125" s="52">
        <v>0</v>
      </c>
    </row>
    <row r="1126" spans="1:6" x14ac:dyDescent="0.3">
      <c r="A1126" s="41" t="s">
        <v>1101</v>
      </c>
      <c r="B1126" s="54" t="s">
        <v>330</v>
      </c>
      <c r="C1126" s="55" t="s">
        <v>11</v>
      </c>
      <c r="D1126" s="56">
        <v>16092.14329</v>
      </c>
      <c r="E1126" s="56">
        <v>16092.14329</v>
      </c>
      <c r="F1126" s="56">
        <v>0</v>
      </c>
    </row>
    <row r="1127" spans="1:6" x14ac:dyDescent="0.3">
      <c r="A1127" s="41" t="s">
        <v>1101</v>
      </c>
      <c r="B1127" s="54" t="s">
        <v>330</v>
      </c>
      <c r="C1127" s="55" t="s">
        <v>12</v>
      </c>
      <c r="D1127" s="56">
        <v>148668.63034</v>
      </c>
      <c r="E1127" s="56">
        <v>148668.63034</v>
      </c>
      <c r="F1127" s="56">
        <v>0</v>
      </c>
    </row>
    <row r="1128" spans="1:6" x14ac:dyDescent="0.3">
      <c r="A1128" s="41" t="s">
        <v>1101</v>
      </c>
      <c r="B1128" s="54" t="s">
        <v>330</v>
      </c>
      <c r="C1128" s="55" t="s">
        <v>15</v>
      </c>
      <c r="D1128" s="56">
        <v>235.91331</v>
      </c>
      <c r="E1128" s="56">
        <v>235.91331</v>
      </c>
      <c r="F1128" s="56">
        <v>0</v>
      </c>
    </row>
    <row r="1129" spans="1:6" x14ac:dyDescent="0.3">
      <c r="A1129" s="41" t="s">
        <v>1101</v>
      </c>
      <c r="B1129" s="54" t="s">
        <v>330</v>
      </c>
      <c r="C1129" s="55" t="s">
        <v>16</v>
      </c>
      <c r="D1129" s="56">
        <v>257.19839999999999</v>
      </c>
      <c r="E1129" s="56">
        <v>257.19839999999999</v>
      </c>
      <c r="F1129" s="56">
        <v>0</v>
      </c>
    </row>
    <row r="1130" spans="1:6" x14ac:dyDescent="0.3">
      <c r="A1130" s="41" t="s">
        <v>1101</v>
      </c>
      <c r="B1130" s="50" t="s">
        <v>330</v>
      </c>
      <c r="C1130" s="51" t="s">
        <v>17</v>
      </c>
      <c r="D1130" s="52">
        <v>14529.53132</v>
      </c>
      <c r="E1130" s="52">
        <v>14529.53132</v>
      </c>
      <c r="F1130" s="52">
        <v>0</v>
      </c>
    </row>
    <row r="1131" spans="1:6" ht="33" thickBot="1" x14ac:dyDescent="0.35">
      <c r="A1131" s="41" t="s">
        <v>1101</v>
      </c>
      <c r="B1131" s="36" t="s">
        <v>697</v>
      </c>
      <c r="C1131" s="37" t="s">
        <v>698</v>
      </c>
      <c r="D1131" s="48">
        <v>4290.4642100000001</v>
      </c>
      <c r="E1131" s="48">
        <v>4290.4642100000001</v>
      </c>
      <c r="F1131" s="48">
        <v>0</v>
      </c>
    </row>
    <row r="1132" spans="1:6" ht="15" thickTop="1" x14ac:dyDescent="0.3">
      <c r="A1132" s="41" t="s">
        <v>1101</v>
      </c>
      <c r="B1132" s="50" t="s">
        <v>330</v>
      </c>
      <c r="C1132" s="51" t="s">
        <v>10</v>
      </c>
      <c r="D1132" s="52">
        <v>4290.4642100000001</v>
      </c>
      <c r="E1132" s="52">
        <v>4290.4642100000001</v>
      </c>
      <c r="F1132" s="52">
        <v>0</v>
      </c>
    </row>
    <row r="1133" spans="1:6" x14ac:dyDescent="0.3">
      <c r="A1133" s="41" t="s">
        <v>1101</v>
      </c>
      <c r="B1133" s="54" t="s">
        <v>330</v>
      </c>
      <c r="C1133" s="55" t="s">
        <v>2</v>
      </c>
      <c r="D1133" s="56">
        <v>4290.4642100000001</v>
      </c>
      <c r="E1133" s="56">
        <v>4290.4642100000001</v>
      </c>
      <c r="F1133" s="56">
        <v>0</v>
      </c>
    </row>
    <row r="1134" spans="1:6" ht="33" thickBot="1" x14ac:dyDescent="0.35">
      <c r="A1134" s="41" t="s">
        <v>1101</v>
      </c>
      <c r="B1134" s="36" t="s">
        <v>699</v>
      </c>
      <c r="C1134" s="37" t="s">
        <v>700</v>
      </c>
      <c r="D1134" s="48">
        <v>1093.5073199999999</v>
      </c>
      <c r="E1134" s="48">
        <v>167.15280999999999</v>
      </c>
      <c r="F1134" s="48">
        <v>926.35450999999989</v>
      </c>
    </row>
    <row r="1135" spans="1:6" ht="15" thickTop="1" x14ac:dyDescent="0.3">
      <c r="A1135" s="41" t="s">
        <v>1101</v>
      </c>
      <c r="B1135" s="50" t="s">
        <v>330</v>
      </c>
      <c r="C1135" s="51" t="s">
        <v>10</v>
      </c>
      <c r="D1135" s="52">
        <v>1091.70732</v>
      </c>
      <c r="E1135" s="52">
        <v>167.15280999999999</v>
      </c>
      <c r="F1135" s="52">
        <v>924.55450999999994</v>
      </c>
    </row>
    <row r="1136" spans="1:6" x14ac:dyDescent="0.3">
      <c r="A1136" s="41" t="s">
        <v>1101</v>
      </c>
      <c r="B1136" s="54" t="s">
        <v>330</v>
      </c>
      <c r="C1136" s="55" t="s">
        <v>11</v>
      </c>
      <c r="D1136" s="56">
        <v>111.5492</v>
      </c>
      <c r="E1136" s="56">
        <v>68.147199999999998</v>
      </c>
      <c r="F1136" s="56">
        <v>43.402000000000001</v>
      </c>
    </row>
    <row r="1137" spans="1:6" x14ac:dyDescent="0.3">
      <c r="A1137" s="41" t="s">
        <v>1101</v>
      </c>
      <c r="B1137" s="54" t="s">
        <v>330</v>
      </c>
      <c r="C1137" s="55" t="s">
        <v>12</v>
      </c>
      <c r="D1137" s="56">
        <v>838.98437000000001</v>
      </c>
      <c r="E1137" s="56">
        <v>99.005610000000004</v>
      </c>
      <c r="F1137" s="56">
        <v>739.97875999999997</v>
      </c>
    </row>
    <row r="1138" spans="1:6" x14ac:dyDescent="0.3">
      <c r="A1138" s="41" t="s">
        <v>1101</v>
      </c>
      <c r="B1138" s="54" t="s">
        <v>330</v>
      </c>
      <c r="C1138" s="55" t="s">
        <v>15</v>
      </c>
      <c r="D1138" s="56">
        <v>8.8858999999999995</v>
      </c>
      <c r="E1138" s="56">
        <v>0</v>
      </c>
      <c r="F1138" s="56">
        <v>8.8858999999999995</v>
      </c>
    </row>
    <row r="1139" spans="1:6" x14ac:dyDescent="0.3">
      <c r="A1139" s="41" t="s">
        <v>1101</v>
      </c>
      <c r="B1139" s="54" t="s">
        <v>330</v>
      </c>
      <c r="C1139" s="55" t="s">
        <v>16</v>
      </c>
      <c r="D1139" s="56">
        <v>132.28784999999999</v>
      </c>
      <c r="E1139" s="56">
        <v>0</v>
      </c>
      <c r="F1139" s="56">
        <v>132.28784999999999</v>
      </c>
    </row>
    <row r="1140" spans="1:6" x14ac:dyDescent="0.3">
      <c r="A1140" s="41" t="s">
        <v>1101</v>
      </c>
      <c r="B1140" s="50" t="s">
        <v>330</v>
      </c>
      <c r="C1140" s="51" t="s">
        <v>17</v>
      </c>
      <c r="D1140" s="52">
        <v>1.8</v>
      </c>
      <c r="E1140" s="52">
        <v>0</v>
      </c>
      <c r="F1140" s="52">
        <v>1.8</v>
      </c>
    </row>
    <row r="1141" spans="1:6" ht="16.8" thickBot="1" x14ac:dyDescent="0.35">
      <c r="A1141" s="41" t="s">
        <v>1101</v>
      </c>
      <c r="B1141" s="36" t="s">
        <v>701</v>
      </c>
      <c r="C1141" s="37" t="s">
        <v>702</v>
      </c>
      <c r="D1141" s="48">
        <v>1605.7589399999999</v>
      </c>
      <c r="E1141" s="48">
        <v>1605.7589399999999</v>
      </c>
      <c r="F1141" s="48">
        <v>0</v>
      </c>
    </row>
    <row r="1142" spans="1:6" ht="15" thickTop="1" x14ac:dyDescent="0.3">
      <c r="A1142" s="41" t="s">
        <v>1101</v>
      </c>
      <c r="B1142" s="50" t="s">
        <v>330</v>
      </c>
      <c r="C1142" s="51" t="s">
        <v>10</v>
      </c>
      <c r="D1142" s="52">
        <v>1605.7589399999999</v>
      </c>
      <c r="E1142" s="52">
        <v>1605.7589399999999</v>
      </c>
      <c r="F1142" s="52">
        <v>0</v>
      </c>
    </row>
    <row r="1143" spans="1:6" x14ac:dyDescent="0.3">
      <c r="A1143" s="41" t="s">
        <v>1101</v>
      </c>
      <c r="B1143" s="54" t="s">
        <v>330</v>
      </c>
      <c r="C1143" s="55" t="s">
        <v>12</v>
      </c>
      <c r="D1143" s="56">
        <v>800.63293999999996</v>
      </c>
      <c r="E1143" s="56">
        <v>800.63293999999996</v>
      </c>
      <c r="F1143" s="56">
        <v>0</v>
      </c>
    </row>
    <row r="1144" spans="1:6" x14ac:dyDescent="0.3">
      <c r="A1144" s="41" t="s">
        <v>1101</v>
      </c>
      <c r="B1144" s="54" t="s">
        <v>330</v>
      </c>
      <c r="C1144" s="55" t="s">
        <v>16</v>
      </c>
      <c r="D1144" s="56">
        <v>805.12599999999998</v>
      </c>
      <c r="E1144" s="56">
        <v>805.12599999999998</v>
      </c>
      <c r="F1144" s="56">
        <v>0</v>
      </c>
    </row>
    <row r="1145" spans="1:6" ht="49.2" thickBot="1" x14ac:dyDescent="0.35">
      <c r="A1145" s="41" t="s">
        <v>1101</v>
      </c>
      <c r="B1145" s="36" t="s">
        <v>703</v>
      </c>
      <c r="C1145" s="37" t="s">
        <v>704</v>
      </c>
      <c r="D1145" s="48">
        <v>1814.9970400000002</v>
      </c>
      <c r="E1145" s="48">
        <v>1814.9970400000002</v>
      </c>
      <c r="F1145" s="48">
        <v>0</v>
      </c>
    </row>
    <row r="1146" spans="1:6" ht="15" thickTop="1" x14ac:dyDescent="0.3">
      <c r="A1146" s="41" t="s">
        <v>1101</v>
      </c>
      <c r="B1146" s="50" t="s">
        <v>330</v>
      </c>
      <c r="C1146" s="51" t="s">
        <v>10</v>
      </c>
      <c r="D1146" s="52">
        <v>1755.68516</v>
      </c>
      <c r="E1146" s="52">
        <v>1755.68516</v>
      </c>
      <c r="F1146" s="52">
        <v>0</v>
      </c>
    </row>
    <row r="1147" spans="1:6" x14ac:dyDescent="0.3">
      <c r="A1147" s="41" t="s">
        <v>1101</v>
      </c>
      <c r="B1147" s="54" t="s">
        <v>330</v>
      </c>
      <c r="C1147" s="55" t="s">
        <v>11</v>
      </c>
      <c r="D1147" s="56">
        <v>537.36099999999999</v>
      </c>
      <c r="E1147" s="56">
        <v>537.36099999999999</v>
      </c>
      <c r="F1147" s="56">
        <v>0</v>
      </c>
    </row>
    <row r="1148" spans="1:6" x14ac:dyDescent="0.3">
      <c r="A1148" s="41" t="s">
        <v>1101</v>
      </c>
      <c r="B1148" s="54" t="s">
        <v>330</v>
      </c>
      <c r="C1148" s="55" t="s">
        <v>12</v>
      </c>
      <c r="D1148" s="56">
        <v>1100.0158200000001</v>
      </c>
      <c r="E1148" s="56">
        <v>1100.0158200000001</v>
      </c>
      <c r="F1148" s="56">
        <v>0</v>
      </c>
    </row>
    <row r="1149" spans="1:6" x14ac:dyDescent="0.3">
      <c r="A1149" s="41" t="s">
        <v>1101</v>
      </c>
      <c r="B1149" s="54" t="s">
        <v>330</v>
      </c>
      <c r="C1149" s="55" t="s">
        <v>15</v>
      </c>
      <c r="D1149" s="56">
        <v>16.8432</v>
      </c>
      <c r="E1149" s="56">
        <v>16.8432</v>
      </c>
      <c r="F1149" s="56">
        <v>0</v>
      </c>
    </row>
    <row r="1150" spans="1:6" x14ac:dyDescent="0.3">
      <c r="A1150" s="41" t="s">
        <v>1101</v>
      </c>
      <c r="B1150" s="54" t="s">
        <v>330</v>
      </c>
      <c r="C1150" s="55" t="s">
        <v>16</v>
      </c>
      <c r="D1150" s="56">
        <v>101.46514000000001</v>
      </c>
      <c r="E1150" s="56">
        <v>101.46514000000001</v>
      </c>
      <c r="F1150" s="56">
        <v>0</v>
      </c>
    </row>
    <row r="1151" spans="1:6" x14ac:dyDescent="0.3">
      <c r="A1151" s="41" t="s">
        <v>1101</v>
      </c>
      <c r="B1151" s="50" t="s">
        <v>330</v>
      </c>
      <c r="C1151" s="51" t="s">
        <v>17</v>
      </c>
      <c r="D1151" s="52">
        <v>59.311880000000002</v>
      </c>
      <c r="E1151" s="52">
        <v>59.311880000000002</v>
      </c>
      <c r="F1151" s="52">
        <v>0</v>
      </c>
    </row>
    <row r="1152" spans="1:6" ht="33" thickBot="1" x14ac:dyDescent="0.35">
      <c r="A1152" s="41" t="s">
        <v>1101</v>
      </c>
      <c r="B1152" s="36" t="s">
        <v>705</v>
      </c>
      <c r="C1152" s="37" t="s">
        <v>706</v>
      </c>
      <c r="D1152" s="48">
        <v>1044.81792</v>
      </c>
      <c r="E1152" s="48">
        <v>1044.81792</v>
      </c>
      <c r="F1152" s="48">
        <v>0</v>
      </c>
    </row>
    <row r="1153" spans="1:6" ht="15" thickTop="1" x14ac:dyDescent="0.3">
      <c r="A1153" s="41" t="s">
        <v>1101</v>
      </c>
      <c r="B1153" s="50" t="s">
        <v>330</v>
      </c>
      <c r="C1153" s="51" t="s">
        <v>10</v>
      </c>
      <c r="D1153" s="52">
        <v>1040.3799199999999</v>
      </c>
      <c r="E1153" s="52">
        <v>1040.3799199999999</v>
      </c>
      <c r="F1153" s="52">
        <v>0</v>
      </c>
    </row>
    <row r="1154" spans="1:6" x14ac:dyDescent="0.3">
      <c r="A1154" s="41" t="s">
        <v>1101</v>
      </c>
      <c r="B1154" s="54" t="s">
        <v>330</v>
      </c>
      <c r="C1154" s="55" t="s">
        <v>11</v>
      </c>
      <c r="D1154" s="56">
        <v>144.929</v>
      </c>
      <c r="E1154" s="56">
        <v>144.929</v>
      </c>
      <c r="F1154" s="56">
        <v>0</v>
      </c>
    </row>
    <row r="1155" spans="1:6" x14ac:dyDescent="0.3">
      <c r="A1155" s="41" t="s">
        <v>1101</v>
      </c>
      <c r="B1155" s="54" t="s">
        <v>330</v>
      </c>
      <c r="C1155" s="55" t="s">
        <v>12</v>
      </c>
      <c r="D1155" s="56">
        <v>893.97591999999997</v>
      </c>
      <c r="E1155" s="56">
        <v>893.97591999999997</v>
      </c>
      <c r="F1155" s="56">
        <v>0</v>
      </c>
    </row>
    <row r="1156" spans="1:6" x14ac:dyDescent="0.3">
      <c r="A1156" s="41" t="s">
        <v>1101</v>
      </c>
      <c r="B1156" s="54" t="s">
        <v>330</v>
      </c>
      <c r="C1156" s="55" t="s">
        <v>15</v>
      </c>
      <c r="D1156" s="56">
        <v>1.4750000000000001</v>
      </c>
      <c r="E1156" s="56">
        <v>1.4750000000000001</v>
      </c>
      <c r="F1156" s="56">
        <v>0</v>
      </c>
    </row>
    <row r="1157" spans="1:6" x14ac:dyDescent="0.3">
      <c r="A1157" s="41" t="s">
        <v>1101</v>
      </c>
      <c r="B1157" s="50" t="s">
        <v>330</v>
      </c>
      <c r="C1157" s="51" t="s">
        <v>17</v>
      </c>
      <c r="D1157" s="52">
        <v>4.4379999999999997</v>
      </c>
      <c r="E1157" s="52">
        <v>4.4379999999999997</v>
      </c>
      <c r="F1157" s="52">
        <v>0</v>
      </c>
    </row>
    <row r="1158" spans="1:6" ht="16.8" thickBot="1" x14ac:dyDescent="0.35">
      <c r="A1158" s="41" t="s">
        <v>1101</v>
      </c>
      <c r="B1158" s="36" t="s">
        <v>707</v>
      </c>
      <c r="C1158" s="37" t="s">
        <v>708</v>
      </c>
      <c r="D1158" s="48">
        <v>1298640.88537</v>
      </c>
      <c r="E1158" s="48">
        <v>1274214.7746900001</v>
      </c>
      <c r="F1158" s="48">
        <v>24426.110680000002</v>
      </c>
    </row>
    <row r="1159" spans="1:6" ht="15" thickTop="1" x14ac:dyDescent="0.3">
      <c r="A1159" s="41" t="s">
        <v>1101</v>
      </c>
      <c r="B1159" s="50" t="s">
        <v>330</v>
      </c>
      <c r="C1159" s="51" t="s">
        <v>10</v>
      </c>
      <c r="D1159" s="52">
        <v>941062.88139000011</v>
      </c>
      <c r="E1159" s="52">
        <v>919742.79953000008</v>
      </c>
      <c r="F1159" s="52">
        <v>21320.081860000002</v>
      </c>
    </row>
    <row r="1160" spans="1:6" x14ac:dyDescent="0.3">
      <c r="A1160" s="41" t="s">
        <v>1101</v>
      </c>
      <c r="B1160" s="54" t="s">
        <v>330</v>
      </c>
      <c r="C1160" s="55" t="s">
        <v>11</v>
      </c>
      <c r="D1160" s="56">
        <v>585272.23798999994</v>
      </c>
      <c r="E1160" s="56">
        <v>577531.37803999998</v>
      </c>
      <c r="F1160" s="56">
        <v>7740.85995</v>
      </c>
    </row>
    <row r="1161" spans="1:6" x14ac:dyDescent="0.3">
      <c r="A1161" s="41" t="s">
        <v>1101</v>
      </c>
      <c r="B1161" s="54" t="s">
        <v>330</v>
      </c>
      <c r="C1161" s="55" t="s">
        <v>12</v>
      </c>
      <c r="D1161" s="56">
        <v>313335.30371000001</v>
      </c>
      <c r="E1161" s="56">
        <v>301960.97636999999</v>
      </c>
      <c r="F1161" s="56">
        <v>11374.32734</v>
      </c>
    </row>
    <row r="1162" spans="1:6" x14ac:dyDescent="0.3">
      <c r="A1162" s="41" t="s">
        <v>1101</v>
      </c>
      <c r="B1162" s="54" t="s">
        <v>330</v>
      </c>
      <c r="C1162" s="55" t="s">
        <v>2</v>
      </c>
      <c r="D1162" s="56">
        <v>2738.7660900000001</v>
      </c>
      <c r="E1162" s="56">
        <v>1334.9760899999999</v>
      </c>
      <c r="F1162" s="56">
        <v>1403.79</v>
      </c>
    </row>
    <row r="1163" spans="1:6" x14ac:dyDescent="0.3">
      <c r="A1163" s="41" t="s">
        <v>1101</v>
      </c>
      <c r="B1163" s="54" t="s">
        <v>330</v>
      </c>
      <c r="C1163" s="55" t="s">
        <v>15</v>
      </c>
      <c r="D1163" s="56">
        <v>11771.11693</v>
      </c>
      <c r="E1163" s="56">
        <v>11715.316919999999</v>
      </c>
      <c r="F1163" s="56">
        <v>55.80001</v>
      </c>
    </row>
    <row r="1164" spans="1:6" x14ac:dyDescent="0.3">
      <c r="A1164" s="41" t="s">
        <v>1101</v>
      </c>
      <c r="B1164" s="54" t="s">
        <v>330</v>
      </c>
      <c r="C1164" s="55" t="s">
        <v>16</v>
      </c>
      <c r="D1164" s="56">
        <v>27945.456669999996</v>
      </c>
      <c r="E1164" s="56">
        <v>27200.152109999995</v>
      </c>
      <c r="F1164" s="56">
        <v>745.30455999999992</v>
      </c>
    </row>
    <row r="1165" spans="1:6" x14ac:dyDescent="0.3">
      <c r="A1165" s="41" t="s">
        <v>1101</v>
      </c>
      <c r="B1165" s="50" t="s">
        <v>330</v>
      </c>
      <c r="C1165" s="51" t="s">
        <v>17</v>
      </c>
      <c r="D1165" s="52">
        <v>357578.00397999998</v>
      </c>
      <c r="E1165" s="52">
        <v>354471.97515999997</v>
      </c>
      <c r="F1165" s="52">
        <v>3106.02882</v>
      </c>
    </row>
    <row r="1166" spans="1:6" ht="16.8" thickBot="1" x14ac:dyDescent="0.35">
      <c r="A1166" s="41" t="s">
        <v>1101</v>
      </c>
      <c r="B1166" s="36" t="s">
        <v>709</v>
      </c>
      <c r="C1166" s="37" t="s">
        <v>710</v>
      </c>
      <c r="D1166" s="48">
        <v>482272.64051999996</v>
      </c>
      <c r="E1166" s="48">
        <v>482272.64051999996</v>
      </c>
      <c r="F1166" s="48">
        <v>0</v>
      </c>
    </row>
    <row r="1167" spans="1:6" ht="15" thickTop="1" x14ac:dyDescent="0.3">
      <c r="A1167" s="41" t="s">
        <v>1101</v>
      </c>
      <c r="B1167" s="50" t="s">
        <v>330</v>
      </c>
      <c r="C1167" s="51" t="s">
        <v>10</v>
      </c>
      <c r="D1167" s="52">
        <v>482245.05323999998</v>
      </c>
      <c r="E1167" s="52">
        <v>482245.05323999998</v>
      </c>
      <c r="F1167" s="52">
        <v>0</v>
      </c>
    </row>
    <row r="1168" spans="1:6" x14ac:dyDescent="0.3">
      <c r="A1168" s="41" t="s">
        <v>1101</v>
      </c>
      <c r="B1168" s="54" t="s">
        <v>330</v>
      </c>
      <c r="C1168" s="55" t="s">
        <v>11</v>
      </c>
      <c r="D1168" s="56">
        <v>439753.40643999999</v>
      </c>
      <c r="E1168" s="56">
        <v>439753.40643999999</v>
      </c>
      <c r="F1168" s="56">
        <v>0</v>
      </c>
    </row>
    <row r="1169" spans="1:6" x14ac:dyDescent="0.3">
      <c r="A1169" s="41" t="s">
        <v>1101</v>
      </c>
      <c r="B1169" s="54" t="s">
        <v>330</v>
      </c>
      <c r="C1169" s="55" t="s">
        <v>12</v>
      </c>
      <c r="D1169" s="56">
        <v>41206.428330000002</v>
      </c>
      <c r="E1169" s="56">
        <v>41206.428330000002</v>
      </c>
      <c r="F1169" s="56">
        <v>0</v>
      </c>
    </row>
    <row r="1170" spans="1:6" x14ac:dyDescent="0.3">
      <c r="A1170" s="41" t="s">
        <v>1101</v>
      </c>
      <c r="B1170" s="54" t="s">
        <v>330</v>
      </c>
      <c r="C1170" s="55" t="s">
        <v>2</v>
      </c>
      <c r="D1170" s="56">
        <v>1257.1972499999999</v>
      </c>
      <c r="E1170" s="56">
        <v>1257.1972499999999</v>
      </c>
      <c r="F1170" s="56">
        <v>0</v>
      </c>
    </row>
    <row r="1171" spans="1:6" x14ac:dyDescent="0.3">
      <c r="A1171" s="41" t="s">
        <v>1101</v>
      </c>
      <c r="B1171" s="54" t="s">
        <v>330</v>
      </c>
      <c r="C1171" s="55" t="s">
        <v>16</v>
      </c>
      <c r="D1171" s="56">
        <v>28.02122</v>
      </c>
      <c r="E1171" s="56">
        <v>28.02122</v>
      </c>
      <c r="F1171" s="56">
        <v>0</v>
      </c>
    </row>
    <row r="1172" spans="1:6" x14ac:dyDescent="0.3">
      <c r="A1172" s="41" t="s">
        <v>1101</v>
      </c>
      <c r="B1172" s="50" t="s">
        <v>330</v>
      </c>
      <c r="C1172" s="51" t="s">
        <v>17</v>
      </c>
      <c r="D1172" s="52">
        <v>27.58728</v>
      </c>
      <c r="E1172" s="52">
        <v>27.58728</v>
      </c>
      <c r="F1172" s="52">
        <v>0</v>
      </c>
    </row>
    <row r="1173" spans="1:6" ht="16.8" thickBot="1" x14ac:dyDescent="0.35">
      <c r="A1173" s="41" t="s">
        <v>1101</v>
      </c>
      <c r="B1173" s="36" t="s">
        <v>711</v>
      </c>
      <c r="C1173" s="37" t="s">
        <v>712</v>
      </c>
      <c r="D1173" s="48">
        <v>83001.878520000013</v>
      </c>
      <c r="E1173" s="48">
        <v>82680.268220000013</v>
      </c>
      <c r="F1173" s="48">
        <v>321.6103</v>
      </c>
    </row>
    <row r="1174" spans="1:6" ht="15" thickTop="1" x14ac:dyDescent="0.3">
      <c r="A1174" s="41" t="s">
        <v>1101</v>
      </c>
      <c r="B1174" s="50" t="s">
        <v>330</v>
      </c>
      <c r="C1174" s="51" t="s">
        <v>10</v>
      </c>
      <c r="D1174" s="52">
        <v>82282.912140000015</v>
      </c>
      <c r="E1174" s="52">
        <v>81998.543140000009</v>
      </c>
      <c r="F1174" s="52">
        <v>284.36900000000003</v>
      </c>
    </row>
    <row r="1175" spans="1:6" x14ac:dyDescent="0.3">
      <c r="A1175" s="41" t="s">
        <v>1101</v>
      </c>
      <c r="B1175" s="54" t="s">
        <v>330</v>
      </c>
      <c r="C1175" s="55" t="s">
        <v>11</v>
      </c>
      <c r="D1175" s="56">
        <v>72052.956709999999</v>
      </c>
      <c r="E1175" s="56">
        <v>72052.956709999999</v>
      </c>
      <c r="F1175" s="56">
        <v>0</v>
      </c>
    </row>
    <row r="1176" spans="1:6" x14ac:dyDescent="0.3">
      <c r="A1176" s="41" t="s">
        <v>1101</v>
      </c>
      <c r="B1176" s="54" t="s">
        <v>330</v>
      </c>
      <c r="C1176" s="55" t="s">
        <v>12</v>
      </c>
      <c r="D1176" s="56">
        <v>8171.3549900000007</v>
      </c>
      <c r="E1176" s="56">
        <v>7892.5949600000004</v>
      </c>
      <c r="F1176" s="56">
        <v>278.76003000000003</v>
      </c>
    </row>
    <row r="1177" spans="1:6" x14ac:dyDescent="0.3">
      <c r="A1177" s="41" t="s">
        <v>1101</v>
      </c>
      <c r="B1177" s="54" t="s">
        <v>330</v>
      </c>
      <c r="C1177" s="55" t="s">
        <v>15</v>
      </c>
      <c r="D1177" s="56">
        <v>327.11793999999998</v>
      </c>
      <c r="E1177" s="56">
        <v>325.08794</v>
      </c>
      <c r="F1177" s="56">
        <v>2.0299999999999998</v>
      </c>
    </row>
    <row r="1178" spans="1:6" x14ac:dyDescent="0.3">
      <c r="A1178" s="41" t="s">
        <v>1101</v>
      </c>
      <c r="B1178" s="54" t="s">
        <v>330</v>
      </c>
      <c r="C1178" s="55" t="s">
        <v>16</v>
      </c>
      <c r="D1178" s="56">
        <v>1731.4825000000001</v>
      </c>
      <c r="E1178" s="56">
        <v>1727.90353</v>
      </c>
      <c r="F1178" s="56">
        <v>3.57897</v>
      </c>
    </row>
    <row r="1179" spans="1:6" x14ac:dyDescent="0.3">
      <c r="A1179" s="41" t="s">
        <v>1101</v>
      </c>
      <c r="B1179" s="50" t="s">
        <v>330</v>
      </c>
      <c r="C1179" s="51" t="s">
        <v>17</v>
      </c>
      <c r="D1179" s="52">
        <v>718.96637999999996</v>
      </c>
      <c r="E1179" s="52">
        <v>681.72507999999993</v>
      </c>
      <c r="F1179" s="52">
        <v>37.241299999999995</v>
      </c>
    </row>
    <row r="1180" spans="1:6" ht="33" thickBot="1" x14ac:dyDescent="0.35">
      <c r="A1180" s="41" t="s">
        <v>1101</v>
      </c>
      <c r="B1180" s="36" t="s">
        <v>713</v>
      </c>
      <c r="C1180" s="37" t="s">
        <v>714</v>
      </c>
      <c r="D1180" s="48">
        <v>86228.571550000008</v>
      </c>
      <c r="E1180" s="48">
        <v>69870.191120000003</v>
      </c>
      <c r="F1180" s="48">
        <v>16358.380430000003</v>
      </c>
    </row>
    <row r="1181" spans="1:6" ht="15" thickTop="1" x14ac:dyDescent="0.3">
      <c r="A1181" s="41" t="s">
        <v>1101</v>
      </c>
      <c r="B1181" s="50" t="s">
        <v>330</v>
      </c>
      <c r="C1181" s="51" t="s">
        <v>10</v>
      </c>
      <c r="D1181" s="52">
        <v>66270.736579999997</v>
      </c>
      <c r="E1181" s="52">
        <v>50145.764309999999</v>
      </c>
      <c r="F1181" s="52">
        <v>16124.972270000002</v>
      </c>
    </row>
    <row r="1182" spans="1:6" x14ac:dyDescent="0.3">
      <c r="A1182" s="41" t="s">
        <v>1101</v>
      </c>
      <c r="B1182" s="54" t="s">
        <v>330</v>
      </c>
      <c r="C1182" s="55" t="s">
        <v>11</v>
      </c>
      <c r="D1182" s="56">
        <v>12865.631069999999</v>
      </c>
      <c r="E1182" s="56">
        <v>5216.44535</v>
      </c>
      <c r="F1182" s="56">
        <v>7649.1857200000004</v>
      </c>
    </row>
    <row r="1183" spans="1:6" x14ac:dyDescent="0.3">
      <c r="A1183" s="41" t="s">
        <v>1101</v>
      </c>
      <c r="B1183" s="54" t="s">
        <v>330</v>
      </c>
      <c r="C1183" s="55" t="s">
        <v>12</v>
      </c>
      <c r="D1183" s="56">
        <v>16153.980660000001</v>
      </c>
      <c r="E1183" s="56">
        <v>9282.4014299999999</v>
      </c>
      <c r="F1183" s="56">
        <v>6871.5792300000003</v>
      </c>
    </row>
    <row r="1184" spans="1:6" x14ac:dyDescent="0.3">
      <c r="A1184" s="41" t="s">
        <v>1101</v>
      </c>
      <c r="B1184" s="54" t="s">
        <v>330</v>
      </c>
      <c r="C1184" s="55" t="s">
        <v>2</v>
      </c>
      <c r="D1184" s="56">
        <v>1403.79</v>
      </c>
      <c r="E1184" s="56">
        <v>0</v>
      </c>
      <c r="F1184" s="56">
        <v>1403.79</v>
      </c>
    </row>
    <row r="1185" spans="1:6" x14ac:dyDescent="0.3">
      <c r="A1185" s="41" t="s">
        <v>1101</v>
      </c>
      <c r="B1185" s="54" t="s">
        <v>330</v>
      </c>
      <c r="C1185" s="55" t="s">
        <v>15</v>
      </c>
      <c r="D1185" s="56">
        <v>10685.25533</v>
      </c>
      <c r="E1185" s="56">
        <v>10631.48532</v>
      </c>
      <c r="F1185" s="56">
        <v>53.770009999999999</v>
      </c>
    </row>
    <row r="1186" spans="1:6" x14ac:dyDescent="0.3">
      <c r="A1186" s="41" t="s">
        <v>1101</v>
      </c>
      <c r="B1186" s="54" t="s">
        <v>330</v>
      </c>
      <c r="C1186" s="55" t="s">
        <v>16</v>
      </c>
      <c r="D1186" s="56">
        <v>25162.079519999999</v>
      </c>
      <c r="E1186" s="56">
        <v>25015.432209999999</v>
      </c>
      <c r="F1186" s="56">
        <v>146.64731</v>
      </c>
    </row>
    <row r="1187" spans="1:6" x14ac:dyDescent="0.3">
      <c r="A1187" s="41" t="s">
        <v>1101</v>
      </c>
      <c r="B1187" s="50" t="s">
        <v>330</v>
      </c>
      <c r="C1187" s="51" t="s">
        <v>17</v>
      </c>
      <c r="D1187" s="52">
        <v>19957.83497</v>
      </c>
      <c r="E1187" s="52">
        <v>19724.426810000001</v>
      </c>
      <c r="F1187" s="52">
        <v>233.40816000000001</v>
      </c>
    </row>
    <row r="1188" spans="1:6" ht="33" thickBot="1" x14ac:dyDescent="0.35">
      <c r="A1188" s="41" t="s">
        <v>1101</v>
      </c>
      <c r="B1188" s="36" t="s">
        <v>715</v>
      </c>
      <c r="C1188" s="37" t="s">
        <v>716</v>
      </c>
      <c r="D1188" s="48">
        <v>15154.560439999999</v>
      </c>
      <c r="E1188" s="48">
        <v>15154.560439999999</v>
      </c>
      <c r="F1188" s="48">
        <v>0</v>
      </c>
    </row>
    <row r="1189" spans="1:6" ht="15" thickTop="1" x14ac:dyDescent="0.3">
      <c r="A1189" s="41" t="s">
        <v>1101</v>
      </c>
      <c r="B1189" s="50" t="s">
        <v>330</v>
      </c>
      <c r="C1189" s="51" t="s">
        <v>10</v>
      </c>
      <c r="D1189" s="52">
        <v>7038.5222700000004</v>
      </c>
      <c r="E1189" s="52">
        <v>7038.5222700000004</v>
      </c>
      <c r="F1189" s="52">
        <v>0</v>
      </c>
    </row>
    <row r="1190" spans="1:6" x14ac:dyDescent="0.3">
      <c r="A1190" s="41" t="s">
        <v>1101</v>
      </c>
      <c r="B1190" s="54" t="s">
        <v>330</v>
      </c>
      <c r="C1190" s="55" t="s">
        <v>11</v>
      </c>
      <c r="D1190" s="56">
        <v>3553.0201400000001</v>
      </c>
      <c r="E1190" s="56">
        <v>3553.0201400000001</v>
      </c>
      <c r="F1190" s="56">
        <v>0</v>
      </c>
    </row>
    <row r="1191" spans="1:6" x14ac:dyDescent="0.3">
      <c r="A1191" s="41" t="s">
        <v>1101</v>
      </c>
      <c r="B1191" s="54" t="s">
        <v>330</v>
      </c>
      <c r="C1191" s="55" t="s">
        <v>12</v>
      </c>
      <c r="D1191" s="56">
        <v>3332.8449099999998</v>
      </c>
      <c r="E1191" s="56">
        <v>3332.8449099999998</v>
      </c>
      <c r="F1191" s="56">
        <v>0</v>
      </c>
    </row>
    <row r="1192" spans="1:6" x14ac:dyDescent="0.3">
      <c r="A1192" s="41" t="s">
        <v>1101</v>
      </c>
      <c r="B1192" s="54" t="s">
        <v>330</v>
      </c>
      <c r="C1192" s="55" t="s">
        <v>2</v>
      </c>
      <c r="D1192" s="56">
        <v>77.778840000000002</v>
      </c>
      <c r="E1192" s="56">
        <v>77.778840000000002</v>
      </c>
      <c r="F1192" s="56">
        <v>0</v>
      </c>
    </row>
    <row r="1193" spans="1:6" x14ac:dyDescent="0.3">
      <c r="A1193" s="41" t="s">
        <v>1101</v>
      </c>
      <c r="B1193" s="54" t="s">
        <v>330</v>
      </c>
      <c r="C1193" s="55" t="s">
        <v>15</v>
      </c>
      <c r="D1193" s="56">
        <v>71.633210000000005</v>
      </c>
      <c r="E1193" s="56">
        <v>71.633210000000005</v>
      </c>
      <c r="F1193" s="56">
        <v>0</v>
      </c>
    </row>
    <row r="1194" spans="1:6" x14ac:dyDescent="0.3">
      <c r="A1194" s="41" t="s">
        <v>1101</v>
      </c>
      <c r="B1194" s="54" t="s">
        <v>330</v>
      </c>
      <c r="C1194" s="55" t="s">
        <v>16</v>
      </c>
      <c r="D1194" s="56">
        <v>3.2451699999999999</v>
      </c>
      <c r="E1194" s="56">
        <v>3.2451699999999999</v>
      </c>
      <c r="F1194" s="56">
        <v>0</v>
      </c>
    </row>
    <row r="1195" spans="1:6" x14ac:dyDescent="0.3">
      <c r="A1195" s="41" t="s">
        <v>1101</v>
      </c>
      <c r="B1195" s="50" t="s">
        <v>330</v>
      </c>
      <c r="C1195" s="51" t="s">
        <v>17</v>
      </c>
      <c r="D1195" s="52">
        <v>8116.0381699999998</v>
      </c>
      <c r="E1195" s="52">
        <v>8116.0381699999998</v>
      </c>
      <c r="F1195" s="52">
        <v>0</v>
      </c>
    </row>
    <row r="1196" spans="1:6" ht="16.8" thickBot="1" x14ac:dyDescent="0.35">
      <c r="A1196" s="41" t="s">
        <v>1101</v>
      </c>
      <c r="B1196" s="36" t="s">
        <v>717</v>
      </c>
      <c r="C1196" s="37" t="s">
        <v>718</v>
      </c>
      <c r="D1196" s="48">
        <v>100033.38865000001</v>
      </c>
      <c r="E1196" s="48">
        <v>100033.38865000001</v>
      </c>
      <c r="F1196" s="48">
        <v>0</v>
      </c>
    </row>
    <row r="1197" spans="1:6" ht="15" thickTop="1" x14ac:dyDescent="0.3">
      <c r="A1197" s="41" t="s">
        <v>1101</v>
      </c>
      <c r="B1197" s="50" t="s">
        <v>330</v>
      </c>
      <c r="C1197" s="51" t="s">
        <v>10</v>
      </c>
      <c r="D1197" s="52">
        <v>1729.74387</v>
      </c>
      <c r="E1197" s="52">
        <v>1729.74387</v>
      </c>
      <c r="F1197" s="52">
        <v>0</v>
      </c>
    </row>
    <row r="1198" spans="1:6" x14ac:dyDescent="0.3">
      <c r="A1198" s="41" t="s">
        <v>1101</v>
      </c>
      <c r="B1198" s="54" t="s">
        <v>330</v>
      </c>
      <c r="C1198" s="55" t="s">
        <v>12</v>
      </c>
      <c r="D1198" s="56">
        <v>1729.74387</v>
      </c>
      <c r="E1198" s="56">
        <v>1729.74387</v>
      </c>
      <c r="F1198" s="56">
        <v>0</v>
      </c>
    </row>
    <row r="1199" spans="1:6" x14ac:dyDescent="0.3">
      <c r="A1199" s="41" t="s">
        <v>1101</v>
      </c>
      <c r="B1199" s="50" t="s">
        <v>330</v>
      </c>
      <c r="C1199" s="51" t="s">
        <v>17</v>
      </c>
      <c r="D1199" s="52">
        <v>98303.644780000002</v>
      </c>
      <c r="E1199" s="52">
        <v>98303.644780000002</v>
      </c>
      <c r="F1199" s="52">
        <v>0</v>
      </c>
    </row>
    <row r="1200" spans="1:6" ht="16.8" thickBot="1" x14ac:dyDescent="0.35">
      <c r="A1200" s="41" t="s">
        <v>1101</v>
      </c>
      <c r="B1200" s="36" t="s">
        <v>719</v>
      </c>
      <c r="C1200" s="37" t="s">
        <v>720</v>
      </c>
      <c r="D1200" s="48">
        <v>513.62126000000001</v>
      </c>
      <c r="E1200" s="48">
        <v>513.62126000000001</v>
      </c>
      <c r="F1200" s="48">
        <v>0</v>
      </c>
    </row>
    <row r="1201" spans="1:6" ht="15" thickTop="1" x14ac:dyDescent="0.3">
      <c r="A1201" s="41" t="s">
        <v>1101</v>
      </c>
      <c r="B1201" s="50" t="s">
        <v>330</v>
      </c>
      <c r="C1201" s="51" t="s">
        <v>10</v>
      </c>
      <c r="D1201" s="52">
        <v>513.62126000000001</v>
      </c>
      <c r="E1201" s="52">
        <v>513.62126000000001</v>
      </c>
      <c r="F1201" s="52">
        <v>0</v>
      </c>
    </row>
    <row r="1202" spans="1:6" x14ac:dyDescent="0.3">
      <c r="A1202" s="41" t="s">
        <v>1101</v>
      </c>
      <c r="B1202" s="54" t="s">
        <v>330</v>
      </c>
      <c r="C1202" s="55" t="s">
        <v>12</v>
      </c>
      <c r="D1202" s="56">
        <v>513.62126000000001</v>
      </c>
      <c r="E1202" s="56">
        <v>513.62126000000001</v>
      </c>
      <c r="F1202" s="56">
        <v>0</v>
      </c>
    </row>
    <row r="1203" spans="1:6" ht="33" thickBot="1" x14ac:dyDescent="0.35">
      <c r="A1203" s="41" t="s">
        <v>1101</v>
      </c>
      <c r="B1203" s="36" t="s">
        <v>721</v>
      </c>
      <c r="C1203" s="37" t="s">
        <v>722</v>
      </c>
      <c r="D1203" s="48">
        <v>56030.015579999999</v>
      </c>
      <c r="E1203" s="48">
        <v>48283.895629999999</v>
      </c>
      <c r="F1203" s="48">
        <v>7746.1199499999993</v>
      </c>
    </row>
    <row r="1204" spans="1:6" ht="15" thickTop="1" x14ac:dyDescent="0.3">
      <c r="A1204" s="41" t="s">
        <v>1101</v>
      </c>
      <c r="B1204" s="50" t="s">
        <v>330</v>
      </c>
      <c r="C1204" s="51" t="s">
        <v>10</v>
      </c>
      <c r="D1204" s="52">
        <v>46949.452520000006</v>
      </c>
      <c r="E1204" s="52">
        <v>42038.711930000005</v>
      </c>
      <c r="F1204" s="52">
        <v>4910.7405900000003</v>
      </c>
    </row>
    <row r="1205" spans="1:6" x14ac:dyDescent="0.3">
      <c r="A1205" s="41" t="s">
        <v>1101</v>
      </c>
      <c r="B1205" s="54" t="s">
        <v>330</v>
      </c>
      <c r="C1205" s="55" t="s">
        <v>11</v>
      </c>
      <c r="D1205" s="56">
        <v>9524.8129100000006</v>
      </c>
      <c r="E1205" s="56">
        <v>9433.13868</v>
      </c>
      <c r="F1205" s="56">
        <v>91.674230000000009</v>
      </c>
    </row>
    <row r="1206" spans="1:6" x14ac:dyDescent="0.3">
      <c r="A1206" s="41" t="s">
        <v>1101</v>
      </c>
      <c r="B1206" s="54" t="s">
        <v>330</v>
      </c>
      <c r="C1206" s="55" t="s">
        <v>12</v>
      </c>
      <c r="D1206" s="56">
        <v>35965.237059999999</v>
      </c>
      <c r="E1206" s="56">
        <v>31741.24898</v>
      </c>
      <c r="F1206" s="56">
        <v>4223.9880800000001</v>
      </c>
    </row>
    <row r="1207" spans="1:6" x14ac:dyDescent="0.3">
      <c r="A1207" s="41" t="s">
        <v>1101</v>
      </c>
      <c r="B1207" s="54" t="s">
        <v>330</v>
      </c>
      <c r="C1207" s="55" t="s">
        <v>15</v>
      </c>
      <c r="D1207" s="56">
        <v>687.11045000000001</v>
      </c>
      <c r="E1207" s="56">
        <v>687.11045000000001</v>
      </c>
      <c r="F1207" s="56">
        <v>0</v>
      </c>
    </row>
    <row r="1208" spans="1:6" x14ac:dyDescent="0.3">
      <c r="A1208" s="41" t="s">
        <v>1101</v>
      </c>
      <c r="B1208" s="54" t="s">
        <v>330</v>
      </c>
      <c r="C1208" s="55" t="s">
        <v>16</v>
      </c>
      <c r="D1208" s="56">
        <v>772.29209999999989</v>
      </c>
      <c r="E1208" s="56">
        <v>177.21382</v>
      </c>
      <c r="F1208" s="56">
        <v>595.07827999999995</v>
      </c>
    </row>
    <row r="1209" spans="1:6" x14ac:dyDescent="0.3">
      <c r="A1209" s="41" t="s">
        <v>1101</v>
      </c>
      <c r="B1209" s="50" t="s">
        <v>330</v>
      </c>
      <c r="C1209" s="51" t="s">
        <v>17</v>
      </c>
      <c r="D1209" s="52">
        <v>9080.5630600000004</v>
      </c>
      <c r="E1209" s="52">
        <v>6245.1837000000005</v>
      </c>
      <c r="F1209" s="52">
        <v>2835.3793599999999</v>
      </c>
    </row>
    <row r="1210" spans="1:6" ht="16.8" thickBot="1" x14ac:dyDescent="0.35">
      <c r="A1210" s="41" t="s">
        <v>1101</v>
      </c>
      <c r="B1210" s="36" t="s">
        <v>723</v>
      </c>
      <c r="C1210" s="37" t="s">
        <v>724</v>
      </c>
      <c r="D1210" s="48">
        <v>201335.07116999998</v>
      </c>
      <c r="E1210" s="48">
        <v>201335.07116999998</v>
      </c>
      <c r="F1210" s="48">
        <v>0</v>
      </c>
    </row>
    <row r="1211" spans="1:6" ht="15" thickTop="1" x14ac:dyDescent="0.3">
      <c r="A1211" s="41" t="s">
        <v>1101</v>
      </c>
      <c r="B1211" s="50" t="s">
        <v>330</v>
      </c>
      <c r="C1211" s="51" t="s">
        <v>10</v>
      </c>
      <c r="D1211" s="52">
        <v>35.74774</v>
      </c>
      <c r="E1211" s="52">
        <v>35.74774</v>
      </c>
      <c r="F1211" s="52">
        <v>0</v>
      </c>
    </row>
    <row r="1212" spans="1:6" x14ac:dyDescent="0.3">
      <c r="A1212" s="41" t="s">
        <v>1101</v>
      </c>
      <c r="B1212" s="54" t="s">
        <v>330</v>
      </c>
      <c r="C1212" s="55" t="s">
        <v>12</v>
      </c>
      <c r="D1212" s="56">
        <v>35.74774</v>
      </c>
      <c r="E1212" s="56">
        <v>35.74774</v>
      </c>
      <c r="F1212" s="56">
        <v>0</v>
      </c>
    </row>
    <row r="1213" spans="1:6" x14ac:dyDescent="0.3">
      <c r="A1213" s="41" t="s">
        <v>1101</v>
      </c>
      <c r="B1213" s="50" t="s">
        <v>330</v>
      </c>
      <c r="C1213" s="51" t="s">
        <v>17</v>
      </c>
      <c r="D1213" s="52">
        <v>201299.32342999999</v>
      </c>
      <c r="E1213" s="52">
        <v>201299.32342999999</v>
      </c>
      <c r="F1213" s="52">
        <v>0</v>
      </c>
    </row>
    <row r="1214" spans="1:6" ht="16.8" thickBot="1" x14ac:dyDescent="0.35">
      <c r="A1214" s="41" t="s">
        <v>1101</v>
      </c>
      <c r="B1214" s="36" t="s">
        <v>725</v>
      </c>
      <c r="C1214" s="37" t="s">
        <v>726</v>
      </c>
      <c r="D1214" s="48">
        <v>274071.1376800001</v>
      </c>
      <c r="E1214" s="48">
        <v>274071.1376800001</v>
      </c>
      <c r="F1214" s="48">
        <v>0</v>
      </c>
    </row>
    <row r="1215" spans="1:6" ht="15" thickTop="1" x14ac:dyDescent="0.3">
      <c r="A1215" s="41" t="s">
        <v>1101</v>
      </c>
      <c r="B1215" s="50" t="s">
        <v>330</v>
      </c>
      <c r="C1215" s="51" t="s">
        <v>10</v>
      </c>
      <c r="D1215" s="52">
        <v>253997.09177</v>
      </c>
      <c r="E1215" s="52">
        <v>253997.09177</v>
      </c>
      <c r="F1215" s="52">
        <v>0</v>
      </c>
    </row>
    <row r="1216" spans="1:6" x14ac:dyDescent="0.3">
      <c r="A1216" s="41" t="s">
        <v>1101</v>
      </c>
      <c r="B1216" s="54" t="s">
        <v>330</v>
      </c>
      <c r="C1216" s="55" t="s">
        <v>11</v>
      </c>
      <c r="D1216" s="56">
        <v>47522.41072</v>
      </c>
      <c r="E1216" s="56">
        <v>47522.41072</v>
      </c>
      <c r="F1216" s="56">
        <v>0</v>
      </c>
    </row>
    <row r="1217" spans="1:6" x14ac:dyDescent="0.3">
      <c r="A1217" s="41" t="s">
        <v>1101</v>
      </c>
      <c r="B1217" s="54" t="s">
        <v>330</v>
      </c>
      <c r="C1217" s="55" t="s">
        <v>12</v>
      </c>
      <c r="D1217" s="56">
        <v>206226.34488999998</v>
      </c>
      <c r="E1217" s="56">
        <v>206226.34488999998</v>
      </c>
      <c r="F1217" s="56">
        <v>0</v>
      </c>
    </row>
    <row r="1218" spans="1:6" x14ac:dyDescent="0.3">
      <c r="A1218" s="41" t="s">
        <v>1101</v>
      </c>
      <c r="B1218" s="54" t="s">
        <v>330</v>
      </c>
      <c r="C1218" s="55" t="s">
        <v>16</v>
      </c>
      <c r="D1218" s="56">
        <v>248.33616000000001</v>
      </c>
      <c r="E1218" s="56">
        <v>248.33616000000001</v>
      </c>
      <c r="F1218" s="56">
        <v>0</v>
      </c>
    </row>
    <row r="1219" spans="1:6" x14ac:dyDescent="0.3">
      <c r="A1219" s="41" t="s">
        <v>1101</v>
      </c>
      <c r="B1219" s="50" t="s">
        <v>330</v>
      </c>
      <c r="C1219" s="51" t="s">
        <v>17</v>
      </c>
      <c r="D1219" s="52">
        <v>20074.045910000004</v>
      </c>
      <c r="E1219" s="52">
        <v>20074.045910000004</v>
      </c>
      <c r="F1219" s="52">
        <v>0</v>
      </c>
    </row>
    <row r="1220" spans="1:6" ht="16.8" thickBot="1" x14ac:dyDescent="0.35">
      <c r="A1220" s="41" t="s">
        <v>1101</v>
      </c>
      <c r="B1220" s="36" t="s">
        <v>727</v>
      </c>
      <c r="C1220" s="37" t="s">
        <v>728</v>
      </c>
      <c r="D1220" s="48">
        <v>1517687.1133600001</v>
      </c>
      <c r="E1220" s="48">
        <v>1149607.8077100001</v>
      </c>
      <c r="F1220" s="48">
        <v>368079.30565000005</v>
      </c>
    </row>
    <row r="1221" spans="1:6" ht="15" thickTop="1" x14ac:dyDescent="0.3">
      <c r="A1221" s="41" t="s">
        <v>1101</v>
      </c>
      <c r="B1221" s="50" t="s">
        <v>330</v>
      </c>
      <c r="C1221" s="51" t="s">
        <v>10</v>
      </c>
      <c r="D1221" s="52">
        <v>1324438.7271300005</v>
      </c>
      <c r="E1221" s="52">
        <v>999196.05132000032</v>
      </c>
      <c r="F1221" s="52">
        <v>325242.67581000004</v>
      </c>
    </row>
    <row r="1222" spans="1:6" x14ac:dyDescent="0.3">
      <c r="A1222" s="41" t="s">
        <v>1101</v>
      </c>
      <c r="B1222" s="54" t="s">
        <v>330</v>
      </c>
      <c r="C1222" s="55" t="s">
        <v>11</v>
      </c>
      <c r="D1222" s="56">
        <v>850566.48653999984</v>
      </c>
      <c r="E1222" s="56">
        <v>721399.09814999986</v>
      </c>
      <c r="F1222" s="56">
        <v>129167.38838999999</v>
      </c>
    </row>
    <row r="1223" spans="1:6" x14ac:dyDescent="0.3">
      <c r="A1223" s="41" t="s">
        <v>1101</v>
      </c>
      <c r="B1223" s="54" t="s">
        <v>330</v>
      </c>
      <c r="C1223" s="55" t="s">
        <v>12</v>
      </c>
      <c r="D1223" s="56">
        <v>326795.57839000004</v>
      </c>
      <c r="E1223" s="56">
        <v>231357.45813000004</v>
      </c>
      <c r="F1223" s="56">
        <v>95438.120260000011</v>
      </c>
    </row>
    <row r="1224" spans="1:6" x14ac:dyDescent="0.3">
      <c r="A1224" s="41" t="s">
        <v>1101</v>
      </c>
      <c r="B1224" s="54" t="s">
        <v>330</v>
      </c>
      <c r="C1224" s="55" t="s">
        <v>2</v>
      </c>
      <c r="D1224" s="56">
        <v>69210.346489999982</v>
      </c>
      <c r="E1224" s="56">
        <v>168.28926999999999</v>
      </c>
      <c r="F1224" s="56">
        <v>69042.057219999988</v>
      </c>
    </row>
    <row r="1225" spans="1:6" x14ac:dyDescent="0.3">
      <c r="A1225" s="41" t="s">
        <v>1101</v>
      </c>
      <c r="B1225" s="54" t="s">
        <v>330</v>
      </c>
      <c r="C1225" s="55" t="s">
        <v>15</v>
      </c>
      <c r="D1225" s="56">
        <v>17609.419309999997</v>
      </c>
      <c r="E1225" s="56">
        <v>14715.970999999996</v>
      </c>
      <c r="F1225" s="56">
        <v>2893.4483099999998</v>
      </c>
    </row>
    <row r="1226" spans="1:6" x14ac:dyDescent="0.3">
      <c r="A1226" s="41" t="s">
        <v>1101</v>
      </c>
      <c r="B1226" s="54" t="s">
        <v>330</v>
      </c>
      <c r="C1226" s="55" t="s">
        <v>16</v>
      </c>
      <c r="D1226" s="56">
        <v>60256.896399999998</v>
      </c>
      <c r="E1226" s="56">
        <v>31555.234769999999</v>
      </c>
      <c r="F1226" s="56">
        <v>28701.661630000002</v>
      </c>
    </row>
    <row r="1227" spans="1:6" x14ac:dyDescent="0.3">
      <c r="A1227" s="41" t="s">
        <v>1101</v>
      </c>
      <c r="B1227" s="50" t="s">
        <v>330</v>
      </c>
      <c r="C1227" s="51" t="s">
        <v>17</v>
      </c>
      <c r="D1227" s="52">
        <v>193248.38623</v>
      </c>
      <c r="E1227" s="52">
        <v>150411.75639</v>
      </c>
      <c r="F1227" s="52">
        <v>42836.629840000001</v>
      </c>
    </row>
    <row r="1228" spans="1:6" ht="33" thickBot="1" x14ac:dyDescent="0.35">
      <c r="A1228" s="41" t="s">
        <v>1101</v>
      </c>
      <c r="B1228" s="36" t="s">
        <v>729</v>
      </c>
      <c r="C1228" s="37" t="s">
        <v>730</v>
      </c>
      <c r="D1228" s="48">
        <v>866739.78081000003</v>
      </c>
      <c r="E1228" s="48">
        <v>866739.78081000003</v>
      </c>
      <c r="F1228" s="48">
        <v>0</v>
      </c>
    </row>
    <row r="1229" spans="1:6" ht="15" thickTop="1" x14ac:dyDescent="0.3">
      <c r="A1229" s="41" t="s">
        <v>1101</v>
      </c>
      <c r="B1229" s="50" t="s">
        <v>330</v>
      </c>
      <c r="C1229" s="51" t="s">
        <v>10</v>
      </c>
      <c r="D1229" s="52">
        <v>732813.93601000018</v>
      </c>
      <c r="E1229" s="52">
        <v>732813.93601000018</v>
      </c>
      <c r="F1229" s="52">
        <v>0</v>
      </c>
    </row>
    <row r="1230" spans="1:6" x14ac:dyDescent="0.3">
      <c r="A1230" s="41" t="s">
        <v>1101</v>
      </c>
      <c r="B1230" s="54" t="s">
        <v>330</v>
      </c>
      <c r="C1230" s="55" t="s">
        <v>11</v>
      </c>
      <c r="D1230" s="56">
        <v>531962.39902999997</v>
      </c>
      <c r="E1230" s="56">
        <v>531962.39902999997</v>
      </c>
      <c r="F1230" s="56">
        <v>0</v>
      </c>
    </row>
    <row r="1231" spans="1:6" x14ac:dyDescent="0.3">
      <c r="A1231" s="41" t="s">
        <v>1101</v>
      </c>
      <c r="B1231" s="54" t="s">
        <v>330</v>
      </c>
      <c r="C1231" s="55" t="s">
        <v>12</v>
      </c>
      <c r="D1231" s="56">
        <v>167718.13232000003</v>
      </c>
      <c r="E1231" s="56">
        <v>167718.13232000003</v>
      </c>
      <c r="F1231" s="56">
        <v>0</v>
      </c>
    </row>
    <row r="1232" spans="1:6" x14ac:dyDescent="0.3">
      <c r="A1232" s="41" t="s">
        <v>1101</v>
      </c>
      <c r="B1232" s="54" t="s">
        <v>330</v>
      </c>
      <c r="C1232" s="55" t="s">
        <v>2</v>
      </c>
      <c r="D1232" s="56">
        <v>91.380380000000002</v>
      </c>
      <c r="E1232" s="56">
        <v>91.380380000000002</v>
      </c>
      <c r="F1232" s="56">
        <v>0</v>
      </c>
    </row>
    <row r="1233" spans="1:6" x14ac:dyDescent="0.3">
      <c r="A1233" s="41" t="s">
        <v>1101</v>
      </c>
      <c r="B1233" s="54" t="s">
        <v>330</v>
      </c>
      <c r="C1233" s="55" t="s">
        <v>15</v>
      </c>
      <c r="D1233" s="56">
        <v>10045.839419999997</v>
      </c>
      <c r="E1233" s="56">
        <v>10045.839419999997</v>
      </c>
      <c r="F1233" s="56">
        <v>0</v>
      </c>
    </row>
    <row r="1234" spans="1:6" x14ac:dyDescent="0.3">
      <c r="A1234" s="41" t="s">
        <v>1101</v>
      </c>
      <c r="B1234" s="54" t="s">
        <v>330</v>
      </c>
      <c r="C1234" s="55" t="s">
        <v>16</v>
      </c>
      <c r="D1234" s="56">
        <v>22996.184860000001</v>
      </c>
      <c r="E1234" s="56">
        <v>22996.184860000001</v>
      </c>
      <c r="F1234" s="56">
        <v>0</v>
      </c>
    </row>
    <row r="1235" spans="1:6" x14ac:dyDescent="0.3">
      <c r="A1235" s="41" t="s">
        <v>1101</v>
      </c>
      <c r="B1235" s="50" t="s">
        <v>330</v>
      </c>
      <c r="C1235" s="51" t="s">
        <v>17</v>
      </c>
      <c r="D1235" s="52">
        <v>133925.84480000002</v>
      </c>
      <c r="E1235" s="52">
        <v>133925.84480000002</v>
      </c>
      <c r="F1235" s="52">
        <v>0</v>
      </c>
    </row>
    <row r="1236" spans="1:6" ht="16.8" thickBot="1" x14ac:dyDescent="0.35">
      <c r="A1236" s="41" t="s">
        <v>1101</v>
      </c>
      <c r="B1236" s="36" t="s">
        <v>731</v>
      </c>
      <c r="C1236" s="37" t="s">
        <v>732</v>
      </c>
      <c r="D1236" s="48">
        <v>125391.25359999997</v>
      </c>
      <c r="E1236" s="48">
        <v>125391.25359999997</v>
      </c>
      <c r="F1236" s="48">
        <v>0</v>
      </c>
    </row>
    <row r="1237" spans="1:6" ht="15" thickTop="1" x14ac:dyDescent="0.3">
      <c r="A1237" s="41" t="s">
        <v>1101</v>
      </c>
      <c r="B1237" s="50" t="s">
        <v>330</v>
      </c>
      <c r="C1237" s="51" t="s">
        <v>10</v>
      </c>
      <c r="D1237" s="52">
        <v>123451.01724999998</v>
      </c>
      <c r="E1237" s="52">
        <v>123451.01724999998</v>
      </c>
      <c r="F1237" s="52">
        <v>0</v>
      </c>
    </row>
    <row r="1238" spans="1:6" x14ac:dyDescent="0.3">
      <c r="A1238" s="41" t="s">
        <v>1101</v>
      </c>
      <c r="B1238" s="54" t="s">
        <v>330</v>
      </c>
      <c r="C1238" s="55" t="s">
        <v>11</v>
      </c>
      <c r="D1238" s="56">
        <v>90988.339300000007</v>
      </c>
      <c r="E1238" s="56">
        <v>90988.339300000007</v>
      </c>
      <c r="F1238" s="56">
        <v>0</v>
      </c>
    </row>
    <row r="1239" spans="1:6" x14ac:dyDescent="0.3">
      <c r="A1239" s="41" t="s">
        <v>1101</v>
      </c>
      <c r="B1239" s="54" t="s">
        <v>330</v>
      </c>
      <c r="C1239" s="55" t="s">
        <v>12</v>
      </c>
      <c r="D1239" s="56">
        <v>26156.285539999997</v>
      </c>
      <c r="E1239" s="56">
        <v>26156.285539999997</v>
      </c>
      <c r="F1239" s="56">
        <v>0</v>
      </c>
    </row>
    <row r="1240" spans="1:6" x14ac:dyDescent="0.3">
      <c r="A1240" s="41" t="s">
        <v>1101</v>
      </c>
      <c r="B1240" s="54" t="s">
        <v>330</v>
      </c>
      <c r="C1240" s="55" t="s">
        <v>15</v>
      </c>
      <c r="D1240" s="56">
        <v>2389.6940799999998</v>
      </c>
      <c r="E1240" s="56">
        <v>2389.6940799999998</v>
      </c>
      <c r="F1240" s="56">
        <v>0</v>
      </c>
    </row>
    <row r="1241" spans="1:6" x14ac:dyDescent="0.3">
      <c r="A1241" s="41" t="s">
        <v>1101</v>
      </c>
      <c r="B1241" s="54" t="s">
        <v>330</v>
      </c>
      <c r="C1241" s="55" t="s">
        <v>16</v>
      </c>
      <c r="D1241" s="56">
        <v>3916.6983299999993</v>
      </c>
      <c r="E1241" s="56">
        <v>3916.6983299999993</v>
      </c>
      <c r="F1241" s="56">
        <v>0</v>
      </c>
    </row>
    <row r="1242" spans="1:6" x14ac:dyDescent="0.3">
      <c r="A1242" s="41" t="s">
        <v>1101</v>
      </c>
      <c r="B1242" s="50" t="s">
        <v>330</v>
      </c>
      <c r="C1242" s="51" t="s">
        <v>17</v>
      </c>
      <c r="D1242" s="52">
        <v>1940.2363500000001</v>
      </c>
      <c r="E1242" s="52">
        <v>1940.2363500000001</v>
      </c>
      <c r="F1242" s="52">
        <v>0</v>
      </c>
    </row>
    <row r="1243" spans="1:6" ht="65.400000000000006" thickBot="1" x14ac:dyDescent="0.35">
      <c r="A1243" s="41" t="s">
        <v>1101</v>
      </c>
      <c r="B1243" s="36" t="s">
        <v>733</v>
      </c>
      <c r="C1243" s="37" t="s">
        <v>734</v>
      </c>
      <c r="D1243" s="48">
        <v>179416.18195</v>
      </c>
      <c r="E1243" s="48">
        <v>14065.941309999997</v>
      </c>
      <c r="F1243" s="48">
        <v>165350.24064</v>
      </c>
    </row>
    <row r="1244" spans="1:6" ht="15" thickTop="1" x14ac:dyDescent="0.3">
      <c r="A1244" s="41" t="s">
        <v>1101</v>
      </c>
      <c r="B1244" s="50" t="s">
        <v>330</v>
      </c>
      <c r="C1244" s="51" t="s">
        <v>10</v>
      </c>
      <c r="D1244" s="52">
        <v>174388.58325</v>
      </c>
      <c r="E1244" s="52">
        <v>14022.072559999997</v>
      </c>
      <c r="F1244" s="52">
        <v>160366.51069</v>
      </c>
    </row>
    <row r="1245" spans="1:6" x14ac:dyDescent="0.3">
      <c r="A1245" s="41" t="s">
        <v>1101</v>
      </c>
      <c r="B1245" s="54" t="s">
        <v>330</v>
      </c>
      <c r="C1245" s="55" t="s">
        <v>11</v>
      </c>
      <c r="D1245" s="56">
        <v>111101.01609999998</v>
      </c>
      <c r="E1245" s="56">
        <v>12612.777029999999</v>
      </c>
      <c r="F1245" s="56">
        <v>98488.239069999981</v>
      </c>
    </row>
    <row r="1246" spans="1:6" x14ac:dyDescent="0.3">
      <c r="A1246" s="41" t="s">
        <v>1101</v>
      </c>
      <c r="B1246" s="54" t="s">
        <v>330</v>
      </c>
      <c r="C1246" s="55" t="s">
        <v>12</v>
      </c>
      <c r="D1246" s="56">
        <v>15427.886089999998</v>
      </c>
      <c r="E1246" s="56">
        <v>563.40844000000004</v>
      </c>
      <c r="F1246" s="56">
        <v>14864.477649999999</v>
      </c>
    </row>
    <row r="1247" spans="1:6" x14ac:dyDescent="0.3">
      <c r="A1247" s="41" t="s">
        <v>1101</v>
      </c>
      <c r="B1247" s="54" t="s">
        <v>330</v>
      </c>
      <c r="C1247" s="55" t="s">
        <v>2</v>
      </c>
      <c r="D1247" s="56">
        <v>19172.145089999998</v>
      </c>
      <c r="E1247" s="56">
        <v>0</v>
      </c>
      <c r="F1247" s="56">
        <v>19172.145089999998</v>
      </c>
    </row>
    <row r="1248" spans="1:6" x14ac:dyDescent="0.3">
      <c r="A1248" s="41" t="s">
        <v>1101</v>
      </c>
      <c r="B1248" s="54" t="s">
        <v>330</v>
      </c>
      <c r="C1248" s="55" t="s">
        <v>15</v>
      </c>
      <c r="D1248" s="56">
        <v>2369.7422199999996</v>
      </c>
      <c r="E1248" s="56">
        <v>240.86805000000001</v>
      </c>
      <c r="F1248" s="56">
        <v>2128.8741699999996</v>
      </c>
    </row>
    <row r="1249" spans="1:6" x14ac:dyDescent="0.3">
      <c r="A1249" s="41" t="s">
        <v>1101</v>
      </c>
      <c r="B1249" s="54" t="s">
        <v>330</v>
      </c>
      <c r="C1249" s="55" t="s">
        <v>16</v>
      </c>
      <c r="D1249" s="56">
        <v>26317.793750000001</v>
      </c>
      <c r="E1249" s="56">
        <v>605.01904000000002</v>
      </c>
      <c r="F1249" s="56">
        <v>25712.774710000002</v>
      </c>
    </row>
    <row r="1250" spans="1:6" x14ac:dyDescent="0.3">
      <c r="A1250" s="41" t="s">
        <v>1101</v>
      </c>
      <c r="B1250" s="50" t="s">
        <v>330</v>
      </c>
      <c r="C1250" s="51" t="s">
        <v>17</v>
      </c>
      <c r="D1250" s="52">
        <v>5027.5986999999996</v>
      </c>
      <c r="E1250" s="52">
        <v>43.868749999999999</v>
      </c>
      <c r="F1250" s="52">
        <v>4983.7299499999999</v>
      </c>
    </row>
    <row r="1251" spans="1:6" ht="81.599999999999994" thickBot="1" x14ac:dyDescent="0.35">
      <c r="A1251" s="41" t="s">
        <v>1101</v>
      </c>
      <c r="B1251" s="36" t="s">
        <v>735</v>
      </c>
      <c r="C1251" s="37" t="s">
        <v>736</v>
      </c>
      <c r="D1251" s="48">
        <v>7552.1349200000004</v>
      </c>
      <c r="E1251" s="48">
        <v>7422.5683100000006</v>
      </c>
      <c r="F1251" s="48">
        <v>129.56661</v>
      </c>
    </row>
    <row r="1252" spans="1:6" ht="15" thickTop="1" x14ac:dyDescent="0.3">
      <c r="A1252" s="41" t="s">
        <v>1101</v>
      </c>
      <c r="B1252" s="50" t="s">
        <v>330</v>
      </c>
      <c r="C1252" s="51" t="s">
        <v>10</v>
      </c>
      <c r="D1252" s="52">
        <v>7263.4149200000002</v>
      </c>
      <c r="E1252" s="52">
        <v>7144.1083100000005</v>
      </c>
      <c r="F1252" s="52">
        <v>119.30660999999999</v>
      </c>
    </row>
    <row r="1253" spans="1:6" x14ac:dyDescent="0.3">
      <c r="A1253" s="41" t="s">
        <v>1101</v>
      </c>
      <c r="B1253" s="54" t="s">
        <v>330</v>
      </c>
      <c r="C1253" s="55" t="s">
        <v>11</v>
      </c>
      <c r="D1253" s="56">
        <v>3438.81621</v>
      </c>
      <c r="E1253" s="56">
        <v>3438.81621</v>
      </c>
      <c r="F1253" s="56">
        <v>0</v>
      </c>
    </row>
    <row r="1254" spans="1:6" x14ac:dyDescent="0.3">
      <c r="A1254" s="41" t="s">
        <v>1101</v>
      </c>
      <c r="B1254" s="54" t="s">
        <v>330</v>
      </c>
      <c r="C1254" s="55" t="s">
        <v>12</v>
      </c>
      <c r="D1254" s="56">
        <v>3565.1667500000003</v>
      </c>
      <c r="E1254" s="56">
        <v>3460.9955100000002</v>
      </c>
      <c r="F1254" s="56">
        <v>104.17124</v>
      </c>
    </row>
    <row r="1255" spans="1:6" x14ac:dyDescent="0.3">
      <c r="A1255" s="41" t="s">
        <v>1101</v>
      </c>
      <c r="B1255" s="54" t="s">
        <v>330</v>
      </c>
      <c r="C1255" s="55" t="s">
        <v>15</v>
      </c>
      <c r="D1255" s="56">
        <v>102.6849</v>
      </c>
      <c r="E1255" s="56">
        <v>102.6849</v>
      </c>
      <c r="F1255" s="56">
        <v>0</v>
      </c>
    </row>
    <row r="1256" spans="1:6" x14ac:dyDescent="0.3">
      <c r="A1256" s="41" t="s">
        <v>1101</v>
      </c>
      <c r="B1256" s="54" t="s">
        <v>330</v>
      </c>
      <c r="C1256" s="55" t="s">
        <v>16</v>
      </c>
      <c r="D1256" s="56">
        <v>156.74706</v>
      </c>
      <c r="E1256" s="56">
        <v>141.61169000000001</v>
      </c>
      <c r="F1256" s="56">
        <v>15.13537</v>
      </c>
    </row>
    <row r="1257" spans="1:6" x14ac:dyDescent="0.3">
      <c r="A1257" s="41" t="s">
        <v>1101</v>
      </c>
      <c r="B1257" s="50" t="s">
        <v>330</v>
      </c>
      <c r="C1257" s="51" t="s">
        <v>17</v>
      </c>
      <c r="D1257" s="52">
        <v>288.71999999999997</v>
      </c>
      <c r="E1257" s="52">
        <v>278.45999999999998</v>
      </c>
      <c r="F1257" s="52">
        <v>10.26</v>
      </c>
    </row>
    <row r="1258" spans="1:6" ht="81.599999999999994" thickBot="1" x14ac:dyDescent="0.35">
      <c r="A1258" s="41" t="s">
        <v>1101</v>
      </c>
      <c r="B1258" s="36" t="s">
        <v>737</v>
      </c>
      <c r="C1258" s="37" t="s">
        <v>738</v>
      </c>
      <c r="D1258" s="48">
        <v>5581.79738</v>
      </c>
      <c r="E1258" s="48">
        <v>5068.7096600000004</v>
      </c>
      <c r="F1258" s="48">
        <v>513.08771999999999</v>
      </c>
    </row>
    <row r="1259" spans="1:6" ht="15" thickTop="1" x14ac:dyDescent="0.3">
      <c r="A1259" s="41" t="s">
        <v>1101</v>
      </c>
      <c r="B1259" s="50" t="s">
        <v>330</v>
      </c>
      <c r="C1259" s="51" t="s">
        <v>10</v>
      </c>
      <c r="D1259" s="52">
        <v>5380.5497100000002</v>
      </c>
      <c r="E1259" s="52">
        <v>5063.9861700000001</v>
      </c>
      <c r="F1259" s="52">
        <v>316.56353999999999</v>
      </c>
    </row>
    <row r="1260" spans="1:6" x14ac:dyDescent="0.3">
      <c r="A1260" s="41" t="s">
        <v>1101</v>
      </c>
      <c r="B1260" s="54" t="s">
        <v>330</v>
      </c>
      <c r="C1260" s="55" t="s">
        <v>11</v>
      </c>
      <c r="D1260" s="56">
        <v>1095.67392</v>
      </c>
      <c r="E1260" s="56">
        <v>1095.67392</v>
      </c>
      <c r="F1260" s="56">
        <v>0</v>
      </c>
    </row>
    <row r="1261" spans="1:6" x14ac:dyDescent="0.3">
      <c r="A1261" s="41" t="s">
        <v>1101</v>
      </c>
      <c r="B1261" s="54" t="s">
        <v>330</v>
      </c>
      <c r="C1261" s="55" t="s">
        <v>12</v>
      </c>
      <c r="D1261" s="56">
        <v>4148.72552</v>
      </c>
      <c r="E1261" s="56">
        <v>3832.1619799999999</v>
      </c>
      <c r="F1261" s="56">
        <v>316.56353999999999</v>
      </c>
    </row>
    <row r="1262" spans="1:6" x14ac:dyDescent="0.3">
      <c r="A1262" s="41" t="s">
        <v>1101</v>
      </c>
      <c r="B1262" s="54" t="s">
        <v>330</v>
      </c>
      <c r="C1262" s="55" t="s">
        <v>15</v>
      </c>
      <c r="D1262" s="56">
        <v>42.758690000000001</v>
      </c>
      <c r="E1262" s="56">
        <v>42.758690000000001</v>
      </c>
      <c r="F1262" s="56">
        <v>0</v>
      </c>
    </row>
    <row r="1263" spans="1:6" x14ac:dyDescent="0.3">
      <c r="A1263" s="41" t="s">
        <v>1101</v>
      </c>
      <c r="B1263" s="54" t="s">
        <v>330</v>
      </c>
      <c r="C1263" s="55" t="s">
        <v>16</v>
      </c>
      <c r="D1263" s="56">
        <v>93.391580000000005</v>
      </c>
      <c r="E1263" s="56">
        <v>93.391580000000005</v>
      </c>
      <c r="F1263" s="56">
        <v>0</v>
      </c>
    </row>
    <row r="1264" spans="1:6" x14ac:dyDescent="0.3">
      <c r="A1264" s="41" t="s">
        <v>1101</v>
      </c>
      <c r="B1264" s="50" t="s">
        <v>330</v>
      </c>
      <c r="C1264" s="51" t="s">
        <v>17</v>
      </c>
      <c r="D1264" s="52">
        <v>201.24767</v>
      </c>
      <c r="E1264" s="52">
        <v>4.72349</v>
      </c>
      <c r="F1264" s="52">
        <v>196.52418</v>
      </c>
    </row>
    <row r="1265" spans="1:6" ht="49.2" thickBot="1" x14ac:dyDescent="0.35">
      <c r="A1265" s="41" t="s">
        <v>1101</v>
      </c>
      <c r="B1265" s="36" t="s">
        <v>739</v>
      </c>
      <c r="C1265" s="37" t="s">
        <v>740</v>
      </c>
      <c r="D1265" s="48">
        <v>140102.35387000002</v>
      </c>
      <c r="E1265" s="48">
        <v>130919.55402000003</v>
      </c>
      <c r="F1265" s="48">
        <v>9182.7998499999994</v>
      </c>
    </row>
    <row r="1266" spans="1:6" ht="15" thickTop="1" x14ac:dyDescent="0.3">
      <c r="A1266" s="41" t="s">
        <v>1101</v>
      </c>
      <c r="B1266" s="50" t="s">
        <v>330</v>
      </c>
      <c r="C1266" s="51" t="s">
        <v>10</v>
      </c>
      <c r="D1266" s="52">
        <v>125254.83452000002</v>
      </c>
      <c r="E1266" s="52">
        <v>116700.93102000002</v>
      </c>
      <c r="F1266" s="52">
        <v>8553.9034999999985</v>
      </c>
    </row>
    <row r="1267" spans="1:6" x14ac:dyDescent="0.3">
      <c r="A1267" s="41" t="s">
        <v>1101</v>
      </c>
      <c r="B1267" s="54" t="s">
        <v>330</v>
      </c>
      <c r="C1267" s="55" t="s">
        <v>11</v>
      </c>
      <c r="D1267" s="56">
        <v>81301.092659999995</v>
      </c>
      <c r="E1267" s="56">
        <v>81301.092659999995</v>
      </c>
      <c r="F1267" s="56">
        <v>0</v>
      </c>
    </row>
    <row r="1268" spans="1:6" x14ac:dyDescent="0.3">
      <c r="A1268" s="41" t="s">
        <v>1101</v>
      </c>
      <c r="B1268" s="54" t="s">
        <v>330</v>
      </c>
      <c r="C1268" s="55" t="s">
        <v>12</v>
      </c>
      <c r="D1268" s="56">
        <v>37966.633199999997</v>
      </c>
      <c r="E1268" s="56">
        <v>29626.474339999997</v>
      </c>
      <c r="F1268" s="56">
        <v>8340.1588599999995</v>
      </c>
    </row>
    <row r="1269" spans="1:6" x14ac:dyDescent="0.3">
      <c r="A1269" s="41" t="s">
        <v>1101</v>
      </c>
      <c r="B1269" s="54" t="s">
        <v>330</v>
      </c>
      <c r="C1269" s="55" t="s">
        <v>2</v>
      </c>
      <c r="D1269" s="56">
        <v>283.74176999999997</v>
      </c>
      <c r="E1269" s="56">
        <v>76.90889</v>
      </c>
      <c r="F1269" s="56">
        <v>206.83287999999999</v>
      </c>
    </row>
    <row r="1270" spans="1:6" x14ac:dyDescent="0.3">
      <c r="A1270" s="41" t="s">
        <v>1101</v>
      </c>
      <c r="B1270" s="54" t="s">
        <v>330</v>
      </c>
      <c r="C1270" s="55" t="s">
        <v>15</v>
      </c>
      <c r="D1270" s="56">
        <v>1898.8173399999998</v>
      </c>
      <c r="E1270" s="56">
        <v>1894.1258599999999</v>
      </c>
      <c r="F1270" s="56">
        <v>4.6914800000000003</v>
      </c>
    </row>
    <row r="1271" spans="1:6" x14ac:dyDescent="0.3">
      <c r="A1271" s="41" t="s">
        <v>1101</v>
      </c>
      <c r="B1271" s="54" t="s">
        <v>330</v>
      </c>
      <c r="C1271" s="55" t="s">
        <v>16</v>
      </c>
      <c r="D1271" s="56">
        <v>3804.5495500000002</v>
      </c>
      <c r="E1271" s="56">
        <v>3802.3292700000002</v>
      </c>
      <c r="F1271" s="56">
        <v>2.2202799999999998</v>
      </c>
    </row>
    <row r="1272" spans="1:6" x14ac:dyDescent="0.3">
      <c r="A1272" s="41" t="s">
        <v>1101</v>
      </c>
      <c r="B1272" s="50" t="s">
        <v>330</v>
      </c>
      <c r="C1272" s="51" t="s">
        <v>17</v>
      </c>
      <c r="D1272" s="52">
        <v>14847.519349999999</v>
      </c>
      <c r="E1272" s="52">
        <v>14218.623</v>
      </c>
      <c r="F1272" s="52">
        <v>628.89634999999998</v>
      </c>
    </row>
    <row r="1273" spans="1:6" ht="65.400000000000006" thickBot="1" x14ac:dyDescent="0.35">
      <c r="A1273" s="41" t="s">
        <v>1101</v>
      </c>
      <c r="B1273" s="36" t="s">
        <v>741</v>
      </c>
      <c r="C1273" s="37" t="s">
        <v>742</v>
      </c>
      <c r="D1273" s="48">
        <v>160881.6146</v>
      </c>
      <c r="E1273" s="48">
        <v>0</v>
      </c>
      <c r="F1273" s="48">
        <v>160881.6146</v>
      </c>
    </row>
    <row r="1274" spans="1:6" ht="15" thickTop="1" x14ac:dyDescent="0.3">
      <c r="A1274" s="41" t="s">
        <v>1101</v>
      </c>
      <c r="B1274" s="50" t="s">
        <v>330</v>
      </c>
      <c r="C1274" s="51" t="s">
        <v>10</v>
      </c>
      <c r="D1274" s="52">
        <v>131381.93689000001</v>
      </c>
      <c r="E1274" s="52">
        <v>0</v>
      </c>
      <c r="F1274" s="52">
        <v>131381.93689000001</v>
      </c>
    </row>
    <row r="1275" spans="1:6" x14ac:dyDescent="0.3">
      <c r="A1275" s="41" t="s">
        <v>1101</v>
      </c>
      <c r="B1275" s="54" t="s">
        <v>330</v>
      </c>
      <c r="C1275" s="55" t="s">
        <v>11</v>
      </c>
      <c r="D1275" s="56">
        <v>21872.830530000003</v>
      </c>
      <c r="E1275" s="56">
        <v>0</v>
      </c>
      <c r="F1275" s="56">
        <v>21872.830530000003</v>
      </c>
    </row>
    <row r="1276" spans="1:6" x14ac:dyDescent="0.3">
      <c r="A1276" s="41" t="s">
        <v>1101</v>
      </c>
      <c r="B1276" s="54" t="s">
        <v>330</v>
      </c>
      <c r="C1276" s="55" t="s">
        <v>12</v>
      </c>
      <c r="D1276" s="56">
        <v>59167.115360000003</v>
      </c>
      <c r="E1276" s="56">
        <v>0</v>
      </c>
      <c r="F1276" s="56">
        <v>59167.115360000003</v>
      </c>
    </row>
    <row r="1277" spans="1:6" x14ac:dyDescent="0.3">
      <c r="A1277" s="41" t="s">
        <v>1101</v>
      </c>
      <c r="B1277" s="54" t="s">
        <v>330</v>
      </c>
      <c r="C1277" s="55" t="s">
        <v>2</v>
      </c>
      <c r="D1277" s="56">
        <v>47945.079249999995</v>
      </c>
      <c r="E1277" s="56">
        <v>0</v>
      </c>
      <c r="F1277" s="56">
        <v>47945.079249999995</v>
      </c>
    </row>
    <row r="1278" spans="1:6" x14ac:dyDescent="0.3">
      <c r="A1278" s="41" t="s">
        <v>1101</v>
      </c>
      <c r="B1278" s="54" t="s">
        <v>330</v>
      </c>
      <c r="C1278" s="55" t="s">
        <v>15</v>
      </c>
      <c r="D1278" s="56">
        <v>426.70148</v>
      </c>
      <c r="E1278" s="56">
        <v>0</v>
      </c>
      <c r="F1278" s="56">
        <v>426.70148</v>
      </c>
    </row>
    <row r="1279" spans="1:6" x14ac:dyDescent="0.3">
      <c r="A1279" s="41" t="s">
        <v>1101</v>
      </c>
      <c r="B1279" s="54" t="s">
        <v>330</v>
      </c>
      <c r="C1279" s="55" t="s">
        <v>16</v>
      </c>
      <c r="D1279" s="56">
        <v>1970.21027</v>
      </c>
      <c r="E1279" s="56">
        <v>0</v>
      </c>
      <c r="F1279" s="56">
        <v>1970.21027</v>
      </c>
    </row>
    <row r="1280" spans="1:6" x14ac:dyDescent="0.3">
      <c r="A1280" s="41" t="s">
        <v>1101</v>
      </c>
      <c r="B1280" s="50" t="s">
        <v>330</v>
      </c>
      <c r="C1280" s="51" t="s">
        <v>17</v>
      </c>
      <c r="D1280" s="52">
        <v>29499.67771</v>
      </c>
      <c r="E1280" s="52">
        <v>0</v>
      </c>
      <c r="F1280" s="52">
        <v>29499.67771</v>
      </c>
    </row>
    <row r="1281" spans="1:6" ht="33" thickBot="1" x14ac:dyDescent="0.35">
      <c r="A1281" s="41" t="s">
        <v>1101</v>
      </c>
      <c r="B1281" s="36" t="s">
        <v>743</v>
      </c>
      <c r="C1281" s="37" t="s">
        <v>744</v>
      </c>
      <c r="D1281" s="48">
        <v>32021.996230000001</v>
      </c>
      <c r="E1281" s="48">
        <v>0</v>
      </c>
      <c r="F1281" s="48">
        <v>32021.996230000001</v>
      </c>
    </row>
    <row r="1282" spans="1:6" ht="15" thickTop="1" x14ac:dyDescent="0.3">
      <c r="A1282" s="41" t="s">
        <v>1101</v>
      </c>
      <c r="B1282" s="50" t="s">
        <v>330</v>
      </c>
      <c r="C1282" s="51" t="s">
        <v>10</v>
      </c>
      <c r="D1282" s="52">
        <v>24504.454580000001</v>
      </c>
      <c r="E1282" s="52">
        <v>0</v>
      </c>
      <c r="F1282" s="52">
        <v>24504.454580000001</v>
      </c>
    </row>
    <row r="1283" spans="1:6" x14ac:dyDescent="0.3">
      <c r="A1283" s="41" t="s">
        <v>1101</v>
      </c>
      <c r="B1283" s="54" t="s">
        <v>330</v>
      </c>
      <c r="C1283" s="55" t="s">
        <v>11</v>
      </c>
      <c r="D1283" s="56">
        <v>8806.3187899999994</v>
      </c>
      <c r="E1283" s="56">
        <v>0</v>
      </c>
      <c r="F1283" s="56">
        <v>8806.3187899999994</v>
      </c>
    </row>
    <row r="1284" spans="1:6" x14ac:dyDescent="0.3">
      <c r="A1284" s="41" t="s">
        <v>1101</v>
      </c>
      <c r="B1284" s="54" t="s">
        <v>330</v>
      </c>
      <c r="C1284" s="55" t="s">
        <v>12</v>
      </c>
      <c r="D1284" s="56">
        <v>12645.633610000001</v>
      </c>
      <c r="E1284" s="56">
        <v>0</v>
      </c>
      <c r="F1284" s="56">
        <v>12645.633610000001</v>
      </c>
    </row>
    <row r="1285" spans="1:6" x14ac:dyDescent="0.3">
      <c r="A1285" s="41" t="s">
        <v>1101</v>
      </c>
      <c r="B1285" s="54" t="s">
        <v>330</v>
      </c>
      <c r="C1285" s="55" t="s">
        <v>2</v>
      </c>
      <c r="D1285" s="56">
        <v>1718</v>
      </c>
      <c r="E1285" s="56">
        <v>0</v>
      </c>
      <c r="F1285" s="56">
        <v>1718</v>
      </c>
    </row>
    <row r="1286" spans="1:6" x14ac:dyDescent="0.3">
      <c r="A1286" s="41" t="s">
        <v>1101</v>
      </c>
      <c r="B1286" s="54" t="s">
        <v>330</v>
      </c>
      <c r="C1286" s="55" t="s">
        <v>15</v>
      </c>
      <c r="D1286" s="56">
        <v>333.18117999999998</v>
      </c>
      <c r="E1286" s="56">
        <v>0</v>
      </c>
      <c r="F1286" s="56">
        <v>333.18117999999998</v>
      </c>
    </row>
    <row r="1287" spans="1:6" x14ac:dyDescent="0.3">
      <c r="A1287" s="41" t="s">
        <v>1101</v>
      </c>
      <c r="B1287" s="54" t="s">
        <v>330</v>
      </c>
      <c r="C1287" s="55" t="s">
        <v>16</v>
      </c>
      <c r="D1287" s="56">
        <v>1001.321</v>
      </c>
      <c r="E1287" s="56">
        <v>0</v>
      </c>
      <c r="F1287" s="56">
        <v>1001.321</v>
      </c>
    </row>
    <row r="1288" spans="1:6" x14ac:dyDescent="0.3">
      <c r="A1288" s="41" t="s">
        <v>1101</v>
      </c>
      <c r="B1288" s="50" t="s">
        <v>330</v>
      </c>
      <c r="C1288" s="51" t="s">
        <v>17</v>
      </c>
      <c r="D1288" s="52">
        <v>7517.5416500000001</v>
      </c>
      <c r="E1288" s="52">
        <v>0</v>
      </c>
      <c r="F1288" s="52">
        <v>7517.5416500000001</v>
      </c>
    </row>
    <row r="1289" spans="1:6" ht="33" thickBot="1" x14ac:dyDescent="0.35">
      <c r="A1289" s="41" t="s">
        <v>1101</v>
      </c>
      <c r="B1289" s="36" t="s">
        <v>745</v>
      </c>
      <c r="C1289" s="37" t="s">
        <v>746</v>
      </c>
      <c r="D1289" s="48">
        <v>811939.23355</v>
      </c>
      <c r="E1289" s="48">
        <v>725558.23470999999</v>
      </c>
      <c r="F1289" s="48">
        <v>86380.99884</v>
      </c>
    </row>
    <row r="1290" spans="1:6" ht="15" thickTop="1" x14ac:dyDescent="0.3">
      <c r="A1290" s="41" t="s">
        <v>1101</v>
      </c>
      <c r="B1290" s="50" t="s">
        <v>330</v>
      </c>
      <c r="C1290" s="51" t="s">
        <v>10</v>
      </c>
      <c r="D1290" s="52">
        <v>744150.25002999988</v>
      </c>
      <c r="E1290" s="52">
        <v>667378.37183999992</v>
      </c>
      <c r="F1290" s="52">
        <v>76771.878190000003</v>
      </c>
    </row>
    <row r="1291" spans="1:6" x14ac:dyDescent="0.3">
      <c r="A1291" s="41" t="s">
        <v>1101</v>
      </c>
      <c r="B1291" s="54" t="s">
        <v>330</v>
      </c>
      <c r="C1291" s="55" t="s">
        <v>11</v>
      </c>
      <c r="D1291" s="56">
        <v>84224.643419999993</v>
      </c>
      <c r="E1291" s="56">
        <v>62807.668349999993</v>
      </c>
      <c r="F1291" s="56">
        <v>21416.97507</v>
      </c>
    </row>
    <row r="1292" spans="1:6" x14ac:dyDescent="0.3">
      <c r="A1292" s="41" t="s">
        <v>1101</v>
      </c>
      <c r="B1292" s="54" t="s">
        <v>330</v>
      </c>
      <c r="C1292" s="55" t="s">
        <v>12</v>
      </c>
      <c r="D1292" s="56">
        <v>156829.87926000002</v>
      </c>
      <c r="E1292" s="56">
        <v>127221.21566000002</v>
      </c>
      <c r="F1292" s="56">
        <v>29608.663599999996</v>
      </c>
    </row>
    <row r="1293" spans="1:6" x14ac:dyDescent="0.3">
      <c r="A1293" s="41" t="s">
        <v>1101</v>
      </c>
      <c r="B1293" s="54" t="s">
        <v>330</v>
      </c>
      <c r="C1293" s="55" t="s">
        <v>14</v>
      </c>
      <c r="D1293" s="56">
        <v>315283.26499</v>
      </c>
      <c r="E1293" s="56">
        <v>313462.01499</v>
      </c>
      <c r="F1293" s="56">
        <v>1821.25</v>
      </c>
    </row>
    <row r="1294" spans="1:6" x14ac:dyDescent="0.3">
      <c r="A1294" s="41" t="s">
        <v>1101</v>
      </c>
      <c r="B1294" s="54" t="s">
        <v>330</v>
      </c>
      <c r="C1294" s="55" t="s">
        <v>2</v>
      </c>
      <c r="D1294" s="56">
        <v>23379.123809999997</v>
      </c>
      <c r="E1294" s="56">
        <v>16193.555769999999</v>
      </c>
      <c r="F1294" s="56">
        <v>7185.5680400000001</v>
      </c>
    </row>
    <row r="1295" spans="1:6" x14ac:dyDescent="0.3">
      <c r="A1295" s="41" t="s">
        <v>1101</v>
      </c>
      <c r="B1295" s="54" t="s">
        <v>330</v>
      </c>
      <c r="C1295" s="55" t="s">
        <v>15</v>
      </c>
      <c r="D1295" s="56">
        <v>1281.56438</v>
      </c>
      <c r="E1295" s="56">
        <v>933.00952000000007</v>
      </c>
      <c r="F1295" s="56">
        <v>348.55486000000002</v>
      </c>
    </row>
    <row r="1296" spans="1:6" x14ac:dyDescent="0.3">
      <c r="A1296" s="41" t="s">
        <v>1101</v>
      </c>
      <c r="B1296" s="54" t="s">
        <v>330</v>
      </c>
      <c r="C1296" s="55" t="s">
        <v>16</v>
      </c>
      <c r="D1296" s="56">
        <v>163151.77416999999</v>
      </c>
      <c r="E1296" s="56">
        <v>146760.90754999997</v>
      </c>
      <c r="F1296" s="56">
        <v>16390.866620000001</v>
      </c>
    </row>
    <row r="1297" spans="1:6" x14ac:dyDescent="0.3">
      <c r="A1297" s="41" t="s">
        <v>1101</v>
      </c>
      <c r="B1297" s="50" t="s">
        <v>330</v>
      </c>
      <c r="C1297" s="51" t="s">
        <v>17</v>
      </c>
      <c r="D1297" s="52">
        <v>67788.983519999994</v>
      </c>
      <c r="E1297" s="52">
        <v>58179.86286999999</v>
      </c>
      <c r="F1297" s="52">
        <v>9609.1206500000008</v>
      </c>
    </row>
    <row r="1298" spans="1:6" ht="33" thickBot="1" x14ac:dyDescent="0.35">
      <c r="A1298" s="41" t="s">
        <v>1101</v>
      </c>
      <c r="B1298" s="36" t="s">
        <v>747</v>
      </c>
      <c r="C1298" s="37" t="s">
        <v>748</v>
      </c>
      <c r="D1298" s="48">
        <v>29837.497770000002</v>
      </c>
      <c r="E1298" s="48">
        <v>29837.497770000002</v>
      </c>
      <c r="F1298" s="48">
        <v>0</v>
      </c>
    </row>
    <row r="1299" spans="1:6" ht="15" thickTop="1" x14ac:dyDescent="0.3">
      <c r="A1299" s="41" t="s">
        <v>1101</v>
      </c>
      <c r="B1299" s="50" t="s">
        <v>330</v>
      </c>
      <c r="C1299" s="51" t="s">
        <v>10</v>
      </c>
      <c r="D1299" s="52">
        <v>24433.148440000004</v>
      </c>
      <c r="E1299" s="52">
        <v>24433.148440000004</v>
      </c>
      <c r="F1299" s="52">
        <v>0</v>
      </c>
    </row>
    <row r="1300" spans="1:6" x14ac:dyDescent="0.3">
      <c r="A1300" s="41" t="s">
        <v>1101</v>
      </c>
      <c r="B1300" s="54" t="s">
        <v>330</v>
      </c>
      <c r="C1300" s="55" t="s">
        <v>11</v>
      </c>
      <c r="D1300" s="56">
        <v>8661.0741699999999</v>
      </c>
      <c r="E1300" s="56">
        <v>8661.0741699999999</v>
      </c>
      <c r="F1300" s="56">
        <v>0</v>
      </c>
    </row>
    <row r="1301" spans="1:6" x14ac:dyDescent="0.3">
      <c r="A1301" s="41" t="s">
        <v>1101</v>
      </c>
      <c r="B1301" s="54" t="s">
        <v>330</v>
      </c>
      <c r="C1301" s="55" t="s">
        <v>12</v>
      </c>
      <c r="D1301" s="56">
        <v>8874.5037300000004</v>
      </c>
      <c r="E1301" s="56">
        <v>8874.5037300000004</v>
      </c>
      <c r="F1301" s="56">
        <v>0</v>
      </c>
    </row>
    <row r="1302" spans="1:6" x14ac:dyDescent="0.3">
      <c r="A1302" s="41" t="s">
        <v>1101</v>
      </c>
      <c r="B1302" s="54" t="s">
        <v>330</v>
      </c>
      <c r="C1302" s="55" t="s">
        <v>14</v>
      </c>
      <c r="D1302" s="56">
        <v>10.811199999999999</v>
      </c>
      <c r="E1302" s="56">
        <v>10.811199999999999</v>
      </c>
      <c r="F1302" s="56">
        <v>0</v>
      </c>
    </row>
    <row r="1303" spans="1:6" x14ac:dyDescent="0.3">
      <c r="A1303" s="41" t="s">
        <v>1101</v>
      </c>
      <c r="B1303" s="54" t="s">
        <v>330</v>
      </c>
      <c r="C1303" s="55" t="s">
        <v>2</v>
      </c>
      <c r="D1303" s="56">
        <v>6627.9845599999999</v>
      </c>
      <c r="E1303" s="56">
        <v>6627.9845599999999</v>
      </c>
      <c r="F1303" s="56">
        <v>0</v>
      </c>
    </row>
    <row r="1304" spans="1:6" x14ac:dyDescent="0.3">
      <c r="A1304" s="41" t="s">
        <v>1101</v>
      </c>
      <c r="B1304" s="54" t="s">
        <v>330</v>
      </c>
      <c r="C1304" s="55" t="s">
        <v>15</v>
      </c>
      <c r="D1304" s="56">
        <v>193.58271999999999</v>
      </c>
      <c r="E1304" s="56">
        <v>193.58271999999999</v>
      </c>
      <c r="F1304" s="56">
        <v>0</v>
      </c>
    </row>
    <row r="1305" spans="1:6" x14ac:dyDescent="0.3">
      <c r="A1305" s="41" t="s">
        <v>1101</v>
      </c>
      <c r="B1305" s="54" t="s">
        <v>330</v>
      </c>
      <c r="C1305" s="55" t="s">
        <v>16</v>
      </c>
      <c r="D1305" s="56">
        <v>65.192059999999998</v>
      </c>
      <c r="E1305" s="56">
        <v>65.192059999999998</v>
      </c>
      <c r="F1305" s="56">
        <v>0</v>
      </c>
    </row>
    <row r="1306" spans="1:6" x14ac:dyDescent="0.3">
      <c r="A1306" s="41" t="s">
        <v>1101</v>
      </c>
      <c r="B1306" s="50" t="s">
        <v>330</v>
      </c>
      <c r="C1306" s="51" t="s">
        <v>17</v>
      </c>
      <c r="D1306" s="52">
        <v>5404.34933</v>
      </c>
      <c r="E1306" s="52">
        <v>5404.34933</v>
      </c>
      <c r="F1306" s="52">
        <v>0</v>
      </c>
    </row>
    <row r="1307" spans="1:6" ht="33" thickBot="1" x14ac:dyDescent="0.35">
      <c r="A1307" s="41" t="s">
        <v>1101</v>
      </c>
      <c r="B1307" s="36" t="s">
        <v>749</v>
      </c>
      <c r="C1307" s="37" t="s">
        <v>750</v>
      </c>
      <c r="D1307" s="48">
        <v>22941.25014</v>
      </c>
      <c r="E1307" s="48">
        <v>22941.25014</v>
      </c>
      <c r="F1307" s="48">
        <v>0</v>
      </c>
    </row>
    <row r="1308" spans="1:6" ht="15" thickTop="1" x14ac:dyDescent="0.3">
      <c r="A1308" s="41" t="s">
        <v>1101</v>
      </c>
      <c r="B1308" s="50" t="s">
        <v>330</v>
      </c>
      <c r="C1308" s="51" t="s">
        <v>10</v>
      </c>
      <c r="D1308" s="52">
        <v>22719.509680000003</v>
      </c>
      <c r="E1308" s="52">
        <v>22719.509680000003</v>
      </c>
      <c r="F1308" s="52">
        <v>0</v>
      </c>
    </row>
    <row r="1309" spans="1:6" x14ac:dyDescent="0.3">
      <c r="A1309" s="41" t="s">
        <v>1101</v>
      </c>
      <c r="B1309" s="54" t="s">
        <v>330</v>
      </c>
      <c r="C1309" s="55" t="s">
        <v>11</v>
      </c>
      <c r="D1309" s="56">
        <v>8661.0741699999999</v>
      </c>
      <c r="E1309" s="56">
        <v>8661.0741699999999</v>
      </c>
      <c r="F1309" s="56">
        <v>0</v>
      </c>
    </row>
    <row r="1310" spans="1:6" x14ac:dyDescent="0.3">
      <c r="A1310" s="41" t="s">
        <v>1101</v>
      </c>
      <c r="B1310" s="54" t="s">
        <v>330</v>
      </c>
      <c r="C1310" s="55" t="s">
        <v>12</v>
      </c>
      <c r="D1310" s="56">
        <v>7160.8649700000005</v>
      </c>
      <c r="E1310" s="56">
        <v>7160.8649700000005</v>
      </c>
      <c r="F1310" s="56">
        <v>0</v>
      </c>
    </row>
    <row r="1311" spans="1:6" x14ac:dyDescent="0.3">
      <c r="A1311" s="41" t="s">
        <v>1101</v>
      </c>
      <c r="B1311" s="54" t="s">
        <v>330</v>
      </c>
      <c r="C1311" s="55" t="s">
        <v>14</v>
      </c>
      <c r="D1311" s="56">
        <v>10.811199999999999</v>
      </c>
      <c r="E1311" s="56">
        <v>10.811199999999999</v>
      </c>
      <c r="F1311" s="56">
        <v>0</v>
      </c>
    </row>
    <row r="1312" spans="1:6" x14ac:dyDescent="0.3">
      <c r="A1312" s="41" t="s">
        <v>1101</v>
      </c>
      <c r="B1312" s="54" t="s">
        <v>330</v>
      </c>
      <c r="C1312" s="55" t="s">
        <v>2</v>
      </c>
      <c r="D1312" s="56">
        <v>6627.9845599999999</v>
      </c>
      <c r="E1312" s="56">
        <v>6627.9845599999999</v>
      </c>
      <c r="F1312" s="56">
        <v>0</v>
      </c>
    </row>
    <row r="1313" spans="1:6" x14ac:dyDescent="0.3">
      <c r="A1313" s="41" t="s">
        <v>1101</v>
      </c>
      <c r="B1313" s="54" t="s">
        <v>330</v>
      </c>
      <c r="C1313" s="55" t="s">
        <v>15</v>
      </c>
      <c r="D1313" s="56">
        <v>193.58271999999999</v>
      </c>
      <c r="E1313" s="56">
        <v>193.58271999999999</v>
      </c>
      <c r="F1313" s="56">
        <v>0</v>
      </c>
    </row>
    <row r="1314" spans="1:6" x14ac:dyDescent="0.3">
      <c r="A1314" s="41" t="s">
        <v>1101</v>
      </c>
      <c r="B1314" s="54" t="s">
        <v>330</v>
      </c>
      <c r="C1314" s="55" t="s">
        <v>16</v>
      </c>
      <c r="D1314" s="56">
        <v>65.192059999999998</v>
      </c>
      <c r="E1314" s="56">
        <v>65.192059999999998</v>
      </c>
      <c r="F1314" s="56">
        <v>0</v>
      </c>
    </row>
    <row r="1315" spans="1:6" x14ac:dyDescent="0.3">
      <c r="A1315" s="41" t="s">
        <v>1101</v>
      </c>
      <c r="B1315" s="50" t="s">
        <v>330</v>
      </c>
      <c r="C1315" s="51" t="s">
        <v>17</v>
      </c>
      <c r="D1315" s="52">
        <v>221.74046000000001</v>
      </c>
      <c r="E1315" s="52">
        <v>221.74046000000001</v>
      </c>
      <c r="F1315" s="52">
        <v>0</v>
      </c>
    </row>
    <row r="1316" spans="1:6" ht="33" thickBot="1" x14ac:dyDescent="0.35">
      <c r="A1316" s="41" t="s">
        <v>1101</v>
      </c>
      <c r="B1316" s="36" t="s">
        <v>751</v>
      </c>
      <c r="C1316" s="37" t="s">
        <v>752</v>
      </c>
      <c r="D1316" s="48">
        <v>383.7</v>
      </c>
      <c r="E1316" s="48">
        <v>383.7</v>
      </c>
      <c r="F1316" s="48">
        <v>0</v>
      </c>
    </row>
    <row r="1317" spans="1:6" ht="15" thickTop="1" x14ac:dyDescent="0.3">
      <c r="A1317" s="41" t="s">
        <v>1101</v>
      </c>
      <c r="B1317" s="50" t="s">
        <v>330</v>
      </c>
      <c r="C1317" s="51" t="s">
        <v>10</v>
      </c>
      <c r="D1317" s="52">
        <v>383.7</v>
      </c>
      <c r="E1317" s="52">
        <v>383.7</v>
      </c>
      <c r="F1317" s="52">
        <v>0</v>
      </c>
    </row>
    <row r="1318" spans="1:6" x14ac:dyDescent="0.3">
      <c r="A1318" s="41" t="s">
        <v>1101</v>
      </c>
      <c r="B1318" s="54" t="s">
        <v>330</v>
      </c>
      <c r="C1318" s="55" t="s">
        <v>12</v>
      </c>
      <c r="D1318" s="56">
        <v>383.7</v>
      </c>
      <c r="E1318" s="56">
        <v>383.7</v>
      </c>
      <c r="F1318" s="56">
        <v>0</v>
      </c>
    </row>
    <row r="1319" spans="1:6" ht="49.2" thickBot="1" x14ac:dyDescent="0.35">
      <c r="A1319" s="41" t="s">
        <v>1101</v>
      </c>
      <c r="B1319" s="36" t="s">
        <v>753</v>
      </c>
      <c r="C1319" s="37" t="s">
        <v>754</v>
      </c>
      <c r="D1319" s="48">
        <v>6512.54763</v>
      </c>
      <c r="E1319" s="48">
        <v>6512.54763</v>
      </c>
      <c r="F1319" s="48">
        <v>0</v>
      </c>
    </row>
    <row r="1320" spans="1:6" ht="15" thickTop="1" x14ac:dyDescent="0.3">
      <c r="A1320" s="41" t="s">
        <v>1101</v>
      </c>
      <c r="B1320" s="50" t="s">
        <v>330</v>
      </c>
      <c r="C1320" s="51" t="s">
        <v>10</v>
      </c>
      <c r="D1320" s="52">
        <v>1329.93876</v>
      </c>
      <c r="E1320" s="52">
        <v>1329.93876</v>
      </c>
      <c r="F1320" s="52">
        <v>0</v>
      </c>
    </row>
    <row r="1321" spans="1:6" x14ac:dyDescent="0.3">
      <c r="A1321" s="41" t="s">
        <v>1101</v>
      </c>
      <c r="B1321" s="54" t="s">
        <v>330</v>
      </c>
      <c r="C1321" s="55" t="s">
        <v>12</v>
      </c>
      <c r="D1321" s="56">
        <v>1329.93876</v>
      </c>
      <c r="E1321" s="56">
        <v>1329.93876</v>
      </c>
      <c r="F1321" s="56">
        <v>0</v>
      </c>
    </row>
    <row r="1322" spans="1:6" x14ac:dyDescent="0.3">
      <c r="A1322" s="41" t="s">
        <v>1101</v>
      </c>
      <c r="B1322" s="50" t="s">
        <v>330</v>
      </c>
      <c r="C1322" s="51" t="s">
        <v>17</v>
      </c>
      <c r="D1322" s="52">
        <v>5182.60887</v>
      </c>
      <c r="E1322" s="52">
        <v>5182.60887</v>
      </c>
      <c r="F1322" s="52">
        <v>0</v>
      </c>
    </row>
    <row r="1323" spans="1:6" ht="33" thickBot="1" x14ac:dyDescent="0.35">
      <c r="A1323" s="41" t="s">
        <v>1101</v>
      </c>
      <c r="B1323" s="36" t="s">
        <v>756</v>
      </c>
      <c r="C1323" s="37" t="s">
        <v>757</v>
      </c>
      <c r="D1323" s="48">
        <v>74837.369099999996</v>
      </c>
      <c r="E1323" s="48">
        <v>66788.42194</v>
      </c>
      <c r="F1323" s="48">
        <v>8048.9471599999997</v>
      </c>
    </row>
    <row r="1324" spans="1:6" ht="15" thickTop="1" x14ac:dyDescent="0.3">
      <c r="A1324" s="41" t="s">
        <v>1101</v>
      </c>
      <c r="B1324" s="50" t="s">
        <v>330</v>
      </c>
      <c r="C1324" s="51" t="s">
        <v>10</v>
      </c>
      <c r="D1324" s="52">
        <v>72225.825800000006</v>
      </c>
      <c r="E1324" s="52">
        <v>64238.316040000005</v>
      </c>
      <c r="F1324" s="52">
        <v>7987.5097599999999</v>
      </c>
    </row>
    <row r="1325" spans="1:6" x14ac:dyDescent="0.3">
      <c r="A1325" s="41" t="s">
        <v>1101</v>
      </c>
      <c r="B1325" s="54" t="s">
        <v>330</v>
      </c>
      <c r="C1325" s="55" t="s">
        <v>11</v>
      </c>
      <c r="D1325" s="56">
        <v>12914.144629999999</v>
      </c>
      <c r="E1325" s="56">
        <v>9400</v>
      </c>
      <c r="F1325" s="56">
        <v>3514.1446299999998</v>
      </c>
    </row>
    <row r="1326" spans="1:6" x14ac:dyDescent="0.3">
      <c r="A1326" s="41" t="s">
        <v>1101</v>
      </c>
      <c r="B1326" s="54" t="s">
        <v>330</v>
      </c>
      <c r="C1326" s="55" t="s">
        <v>12</v>
      </c>
      <c r="D1326" s="56">
        <v>56884.645019999996</v>
      </c>
      <c r="E1326" s="56">
        <v>53471.174189999998</v>
      </c>
      <c r="F1326" s="56">
        <v>3413.4708300000002</v>
      </c>
    </row>
    <row r="1327" spans="1:6" x14ac:dyDescent="0.3">
      <c r="A1327" s="41" t="s">
        <v>1101</v>
      </c>
      <c r="B1327" s="54" t="s">
        <v>330</v>
      </c>
      <c r="C1327" s="55" t="s">
        <v>14</v>
      </c>
      <c r="D1327" s="56">
        <v>250</v>
      </c>
      <c r="E1327" s="56">
        <v>250</v>
      </c>
      <c r="F1327" s="56">
        <v>0</v>
      </c>
    </row>
    <row r="1328" spans="1:6" x14ac:dyDescent="0.3">
      <c r="A1328" s="41" t="s">
        <v>1101</v>
      </c>
      <c r="B1328" s="54" t="s">
        <v>330</v>
      </c>
      <c r="C1328" s="55" t="s">
        <v>2</v>
      </c>
      <c r="D1328" s="56">
        <v>1498.6327000000001</v>
      </c>
      <c r="E1328" s="56">
        <v>588.6327</v>
      </c>
      <c r="F1328" s="56">
        <v>910</v>
      </c>
    </row>
    <row r="1329" spans="1:6" x14ac:dyDescent="0.3">
      <c r="A1329" s="41" t="s">
        <v>1101</v>
      </c>
      <c r="B1329" s="54" t="s">
        <v>330</v>
      </c>
      <c r="C1329" s="55" t="s">
        <v>15</v>
      </c>
      <c r="D1329" s="56">
        <v>46.91816</v>
      </c>
      <c r="E1329" s="56">
        <v>21.63</v>
      </c>
      <c r="F1329" s="56">
        <v>25.288160000000001</v>
      </c>
    </row>
    <row r="1330" spans="1:6" x14ac:dyDescent="0.3">
      <c r="A1330" s="41" t="s">
        <v>1101</v>
      </c>
      <c r="B1330" s="54" t="s">
        <v>330</v>
      </c>
      <c r="C1330" s="55" t="s">
        <v>16</v>
      </c>
      <c r="D1330" s="56">
        <v>631.48528999999996</v>
      </c>
      <c r="E1330" s="56">
        <v>506.87914999999998</v>
      </c>
      <c r="F1330" s="56">
        <v>124.60614</v>
      </c>
    </row>
    <row r="1331" spans="1:6" x14ac:dyDescent="0.3">
      <c r="A1331" s="41" t="s">
        <v>1101</v>
      </c>
      <c r="B1331" s="50" t="s">
        <v>330</v>
      </c>
      <c r="C1331" s="51" t="s">
        <v>17</v>
      </c>
      <c r="D1331" s="52">
        <v>2611.5432999999998</v>
      </c>
      <c r="E1331" s="52">
        <v>2550.1059</v>
      </c>
      <c r="F1331" s="52">
        <v>61.437399999999997</v>
      </c>
    </row>
    <row r="1332" spans="1:6" ht="16.8" thickBot="1" x14ac:dyDescent="0.35">
      <c r="A1332" s="41" t="s">
        <v>1101</v>
      </c>
      <c r="B1332" s="36" t="s">
        <v>758</v>
      </c>
      <c r="C1332" s="37" t="s">
        <v>759</v>
      </c>
      <c r="D1332" s="48">
        <v>54207.77405</v>
      </c>
      <c r="E1332" s="48">
        <v>52177.93705</v>
      </c>
      <c r="F1332" s="48">
        <v>2029.837</v>
      </c>
    </row>
    <row r="1333" spans="1:6" ht="15" thickTop="1" x14ac:dyDescent="0.3">
      <c r="A1333" s="41" t="s">
        <v>1101</v>
      </c>
      <c r="B1333" s="50" t="s">
        <v>330</v>
      </c>
      <c r="C1333" s="51" t="s">
        <v>10</v>
      </c>
      <c r="D1333" s="52">
        <v>54111.379049999996</v>
      </c>
      <c r="E1333" s="52">
        <v>52136.120049999998</v>
      </c>
      <c r="F1333" s="52">
        <v>1975.259</v>
      </c>
    </row>
    <row r="1334" spans="1:6" x14ac:dyDescent="0.3">
      <c r="A1334" s="41" t="s">
        <v>1101</v>
      </c>
      <c r="B1334" s="54" t="s">
        <v>330</v>
      </c>
      <c r="C1334" s="55" t="s">
        <v>11</v>
      </c>
      <c r="D1334" s="56">
        <v>1754.3321000000001</v>
      </c>
      <c r="E1334" s="56">
        <v>1466</v>
      </c>
      <c r="F1334" s="56">
        <v>288.33210000000003</v>
      </c>
    </row>
    <row r="1335" spans="1:6" x14ac:dyDescent="0.3">
      <c r="A1335" s="41" t="s">
        <v>1101</v>
      </c>
      <c r="B1335" s="54" t="s">
        <v>330</v>
      </c>
      <c r="C1335" s="55" t="s">
        <v>12</v>
      </c>
      <c r="D1335" s="56">
        <v>17673.393169999999</v>
      </c>
      <c r="E1335" s="56">
        <v>16380.0779</v>
      </c>
      <c r="F1335" s="56">
        <v>1293.3152700000001</v>
      </c>
    </row>
    <row r="1336" spans="1:6" x14ac:dyDescent="0.3">
      <c r="A1336" s="41" t="s">
        <v>1101</v>
      </c>
      <c r="B1336" s="54" t="s">
        <v>330</v>
      </c>
      <c r="C1336" s="55" t="s">
        <v>14</v>
      </c>
      <c r="D1336" s="56">
        <v>24690.1374</v>
      </c>
      <c r="E1336" s="56">
        <v>24690.1374</v>
      </c>
      <c r="F1336" s="56">
        <v>0</v>
      </c>
    </row>
    <row r="1337" spans="1:6" x14ac:dyDescent="0.3">
      <c r="A1337" s="41" t="s">
        <v>1101</v>
      </c>
      <c r="B1337" s="54" t="s">
        <v>330</v>
      </c>
      <c r="C1337" s="55" t="s">
        <v>2</v>
      </c>
      <c r="D1337" s="56">
        <v>305.12702000000002</v>
      </c>
      <c r="E1337" s="56">
        <v>0</v>
      </c>
      <c r="F1337" s="56">
        <v>305.12702000000002</v>
      </c>
    </row>
    <row r="1338" spans="1:6" x14ac:dyDescent="0.3">
      <c r="A1338" s="41" t="s">
        <v>1101</v>
      </c>
      <c r="B1338" s="54" t="s">
        <v>330</v>
      </c>
      <c r="C1338" s="55" t="s">
        <v>15</v>
      </c>
      <c r="D1338" s="56">
        <v>66.578630000000004</v>
      </c>
      <c r="E1338" s="56">
        <v>0</v>
      </c>
      <c r="F1338" s="56">
        <v>66.578630000000004</v>
      </c>
    </row>
    <row r="1339" spans="1:6" x14ac:dyDescent="0.3">
      <c r="A1339" s="41" t="s">
        <v>1101</v>
      </c>
      <c r="B1339" s="54" t="s">
        <v>330</v>
      </c>
      <c r="C1339" s="55" t="s">
        <v>16</v>
      </c>
      <c r="D1339" s="56">
        <v>9621.8107299999992</v>
      </c>
      <c r="E1339" s="56">
        <v>9599.9047499999997</v>
      </c>
      <c r="F1339" s="56">
        <v>21.90598</v>
      </c>
    </row>
    <row r="1340" spans="1:6" x14ac:dyDescent="0.3">
      <c r="A1340" s="41" t="s">
        <v>1101</v>
      </c>
      <c r="B1340" s="50" t="s">
        <v>330</v>
      </c>
      <c r="C1340" s="51" t="s">
        <v>17</v>
      </c>
      <c r="D1340" s="52">
        <v>96.39500000000001</v>
      </c>
      <c r="E1340" s="52">
        <v>41.817</v>
      </c>
      <c r="F1340" s="52">
        <v>54.578000000000003</v>
      </c>
    </row>
    <row r="1341" spans="1:6" ht="33" thickBot="1" x14ac:dyDescent="0.35">
      <c r="A1341" s="41" t="s">
        <v>1101</v>
      </c>
      <c r="B1341" s="36" t="s">
        <v>760</v>
      </c>
      <c r="C1341" s="37" t="s">
        <v>761</v>
      </c>
      <c r="D1341" s="48">
        <v>6909.9861699999992</v>
      </c>
      <c r="E1341" s="48">
        <v>6659.925909999999</v>
      </c>
      <c r="F1341" s="48">
        <v>250.06026000000003</v>
      </c>
    </row>
    <row r="1342" spans="1:6" ht="15" thickTop="1" x14ac:dyDescent="0.3">
      <c r="A1342" s="41" t="s">
        <v>1101</v>
      </c>
      <c r="B1342" s="50" t="s">
        <v>330</v>
      </c>
      <c r="C1342" s="51" t="s">
        <v>10</v>
      </c>
      <c r="D1342" s="52">
        <v>5741.14563</v>
      </c>
      <c r="E1342" s="52">
        <v>5508.0833700000003</v>
      </c>
      <c r="F1342" s="52">
        <v>233.06226000000001</v>
      </c>
    </row>
    <row r="1343" spans="1:6" x14ac:dyDescent="0.3">
      <c r="A1343" s="41" t="s">
        <v>1101</v>
      </c>
      <c r="B1343" s="54" t="s">
        <v>330</v>
      </c>
      <c r="C1343" s="55" t="s">
        <v>11</v>
      </c>
      <c r="D1343" s="56">
        <v>2392.4913999999999</v>
      </c>
      <c r="E1343" s="56">
        <v>2392.4913999999999</v>
      </c>
      <c r="F1343" s="56">
        <v>0</v>
      </c>
    </row>
    <row r="1344" spans="1:6" x14ac:dyDescent="0.3">
      <c r="A1344" s="41" t="s">
        <v>1101</v>
      </c>
      <c r="B1344" s="54" t="s">
        <v>330</v>
      </c>
      <c r="C1344" s="55" t="s">
        <v>12</v>
      </c>
      <c r="D1344" s="56">
        <v>3176.9481399999995</v>
      </c>
      <c r="E1344" s="56">
        <v>3056.8099599999996</v>
      </c>
      <c r="F1344" s="56">
        <v>120.13818000000001</v>
      </c>
    </row>
    <row r="1345" spans="1:6" x14ac:dyDescent="0.3">
      <c r="A1345" s="41" t="s">
        <v>1101</v>
      </c>
      <c r="B1345" s="54" t="s">
        <v>330</v>
      </c>
      <c r="C1345" s="55" t="s">
        <v>2</v>
      </c>
      <c r="D1345" s="56">
        <v>8.75732</v>
      </c>
      <c r="E1345" s="56">
        <v>8.75732</v>
      </c>
      <c r="F1345" s="56">
        <v>0</v>
      </c>
    </row>
    <row r="1346" spans="1:6" x14ac:dyDescent="0.3">
      <c r="A1346" s="41" t="s">
        <v>1101</v>
      </c>
      <c r="B1346" s="54" t="s">
        <v>330</v>
      </c>
      <c r="C1346" s="55" t="s">
        <v>15</v>
      </c>
      <c r="D1346" s="56">
        <v>36.389879999999998</v>
      </c>
      <c r="E1346" s="56">
        <v>36.389879999999998</v>
      </c>
      <c r="F1346" s="56">
        <v>0</v>
      </c>
    </row>
    <row r="1347" spans="1:6" x14ac:dyDescent="0.3">
      <c r="A1347" s="41" t="s">
        <v>1101</v>
      </c>
      <c r="B1347" s="54" t="s">
        <v>330</v>
      </c>
      <c r="C1347" s="55" t="s">
        <v>16</v>
      </c>
      <c r="D1347" s="56">
        <v>126.55889000000001</v>
      </c>
      <c r="E1347" s="56">
        <v>13.63481</v>
      </c>
      <c r="F1347" s="56">
        <v>112.92408</v>
      </c>
    </row>
    <row r="1348" spans="1:6" x14ac:dyDescent="0.3">
      <c r="A1348" s="41" t="s">
        <v>1101</v>
      </c>
      <c r="B1348" s="50" t="s">
        <v>330</v>
      </c>
      <c r="C1348" s="51" t="s">
        <v>17</v>
      </c>
      <c r="D1348" s="52">
        <v>1168.8405400000001</v>
      </c>
      <c r="E1348" s="52">
        <v>1151.8425400000001</v>
      </c>
      <c r="F1348" s="52">
        <v>16.997999999999998</v>
      </c>
    </row>
    <row r="1349" spans="1:6" ht="16.8" thickBot="1" x14ac:dyDescent="0.35">
      <c r="A1349" s="41" t="s">
        <v>1101</v>
      </c>
      <c r="B1349" s="36" t="s">
        <v>762</v>
      </c>
      <c r="C1349" s="37" t="s">
        <v>763</v>
      </c>
      <c r="D1349" s="48">
        <v>346939.95471999986</v>
      </c>
      <c r="E1349" s="48">
        <v>335754.31261999987</v>
      </c>
      <c r="F1349" s="48">
        <v>11185.642100000001</v>
      </c>
    </row>
    <row r="1350" spans="1:6" ht="15" thickTop="1" x14ac:dyDescent="0.3">
      <c r="A1350" s="41" t="s">
        <v>1101</v>
      </c>
      <c r="B1350" s="50" t="s">
        <v>330</v>
      </c>
      <c r="C1350" s="51" t="s">
        <v>10</v>
      </c>
      <c r="D1350" s="52">
        <v>345716.73631999985</v>
      </c>
      <c r="E1350" s="52">
        <v>335555.29421999987</v>
      </c>
      <c r="F1350" s="52">
        <v>10161.4421</v>
      </c>
    </row>
    <row r="1351" spans="1:6" x14ac:dyDescent="0.3">
      <c r="A1351" s="41" t="s">
        <v>1101</v>
      </c>
      <c r="B1351" s="54" t="s">
        <v>330</v>
      </c>
      <c r="C1351" s="55" t="s">
        <v>11</v>
      </c>
      <c r="D1351" s="56">
        <v>9212.4342199999992</v>
      </c>
      <c r="E1351" s="56">
        <v>8848.4322199999988</v>
      </c>
      <c r="F1351" s="56">
        <v>364.00200000000001</v>
      </c>
    </row>
    <row r="1352" spans="1:6" x14ac:dyDescent="0.3">
      <c r="A1352" s="41" t="s">
        <v>1101</v>
      </c>
      <c r="B1352" s="54" t="s">
        <v>330</v>
      </c>
      <c r="C1352" s="55" t="s">
        <v>12</v>
      </c>
      <c r="D1352" s="56">
        <v>8195.9435599999997</v>
      </c>
      <c r="E1352" s="56">
        <v>7559.3614299999999</v>
      </c>
      <c r="F1352" s="56">
        <v>636.58213000000001</v>
      </c>
    </row>
    <row r="1353" spans="1:6" x14ac:dyDescent="0.3">
      <c r="A1353" s="41" t="s">
        <v>1101</v>
      </c>
      <c r="B1353" s="54" t="s">
        <v>330</v>
      </c>
      <c r="C1353" s="55" t="s">
        <v>14</v>
      </c>
      <c r="D1353" s="56">
        <v>259806.98678999997</v>
      </c>
      <c r="E1353" s="56">
        <v>257985.73678999997</v>
      </c>
      <c r="F1353" s="56">
        <v>1821.25</v>
      </c>
    </row>
    <row r="1354" spans="1:6" x14ac:dyDescent="0.3">
      <c r="A1354" s="41" t="s">
        <v>1101</v>
      </c>
      <c r="B1354" s="54" t="s">
        <v>330</v>
      </c>
      <c r="C1354" s="55" t="s">
        <v>2</v>
      </c>
      <c r="D1354" s="56">
        <v>7452.6739500000003</v>
      </c>
      <c r="E1354" s="56">
        <v>7236.2446399999999</v>
      </c>
      <c r="F1354" s="56">
        <v>216.42930999999999</v>
      </c>
    </row>
    <row r="1355" spans="1:6" x14ac:dyDescent="0.3">
      <c r="A1355" s="41" t="s">
        <v>1101</v>
      </c>
      <c r="B1355" s="54" t="s">
        <v>330</v>
      </c>
      <c r="C1355" s="55" t="s">
        <v>15</v>
      </c>
      <c r="D1355" s="56">
        <v>281.45352000000003</v>
      </c>
      <c r="E1355" s="56">
        <v>281.45352000000003</v>
      </c>
      <c r="F1355" s="56">
        <v>0</v>
      </c>
    </row>
    <row r="1356" spans="1:6" x14ac:dyDescent="0.3">
      <c r="A1356" s="41" t="s">
        <v>1101</v>
      </c>
      <c r="B1356" s="54" t="s">
        <v>330</v>
      </c>
      <c r="C1356" s="55" t="s">
        <v>16</v>
      </c>
      <c r="D1356" s="56">
        <v>60767.244279999984</v>
      </c>
      <c r="E1356" s="56">
        <v>53644.065619999987</v>
      </c>
      <c r="F1356" s="56">
        <v>7123.1786599999996</v>
      </c>
    </row>
    <row r="1357" spans="1:6" x14ac:dyDescent="0.3">
      <c r="A1357" s="41" t="s">
        <v>1101</v>
      </c>
      <c r="B1357" s="50" t="s">
        <v>330</v>
      </c>
      <c r="C1357" s="51" t="s">
        <v>17</v>
      </c>
      <c r="D1357" s="52">
        <v>1223.2184</v>
      </c>
      <c r="E1357" s="52">
        <v>199.01840000000001</v>
      </c>
      <c r="F1357" s="52">
        <v>1024.2</v>
      </c>
    </row>
    <row r="1358" spans="1:6" ht="16.8" thickBot="1" x14ac:dyDescent="0.35">
      <c r="A1358" s="41" t="s">
        <v>1101</v>
      </c>
      <c r="B1358" s="36" t="s">
        <v>764</v>
      </c>
      <c r="C1358" s="37" t="s">
        <v>765</v>
      </c>
      <c r="D1358" s="48">
        <v>15773.152180000001</v>
      </c>
      <c r="E1358" s="48">
        <v>13454.942080000001</v>
      </c>
      <c r="F1358" s="48">
        <v>2318.2101000000002</v>
      </c>
    </row>
    <row r="1359" spans="1:6" ht="15" thickTop="1" x14ac:dyDescent="0.3">
      <c r="A1359" s="41" t="s">
        <v>1101</v>
      </c>
      <c r="B1359" s="50" t="s">
        <v>330</v>
      </c>
      <c r="C1359" s="51" t="s">
        <v>10</v>
      </c>
      <c r="D1359" s="52">
        <v>14549.933779999999</v>
      </c>
      <c r="E1359" s="52">
        <v>13255.92368</v>
      </c>
      <c r="F1359" s="52">
        <v>1294.0101</v>
      </c>
    </row>
    <row r="1360" spans="1:6" x14ac:dyDescent="0.3">
      <c r="A1360" s="41" t="s">
        <v>1101</v>
      </c>
      <c r="B1360" s="54" t="s">
        <v>330</v>
      </c>
      <c r="C1360" s="55" t="s">
        <v>11</v>
      </c>
      <c r="D1360" s="56">
        <v>9212.4342199999992</v>
      </c>
      <c r="E1360" s="56">
        <v>8848.4322199999988</v>
      </c>
      <c r="F1360" s="56">
        <v>364.00200000000001</v>
      </c>
    </row>
    <row r="1361" spans="1:6" x14ac:dyDescent="0.3">
      <c r="A1361" s="41" t="s">
        <v>1101</v>
      </c>
      <c r="B1361" s="54" t="s">
        <v>330</v>
      </c>
      <c r="C1361" s="55" t="s">
        <v>12</v>
      </c>
      <c r="D1361" s="56">
        <v>4620.4193299999997</v>
      </c>
      <c r="E1361" s="56">
        <v>3983.8371999999999</v>
      </c>
      <c r="F1361" s="56">
        <v>636.58213000000001</v>
      </c>
    </row>
    <row r="1362" spans="1:6" x14ac:dyDescent="0.3">
      <c r="A1362" s="41" t="s">
        <v>1101</v>
      </c>
      <c r="B1362" s="54" t="s">
        <v>330</v>
      </c>
      <c r="C1362" s="55" t="s">
        <v>14</v>
      </c>
      <c r="D1362" s="56">
        <v>73.890100000000004</v>
      </c>
      <c r="E1362" s="56">
        <v>73.890100000000004</v>
      </c>
      <c r="F1362" s="56">
        <v>0</v>
      </c>
    </row>
    <row r="1363" spans="1:6" x14ac:dyDescent="0.3">
      <c r="A1363" s="41" t="s">
        <v>1101</v>
      </c>
      <c r="B1363" s="54" t="s">
        <v>330</v>
      </c>
      <c r="C1363" s="55" t="s">
        <v>2</v>
      </c>
      <c r="D1363" s="56">
        <v>216.42930999999999</v>
      </c>
      <c r="E1363" s="56">
        <v>0</v>
      </c>
      <c r="F1363" s="56">
        <v>216.42930999999999</v>
      </c>
    </row>
    <row r="1364" spans="1:6" x14ac:dyDescent="0.3">
      <c r="A1364" s="41" t="s">
        <v>1101</v>
      </c>
      <c r="B1364" s="54" t="s">
        <v>330</v>
      </c>
      <c r="C1364" s="55" t="s">
        <v>15</v>
      </c>
      <c r="D1364" s="56">
        <v>281.45352000000003</v>
      </c>
      <c r="E1364" s="56">
        <v>281.45352000000003</v>
      </c>
      <c r="F1364" s="56">
        <v>0</v>
      </c>
    </row>
    <row r="1365" spans="1:6" x14ac:dyDescent="0.3">
      <c r="A1365" s="41" t="s">
        <v>1101</v>
      </c>
      <c r="B1365" s="54" t="s">
        <v>330</v>
      </c>
      <c r="C1365" s="55" t="s">
        <v>16</v>
      </c>
      <c r="D1365" s="56">
        <v>145.3073</v>
      </c>
      <c r="E1365" s="56">
        <v>68.310640000000006</v>
      </c>
      <c r="F1365" s="56">
        <v>76.996660000000006</v>
      </c>
    </row>
    <row r="1366" spans="1:6" x14ac:dyDescent="0.3">
      <c r="A1366" s="41" t="s">
        <v>1101</v>
      </c>
      <c r="B1366" s="50" t="s">
        <v>330</v>
      </c>
      <c r="C1366" s="51" t="s">
        <v>17</v>
      </c>
      <c r="D1366" s="52">
        <v>1223.2184</v>
      </c>
      <c r="E1366" s="52">
        <v>199.01840000000001</v>
      </c>
      <c r="F1366" s="52">
        <v>1024.2</v>
      </c>
    </row>
    <row r="1367" spans="1:6" ht="16.8" thickBot="1" x14ac:dyDescent="0.35">
      <c r="A1367" s="41" t="s">
        <v>1101</v>
      </c>
      <c r="B1367" s="36" t="s">
        <v>766</v>
      </c>
      <c r="C1367" s="37" t="s">
        <v>767</v>
      </c>
      <c r="D1367" s="48">
        <v>207980.03210999997</v>
      </c>
      <c r="E1367" s="48">
        <v>206158.78210999997</v>
      </c>
      <c r="F1367" s="48">
        <v>1821.25</v>
      </c>
    </row>
    <row r="1368" spans="1:6" ht="15" thickTop="1" x14ac:dyDescent="0.3">
      <c r="A1368" s="41" t="s">
        <v>1101</v>
      </c>
      <c r="B1368" s="50" t="s">
        <v>330</v>
      </c>
      <c r="C1368" s="51" t="s">
        <v>10</v>
      </c>
      <c r="D1368" s="52">
        <v>207980.03210999997</v>
      </c>
      <c r="E1368" s="52">
        <v>206158.78210999997</v>
      </c>
      <c r="F1368" s="52">
        <v>1821.25</v>
      </c>
    </row>
    <row r="1369" spans="1:6" x14ac:dyDescent="0.3">
      <c r="A1369" s="41" t="s">
        <v>1101</v>
      </c>
      <c r="B1369" s="54" t="s">
        <v>330</v>
      </c>
      <c r="C1369" s="55" t="s">
        <v>12</v>
      </c>
      <c r="D1369" s="56">
        <v>52.615310000000001</v>
      </c>
      <c r="E1369" s="56">
        <v>52.615310000000001</v>
      </c>
      <c r="F1369" s="56">
        <v>0</v>
      </c>
    </row>
    <row r="1370" spans="1:6" x14ac:dyDescent="0.3">
      <c r="A1370" s="41" t="s">
        <v>1101</v>
      </c>
      <c r="B1370" s="54" t="s">
        <v>330</v>
      </c>
      <c r="C1370" s="55" t="s">
        <v>14</v>
      </c>
      <c r="D1370" s="56">
        <v>205629.25928999999</v>
      </c>
      <c r="E1370" s="56">
        <v>203808.00928999999</v>
      </c>
      <c r="F1370" s="56">
        <v>1821.25</v>
      </c>
    </row>
    <row r="1371" spans="1:6" x14ac:dyDescent="0.3">
      <c r="A1371" s="41" t="s">
        <v>1101</v>
      </c>
      <c r="B1371" s="54" t="s">
        <v>330</v>
      </c>
      <c r="C1371" s="55" t="s">
        <v>16</v>
      </c>
      <c r="D1371" s="56">
        <v>2298.15751</v>
      </c>
      <c r="E1371" s="56">
        <v>2298.15751</v>
      </c>
      <c r="F1371" s="56">
        <v>0</v>
      </c>
    </row>
    <row r="1372" spans="1:6" ht="16.8" thickBot="1" x14ac:dyDescent="0.35">
      <c r="A1372" s="41" t="s">
        <v>1101</v>
      </c>
      <c r="B1372" s="36" t="s">
        <v>768</v>
      </c>
      <c r="C1372" s="37" t="s">
        <v>769</v>
      </c>
      <c r="D1372" s="48">
        <v>11488.760899999999</v>
      </c>
      <c r="E1372" s="48">
        <v>11488.760899999999</v>
      </c>
      <c r="F1372" s="48">
        <v>0</v>
      </c>
    </row>
    <row r="1373" spans="1:6" ht="15" thickTop="1" x14ac:dyDescent="0.3">
      <c r="A1373" s="41" t="s">
        <v>1101</v>
      </c>
      <c r="B1373" s="50" t="s">
        <v>330</v>
      </c>
      <c r="C1373" s="51" t="s">
        <v>10</v>
      </c>
      <c r="D1373" s="52">
        <v>11488.760899999999</v>
      </c>
      <c r="E1373" s="52">
        <v>11488.760899999999</v>
      </c>
      <c r="F1373" s="52">
        <v>0</v>
      </c>
    </row>
    <row r="1374" spans="1:6" x14ac:dyDescent="0.3">
      <c r="A1374" s="41" t="s">
        <v>1101</v>
      </c>
      <c r="B1374" s="54" t="s">
        <v>330</v>
      </c>
      <c r="C1374" s="55" t="s">
        <v>14</v>
      </c>
      <c r="D1374" s="56">
        <v>11488.760899999999</v>
      </c>
      <c r="E1374" s="56">
        <v>11488.760899999999</v>
      </c>
      <c r="F1374" s="56">
        <v>0</v>
      </c>
    </row>
    <row r="1375" spans="1:6" ht="16.8" thickBot="1" x14ac:dyDescent="0.35">
      <c r="A1375" s="41" t="s">
        <v>1101</v>
      </c>
      <c r="B1375" s="36" t="s">
        <v>770</v>
      </c>
      <c r="C1375" s="37" t="s">
        <v>771</v>
      </c>
      <c r="D1375" s="48">
        <v>26014.30803</v>
      </c>
      <c r="E1375" s="48">
        <v>26014.30803</v>
      </c>
      <c r="F1375" s="48">
        <v>0</v>
      </c>
    </row>
    <row r="1376" spans="1:6" ht="15" thickTop="1" x14ac:dyDescent="0.3">
      <c r="A1376" s="41" t="s">
        <v>1101</v>
      </c>
      <c r="B1376" s="50" t="s">
        <v>330</v>
      </c>
      <c r="C1376" s="51" t="s">
        <v>10</v>
      </c>
      <c r="D1376" s="52">
        <v>26014.30803</v>
      </c>
      <c r="E1376" s="52">
        <v>26014.30803</v>
      </c>
      <c r="F1376" s="52">
        <v>0</v>
      </c>
    </row>
    <row r="1377" spans="1:6" x14ac:dyDescent="0.3">
      <c r="A1377" s="41" t="s">
        <v>1101</v>
      </c>
      <c r="B1377" s="54" t="s">
        <v>330</v>
      </c>
      <c r="C1377" s="55" t="s">
        <v>14</v>
      </c>
      <c r="D1377" s="56">
        <v>26014.30803</v>
      </c>
      <c r="E1377" s="56">
        <v>26014.30803</v>
      </c>
      <c r="F1377" s="56">
        <v>0</v>
      </c>
    </row>
    <row r="1378" spans="1:6" ht="16.8" thickBot="1" x14ac:dyDescent="0.35">
      <c r="A1378" s="41" t="s">
        <v>1101</v>
      </c>
      <c r="B1378" s="36" t="s">
        <v>772</v>
      </c>
      <c r="C1378" s="37" t="s">
        <v>773</v>
      </c>
      <c r="D1378" s="48">
        <v>463.91120999999998</v>
      </c>
      <c r="E1378" s="48">
        <v>463.91120999999998</v>
      </c>
      <c r="F1378" s="48">
        <v>0</v>
      </c>
    </row>
    <row r="1379" spans="1:6" ht="15" thickTop="1" x14ac:dyDescent="0.3">
      <c r="A1379" s="41" t="s">
        <v>1101</v>
      </c>
      <c r="B1379" s="50" t="s">
        <v>330</v>
      </c>
      <c r="C1379" s="51" t="s">
        <v>10</v>
      </c>
      <c r="D1379" s="52">
        <v>463.91120999999998</v>
      </c>
      <c r="E1379" s="52">
        <v>463.91120999999998</v>
      </c>
      <c r="F1379" s="52">
        <v>0</v>
      </c>
    </row>
    <row r="1380" spans="1:6" x14ac:dyDescent="0.3">
      <c r="A1380" s="41" t="s">
        <v>1101</v>
      </c>
      <c r="B1380" s="54" t="s">
        <v>330</v>
      </c>
      <c r="C1380" s="55" t="s">
        <v>14</v>
      </c>
      <c r="D1380" s="56">
        <v>463.91120999999998</v>
      </c>
      <c r="E1380" s="56">
        <v>463.91120999999998</v>
      </c>
      <c r="F1380" s="56">
        <v>0</v>
      </c>
    </row>
    <row r="1381" spans="1:6" ht="33" thickBot="1" x14ac:dyDescent="0.35">
      <c r="A1381" s="41" t="s">
        <v>1101</v>
      </c>
      <c r="B1381" s="36" t="s">
        <v>774</v>
      </c>
      <c r="C1381" s="37" t="s">
        <v>775</v>
      </c>
      <c r="D1381" s="48">
        <v>15940.138199999999</v>
      </c>
      <c r="E1381" s="48">
        <v>15940.138199999999</v>
      </c>
      <c r="F1381" s="48">
        <v>0</v>
      </c>
    </row>
    <row r="1382" spans="1:6" ht="15" thickTop="1" x14ac:dyDescent="0.3">
      <c r="A1382" s="41" t="s">
        <v>1101</v>
      </c>
      <c r="B1382" s="50" t="s">
        <v>330</v>
      </c>
      <c r="C1382" s="51" t="s">
        <v>10</v>
      </c>
      <c r="D1382" s="52">
        <v>15940.138199999999</v>
      </c>
      <c r="E1382" s="52">
        <v>15940.138199999999</v>
      </c>
      <c r="F1382" s="52">
        <v>0</v>
      </c>
    </row>
    <row r="1383" spans="1:6" x14ac:dyDescent="0.3">
      <c r="A1383" s="41" t="s">
        <v>1101</v>
      </c>
      <c r="B1383" s="54" t="s">
        <v>330</v>
      </c>
      <c r="C1383" s="55" t="s">
        <v>16</v>
      </c>
      <c r="D1383" s="56">
        <v>15940.138199999999</v>
      </c>
      <c r="E1383" s="56">
        <v>15940.138199999999</v>
      </c>
      <c r="F1383" s="56">
        <v>0</v>
      </c>
    </row>
    <row r="1384" spans="1:6" ht="16.8" thickBot="1" x14ac:dyDescent="0.35">
      <c r="A1384" s="41" t="s">
        <v>1101</v>
      </c>
      <c r="B1384" s="36" t="s">
        <v>776</v>
      </c>
      <c r="C1384" s="37" t="s">
        <v>777</v>
      </c>
      <c r="D1384" s="48">
        <v>298.42412999999999</v>
      </c>
      <c r="E1384" s="48">
        <v>298.42412999999999</v>
      </c>
      <c r="F1384" s="48">
        <v>0</v>
      </c>
    </row>
    <row r="1385" spans="1:6" ht="15" thickTop="1" x14ac:dyDescent="0.3">
      <c r="A1385" s="41" t="s">
        <v>1101</v>
      </c>
      <c r="B1385" s="50" t="s">
        <v>330</v>
      </c>
      <c r="C1385" s="51" t="s">
        <v>10</v>
      </c>
      <c r="D1385" s="52">
        <v>298.42412999999999</v>
      </c>
      <c r="E1385" s="52">
        <v>298.42412999999999</v>
      </c>
      <c r="F1385" s="52">
        <v>0</v>
      </c>
    </row>
    <row r="1386" spans="1:6" x14ac:dyDescent="0.3">
      <c r="A1386" s="41" t="s">
        <v>1101</v>
      </c>
      <c r="B1386" s="54" t="s">
        <v>330</v>
      </c>
      <c r="C1386" s="55" t="s">
        <v>12</v>
      </c>
      <c r="D1386" s="56">
        <v>298.42412999999999</v>
      </c>
      <c r="E1386" s="56">
        <v>298.42412999999999</v>
      </c>
      <c r="F1386" s="56">
        <v>0</v>
      </c>
    </row>
    <row r="1387" spans="1:6" ht="16.8" thickBot="1" x14ac:dyDescent="0.35">
      <c r="A1387" s="41" t="s">
        <v>1101</v>
      </c>
      <c r="B1387" s="36" t="s">
        <v>778</v>
      </c>
      <c r="C1387" s="37" t="s">
        <v>779</v>
      </c>
      <c r="D1387" s="48">
        <v>897.71557000000007</v>
      </c>
      <c r="E1387" s="48">
        <v>897.71557000000007</v>
      </c>
      <c r="F1387" s="48">
        <v>0</v>
      </c>
    </row>
    <row r="1388" spans="1:6" ht="15" thickTop="1" x14ac:dyDescent="0.3">
      <c r="A1388" s="41" t="s">
        <v>1101</v>
      </c>
      <c r="B1388" s="50" t="s">
        <v>330</v>
      </c>
      <c r="C1388" s="51" t="s">
        <v>10</v>
      </c>
      <c r="D1388" s="52">
        <v>897.71557000000007</v>
      </c>
      <c r="E1388" s="52">
        <v>897.71557000000007</v>
      </c>
      <c r="F1388" s="52">
        <v>0</v>
      </c>
    </row>
    <row r="1389" spans="1:6" x14ac:dyDescent="0.3">
      <c r="A1389" s="41" t="s">
        <v>1101</v>
      </c>
      <c r="B1389" s="54" t="s">
        <v>330</v>
      </c>
      <c r="C1389" s="55" t="s">
        <v>14</v>
      </c>
      <c r="D1389" s="56">
        <v>825.32396000000006</v>
      </c>
      <c r="E1389" s="56">
        <v>825.32396000000006</v>
      </c>
      <c r="F1389" s="56">
        <v>0</v>
      </c>
    </row>
    <row r="1390" spans="1:6" x14ac:dyDescent="0.3">
      <c r="A1390" s="41" t="s">
        <v>1101</v>
      </c>
      <c r="B1390" s="54" t="s">
        <v>330</v>
      </c>
      <c r="C1390" s="55" t="s">
        <v>16</v>
      </c>
      <c r="D1390" s="56">
        <v>72.39161</v>
      </c>
      <c r="E1390" s="56">
        <v>72.39161</v>
      </c>
      <c r="F1390" s="56">
        <v>0</v>
      </c>
    </row>
    <row r="1391" spans="1:6" ht="33" thickBot="1" x14ac:dyDescent="0.35">
      <c r="A1391" s="41" t="s">
        <v>1101</v>
      </c>
      <c r="B1391" s="36" t="s">
        <v>780</v>
      </c>
      <c r="C1391" s="37" t="s">
        <v>781</v>
      </c>
      <c r="D1391" s="48">
        <v>1430.1362799999999</v>
      </c>
      <c r="E1391" s="48">
        <v>1430.1362799999999</v>
      </c>
      <c r="F1391" s="48">
        <v>0</v>
      </c>
    </row>
    <row r="1392" spans="1:6" ht="15" thickTop="1" x14ac:dyDescent="0.3">
      <c r="A1392" s="41" t="s">
        <v>1101</v>
      </c>
      <c r="B1392" s="50" t="s">
        <v>330</v>
      </c>
      <c r="C1392" s="51" t="s">
        <v>10</v>
      </c>
      <c r="D1392" s="52">
        <v>1430.1362799999999</v>
      </c>
      <c r="E1392" s="52">
        <v>1430.1362799999999</v>
      </c>
      <c r="F1392" s="52">
        <v>0</v>
      </c>
    </row>
    <row r="1393" spans="1:6" x14ac:dyDescent="0.3">
      <c r="A1393" s="41" t="s">
        <v>1101</v>
      </c>
      <c r="B1393" s="54" t="s">
        <v>330</v>
      </c>
      <c r="C1393" s="55" t="s">
        <v>16</v>
      </c>
      <c r="D1393" s="56">
        <v>1430.1362799999999</v>
      </c>
      <c r="E1393" s="56">
        <v>1430.1362799999999</v>
      </c>
      <c r="F1393" s="56">
        <v>0</v>
      </c>
    </row>
    <row r="1394" spans="1:6" ht="33" thickBot="1" x14ac:dyDescent="0.35">
      <c r="A1394" s="41" t="s">
        <v>1101</v>
      </c>
      <c r="B1394" s="36" t="s">
        <v>782</v>
      </c>
      <c r="C1394" s="37" t="s">
        <v>783</v>
      </c>
      <c r="D1394" s="48">
        <v>6083.7464799999998</v>
      </c>
      <c r="E1394" s="48">
        <v>6083.7464799999998</v>
      </c>
      <c r="F1394" s="48">
        <v>0</v>
      </c>
    </row>
    <row r="1395" spans="1:6" ht="15" thickTop="1" x14ac:dyDescent="0.3">
      <c r="A1395" s="41" t="s">
        <v>1101</v>
      </c>
      <c r="B1395" s="50" t="s">
        <v>330</v>
      </c>
      <c r="C1395" s="51" t="s">
        <v>10</v>
      </c>
      <c r="D1395" s="52">
        <v>6083.7464799999998</v>
      </c>
      <c r="E1395" s="52">
        <v>6083.7464799999998</v>
      </c>
      <c r="F1395" s="52">
        <v>0</v>
      </c>
    </row>
    <row r="1396" spans="1:6" x14ac:dyDescent="0.3">
      <c r="A1396" s="41" t="s">
        <v>1101</v>
      </c>
      <c r="B1396" s="54" t="s">
        <v>330</v>
      </c>
      <c r="C1396" s="55" t="s">
        <v>16</v>
      </c>
      <c r="D1396" s="56">
        <v>6083.7464799999998</v>
      </c>
      <c r="E1396" s="56">
        <v>6083.7464799999998</v>
      </c>
      <c r="F1396" s="56">
        <v>0</v>
      </c>
    </row>
    <row r="1397" spans="1:6" ht="33" thickBot="1" x14ac:dyDescent="0.35">
      <c r="A1397" s="41" t="s">
        <v>1101</v>
      </c>
      <c r="B1397" s="36" t="s">
        <v>784</v>
      </c>
      <c r="C1397" s="37" t="s">
        <v>755</v>
      </c>
      <c r="D1397" s="48">
        <v>2454.57258</v>
      </c>
      <c r="E1397" s="48">
        <v>2454.57258</v>
      </c>
      <c r="F1397" s="48">
        <v>0</v>
      </c>
    </row>
    <row r="1398" spans="1:6" ht="15" thickTop="1" x14ac:dyDescent="0.3">
      <c r="A1398" s="41" t="s">
        <v>1101</v>
      </c>
      <c r="B1398" s="50" t="s">
        <v>330</v>
      </c>
      <c r="C1398" s="51" t="s">
        <v>10</v>
      </c>
      <c r="D1398" s="52">
        <v>2454.57258</v>
      </c>
      <c r="E1398" s="52">
        <v>2454.57258</v>
      </c>
      <c r="F1398" s="52">
        <v>0</v>
      </c>
    </row>
    <row r="1399" spans="1:6" x14ac:dyDescent="0.3">
      <c r="A1399" s="41" t="s">
        <v>1101</v>
      </c>
      <c r="B1399" s="54" t="s">
        <v>330</v>
      </c>
      <c r="C1399" s="55" t="s">
        <v>12</v>
      </c>
      <c r="D1399" s="56">
        <v>2454.57258</v>
      </c>
      <c r="E1399" s="56">
        <v>2454.57258</v>
      </c>
      <c r="F1399" s="56">
        <v>0</v>
      </c>
    </row>
    <row r="1400" spans="1:6" ht="16.8" thickBot="1" x14ac:dyDescent="0.35">
      <c r="A1400" s="41" t="s">
        <v>1101</v>
      </c>
      <c r="B1400" s="36" t="s">
        <v>785</v>
      </c>
      <c r="C1400" s="37" t="s">
        <v>786</v>
      </c>
      <c r="D1400" s="48">
        <v>1000</v>
      </c>
      <c r="E1400" s="48">
        <v>1000</v>
      </c>
      <c r="F1400" s="48">
        <v>0</v>
      </c>
    </row>
    <row r="1401" spans="1:6" ht="15" thickTop="1" x14ac:dyDescent="0.3">
      <c r="A1401" s="41" t="s">
        <v>1101</v>
      </c>
      <c r="B1401" s="50" t="s">
        <v>330</v>
      </c>
      <c r="C1401" s="51" t="s">
        <v>10</v>
      </c>
      <c r="D1401" s="52">
        <v>1000</v>
      </c>
      <c r="E1401" s="52">
        <v>1000</v>
      </c>
      <c r="F1401" s="52">
        <v>0</v>
      </c>
    </row>
    <row r="1402" spans="1:6" x14ac:dyDescent="0.3">
      <c r="A1402" s="41" t="s">
        <v>1101</v>
      </c>
      <c r="B1402" s="54" t="s">
        <v>330</v>
      </c>
      <c r="C1402" s="55" t="s">
        <v>14</v>
      </c>
      <c r="D1402" s="56">
        <v>1000</v>
      </c>
      <c r="E1402" s="56">
        <v>1000</v>
      </c>
      <c r="F1402" s="56">
        <v>0</v>
      </c>
    </row>
    <row r="1403" spans="1:6" ht="16.8" thickBot="1" x14ac:dyDescent="0.35">
      <c r="A1403" s="41" t="s">
        <v>1101</v>
      </c>
      <c r="B1403" s="36" t="s">
        <v>787</v>
      </c>
      <c r="C1403" s="37" t="s">
        <v>788</v>
      </c>
      <c r="D1403" s="48">
        <v>83.706500000000005</v>
      </c>
      <c r="E1403" s="48">
        <v>83.706500000000005</v>
      </c>
      <c r="F1403" s="48">
        <v>0</v>
      </c>
    </row>
    <row r="1404" spans="1:6" ht="15" thickTop="1" x14ac:dyDescent="0.3">
      <c r="A1404" s="41" t="s">
        <v>1101</v>
      </c>
      <c r="B1404" s="50" t="s">
        <v>330</v>
      </c>
      <c r="C1404" s="51" t="s">
        <v>10</v>
      </c>
      <c r="D1404" s="52">
        <v>83.706500000000005</v>
      </c>
      <c r="E1404" s="52">
        <v>83.706500000000005</v>
      </c>
      <c r="F1404" s="52">
        <v>0</v>
      </c>
    </row>
    <row r="1405" spans="1:6" x14ac:dyDescent="0.3">
      <c r="A1405" s="41" t="s">
        <v>1101</v>
      </c>
      <c r="B1405" s="54" t="s">
        <v>330</v>
      </c>
      <c r="C1405" s="55" t="s">
        <v>14</v>
      </c>
      <c r="D1405" s="56">
        <v>83.706500000000005</v>
      </c>
      <c r="E1405" s="56">
        <v>83.706500000000005</v>
      </c>
      <c r="F1405" s="56">
        <v>0</v>
      </c>
    </row>
    <row r="1406" spans="1:6" ht="16.8" thickBot="1" x14ac:dyDescent="0.35">
      <c r="A1406" s="41" t="s">
        <v>1101</v>
      </c>
      <c r="B1406" s="36" t="s">
        <v>789</v>
      </c>
      <c r="C1406" s="37" t="s">
        <v>790</v>
      </c>
      <c r="D1406" s="48">
        <v>752.64715000000001</v>
      </c>
      <c r="E1406" s="48">
        <v>752.64715000000001</v>
      </c>
      <c r="F1406" s="48">
        <v>0</v>
      </c>
    </row>
    <row r="1407" spans="1:6" ht="15" thickTop="1" x14ac:dyDescent="0.3">
      <c r="A1407" s="41" t="s">
        <v>1101</v>
      </c>
      <c r="B1407" s="50" t="s">
        <v>330</v>
      </c>
      <c r="C1407" s="51" t="s">
        <v>10</v>
      </c>
      <c r="D1407" s="52">
        <v>752.64715000000001</v>
      </c>
      <c r="E1407" s="52">
        <v>752.64715000000001</v>
      </c>
      <c r="F1407" s="52">
        <v>0</v>
      </c>
    </row>
    <row r="1408" spans="1:6" x14ac:dyDescent="0.3">
      <c r="A1408" s="41" t="s">
        <v>1101</v>
      </c>
      <c r="B1408" s="54" t="s">
        <v>330</v>
      </c>
      <c r="C1408" s="55" t="s">
        <v>16</v>
      </c>
      <c r="D1408" s="56">
        <v>752.64715000000001</v>
      </c>
      <c r="E1408" s="56">
        <v>752.64715000000001</v>
      </c>
      <c r="F1408" s="56">
        <v>0</v>
      </c>
    </row>
    <row r="1409" spans="1:6" ht="16.8" thickBot="1" x14ac:dyDescent="0.35">
      <c r="A1409" s="41" t="s">
        <v>1101</v>
      </c>
      <c r="B1409" s="36" t="s">
        <v>791</v>
      </c>
      <c r="C1409" s="37" t="s">
        <v>792</v>
      </c>
      <c r="D1409" s="48">
        <v>17358.538570000001</v>
      </c>
      <c r="E1409" s="48">
        <v>10312.35657</v>
      </c>
      <c r="F1409" s="48">
        <v>7046.1819999999998</v>
      </c>
    </row>
    <row r="1410" spans="1:6" ht="15" thickTop="1" x14ac:dyDescent="0.3">
      <c r="A1410" s="41" t="s">
        <v>1101</v>
      </c>
      <c r="B1410" s="50" t="s">
        <v>330</v>
      </c>
      <c r="C1410" s="51" t="s">
        <v>10</v>
      </c>
      <c r="D1410" s="52">
        <v>17358.538570000001</v>
      </c>
      <c r="E1410" s="52">
        <v>10312.35657</v>
      </c>
      <c r="F1410" s="52">
        <v>7046.1819999999998</v>
      </c>
    </row>
    <row r="1411" spans="1:6" x14ac:dyDescent="0.3">
      <c r="A1411" s="41" t="s">
        <v>1101</v>
      </c>
      <c r="B1411" s="54" t="s">
        <v>330</v>
      </c>
      <c r="C1411" s="55" t="s">
        <v>2</v>
      </c>
      <c r="D1411" s="56">
        <v>7236.2446399999999</v>
      </c>
      <c r="E1411" s="56">
        <v>7236.2446399999999</v>
      </c>
      <c r="F1411" s="56">
        <v>0</v>
      </c>
    </row>
    <row r="1412" spans="1:6" x14ac:dyDescent="0.3">
      <c r="A1412" s="41" t="s">
        <v>1101</v>
      </c>
      <c r="B1412" s="54" t="s">
        <v>330</v>
      </c>
      <c r="C1412" s="55" t="s">
        <v>16</v>
      </c>
      <c r="D1412" s="56">
        <v>10122.29393</v>
      </c>
      <c r="E1412" s="56">
        <v>3076.11193</v>
      </c>
      <c r="F1412" s="56">
        <v>7046.1819999999998</v>
      </c>
    </row>
    <row r="1413" spans="1:6" ht="33" thickBot="1" x14ac:dyDescent="0.35">
      <c r="A1413" s="41" t="s">
        <v>1101</v>
      </c>
      <c r="B1413" s="36" t="s">
        <v>793</v>
      </c>
      <c r="C1413" s="37" t="s">
        <v>794</v>
      </c>
      <c r="D1413" s="48">
        <v>17358.538570000001</v>
      </c>
      <c r="E1413" s="48">
        <v>10312.35657</v>
      </c>
      <c r="F1413" s="48">
        <v>7046.1819999999998</v>
      </c>
    </row>
    <row r="1414" spans="1:6" ht="15" thickTop="1" x14ac:dyDescent="0.3">
      <c r="A1414" s="41" t="s">
        <v>1101</v>
      </c>
      <c r="B1414" s="50" t="s">
        <v>330</v>
      </c>
      <c r="C1414" s="51" t="s">
        <v>10</v>
      </c>
      <c r="D1414" s="52">
        <v>17358.538570000001</v>
      </c>
      <c r="E1414" s="52">
        <v>10312.35657</v>
      </c>
      <c r="F1414" s="52">
        <v>7046.1819999999998</v>
      </c>
    </row>
    <row r="1415" spans="1:6" x14ac:dyDescent="0.3">
      <c r="A1415" s="41" t="s">
        <v>1101</v>
      </c>
      <c r="B1415" s="54" t="s">
        <v>330</v>
      </c>
      <c r="C1415" s="55" t="s">
        <v>2</v>
      </c>
      <c r="D1415" s="56">
        <v>7236.2446399999999</v>
      </c>
      <c r="E1415" s="56">
        <v>7236.2446399999999</v>
      </c>
      <c r="F1415" s="56">
        <v>0</v>
      </c>
    </row>
    <row r="1416" spans="1:6" x14ac:dyDescent="0.3">
      <c r="A1416" s="41" t="s">
        <v>1101</v>
      </c>
      <c r="B1416" s="54" t="s">
        <v>330</v>
      </c>
      <c r="C1416" s="55" t="s">
        <v>16</v>
      </c>
      <c r="D1416" s="56">
        <v>10122.29393</v>
      </c>
      <c r="E1416" s="56">
        <v>3076.11193</v>
      </c>
      <c r="F1416" s="56">
        <v>7046.1819999999998</v>
      </c>
    </row>
    <row r="1417" spans="1:6" ht="33" thickBot="1" x14ac:dyDescent="0.35">
      <c r="A1417" s="41" t="s">
        <v>1101</v>
      </c>
      <c r="B1417" s="36" t="s">
        <v>797</v>
      </c>
      <c r="C1417" s="37" t="s">
        <v>798</v>
      </c>
      <c r="D1417" s="48">
        <v>2847.1392700000001</v>
      </c>
      <c r="E1417" s="48">
        <v>2847.1392700000001</v>
      </c>
      <c r="F1417" s="48">
        <v>0</v>
      </c>
    </row>
    <row r="1418" spans="1:6" ht="15" thickTop="1" x14ac:dyDescent="0.3">
      <c r="A1418" s="41" t="s">
        <v>1101</v>
      </c>
      <c r="B1418" s="50" t="s">
        <v>330</v>
      </c>
      <c r="C1418" s="51" t="s">
        <v>10</v>
      </c>
      <c r="D1418" s="52">
        <v>2847.1392700000001</v>
      </c>
      <c r="E1418" s="52">
        <v>2847.1392700000001</v>
      </c>
      <c r="F1418" s="52">
        <v>0</v>
      </c>
    </row>
    <row r="1419" spans="1:6" x14ac:dyDescent="0.3">
      <c r="A1419" s="41" t="s">
        <v>1101</v>
      </c>
      <c r="B1419" s="54" t="s">
        <v>330</v>
      </c>
      <c r="C1419" s="55" t="s">
        <v>16</v>
      </c>
      <c r="D1419" s="56">
        <v>2847.1392700000001</v>
      </c>
      <c r="E1419" s="56">
        <v>2847.1392700000001</v>
      </c>
      <c r="F1419" s="56">
        <v>0</v>
      </c>
    </row>
    <row r="1420" spans="1:6" ht="16.8" thickBot="1" x14ac:dyDescent="0.35">
      <c r="A1420" s="41" t="s">
        <v>1101</v>
      </c>
      <c r="B1420" s="36" t="s">
        <v>799</v>
      </c>
      <c r="C1420" s="37" t="s">
        <v>800</v>
      </c>
      <c r="D1420" s="48">
        <v>21492.237949999999</v>
      </c>
      <c r="E1420" s="48">
        <v>21492.237949999999</v>
      </c>
      <c r="F1420" s="48">
        <v>0</v>
      </c>
    </row>
    <row r="1421" spans="1:6" ht="15" thickTop="1" x14ac:dyDescent="0.3">
      <c r="A1421" s="41" t="s">
        <v>1101</v>
      </c>
      <c r="B1421" s="50" t="s">
        <v>330</v>
      </c>
      <c r="C1421" s="51" t="s">
        <v>10</v>
      </c>
      <c r="D1421" s="52">
        <v>21492.237949999999</v>
      </c>
      <c r="E1421" s="52">
        <v>21492.237949999999</v>
      </c>
      <c r="F1421" s="52">
        <v>0</v>
      </c>
    </row>
    <row r="1422" spans="1:6" x14ac:dyDescent="0.3">
      <c r="A1422" s="41" t="s">
        <v>1101</v>
      </c>
      <c r="B1422" s="54" t="s">
        <v>330</v>
      </c>
      <c r="C1422" s="55" t="s">
        <v>12</v>
      </c>
      <c r="D1422" s="56">
        <v>569.54420000000005</v>
      </c>
      <c r="E1422" s="56">
        <v>569.54420000000005</v>
      </c>
      <c r="F1422" s="56">
        <v>0</v>
      </c>
    </row>
    <row r="1423" spans="1:6" x14ac:dyDescent="0.3">
      <c r="A1423" s="41" t="s">
        <v>1101</v>
      </c>
      <c r="B1423" s="54" t="s">
        <v>330</v>
      </c>
      <c r="C1423" s="55" t="s">
        <v>16</v>
      </c>
      <c r="D1423" s="56">
        <v>20922.693749999999</v>
      </c>
      <c r="E1423" s="56">
        <v>20922.693749999999</v>
      </c>
      <c r="F1423" s="56">
        <v>0</v>
      </c>
    </row>
    <row r="1424" spans="1:6" ht="33" thickBot="1" x14ac:dyDescent="0.35">
      <c r="A1424" s="41" t="s">
        <v>1101</v>
      </c>
      <c r="B1424" s="36" t="s">
        <v>801</v>
      </c>
      <c r="C1424" s="37" t="s">
        <v>802</v>
      </c>
      <c r="D1424" s="48">
        <v>10000</v>
      </c>
      <c r="E1424" s="48">
        <v>10000</v>
      </c>
      <c r="F1424" s="48">
        <v>0</v>
      </c>
    </row>
    <row r="1425" spans="1:6" ht="15" thickTop="1" x14ac:dyDescent="0.3">
      <c r="A1425" s="41" t="s">
        <v>1101</v>
      </c>
      <c r="B1425" s="50" t="s">
        <v>330</v>
      </c>
      <c r="C1425" s="51" t="s">
        <v>10</v>
      </c>
      <c r="D1425" s="52">
        <v>10000</v>
      </c>
      <c r="E1425" s="52">
        <v>10000</v>
      </c>
      <c r="F1425" s="52">
        <v>0</v>
      </c>
    </row>
    <row r="1426" spans="1:6" x14ac:dyDescent="0.3">
      <c r="A1426" s="41" t="s">
        <v>1101</v>
      </c>
      <c r="B1426" s="54" t="s">
        <v>330</v>
      </c>
      <c r="C1426" s="55" t="s">
        <v>14</v>
      </c>
      <c r="D1426" s="56">
        <v>10000</v>
      </c>
      <c r="E1426" s="56">
        <v>10000</v>
      </c>
      <c r="F1426" s="56">
        <v>0</v>
      </c>
    </row>
    <row r="1427" spans="1:6" ht="33" thickBot="1" x14ac:dyDescent="0.35">
      <c r="A1427" s="41" t="s">
        <v>1101</v>
      </c>
      <c r="B1427" s="36" t="s">
        <v>803</v>
      </c>
      <c r="C1427" s="37" t="s">
        <v>804</v>
      </c>
      <c r="D1427" s="48">
        <v>4428.19481</v>
      </c>
      <c r="E1427" s="48">
        <v>4428.19481</v>
      </c>
      <c r="F1427" s="48">
        <v>0</v>
      </c>
    </row>
    <row r="1428" spans="1:6" ht="15" thickTop="1" x14ac:dyDescent="0.3">
      <c r="A1428" s="41" t="s">
        <v>1101</v>
      </c>
      <c r="B1428" s="50" t="s">
        <v>330</v>
      </c>
      <c r="C1428" s="51" t="s">
        <v>10</v>
      </c>
      <c r="D1428" s="52">
        <v>4428.19481</v>
      </c>
      <c r="E1428" s="52">
        <v>4428.19481</v>
      </c>
      <c r="F1428" s="52">
        <v>0</v>
      </c>
    </row>
    <row r="1429" spans="1:6" x14ac:dyDescent="0.3">
      <c r="A1429" s="41" t="s">
        <v>1101</v>
      </c>
      <c r="B1429" s="54" t="s">
        <v>330</v>
      </c>
      <c r="C1429" s="55" t="s">
        <v>12</v>
      </c>
      <c r="D1429" s="56">
        <v>200.36801</v>
      </c>
      <c r="E1429" s="56">
        <v>200.36801</v>
      </c>
      <c r="F1429" s="56">
        <v>0</v>
      </c>
    </row>
    <row r="1430" spans="1:6" x14ac:dyDescent="0.3">
      <c r="A1430" s="41" t="s">
        <v>1101</v>
      </c>
      <c r="B1430" s="54" t="s">
        <v>330</v>
      </c>
      <c r="C1430" s="55" t="s">
        <v>14</v>
      </c>
      <c r="D1430" s="56">
        <v>4227.8267999999998</v>
      </c>
      <c r="E1430" s="56">
        <v>4227.8267999999998</v>
      </c>
      <c r="F1430" s="56">
        <v>0</v>
      </c>
    </row>
    <row r="1431" spans="1:6" ht="33" thickBot="1" x14ac:dyDescent="0.35">
      <c r="A1431" s="41" t="s">
        <v>1101</v>
      </c>
      <c r="B1431" s="36" t="s">
        <v>805</v>
      </c>
      <c r="C1431" s="37" t="s">
        <v>806</v>
      </c>
      <c r="D1431" s="48">
        <v>152.59280000000001</v>
      </c>
      <c r="E1431" s="48">
        <v>152.59280000000001</v>
      </c>
      <c r="F1431" s="48">
        <v>0</v>
      </c>
    </row>
    <row r="1432" spans="1:6" ht="15" thickTop="1" x14ac:dyDescent="0.3">
      <c r="A1432" s="41" t="s">
        <v>1101</v>
      </c>
      <c r="B1432" s="50" t="s">
        <v>330</v>
      </c>
      <c r="C1432" s="51" t="s">
        <v>10</v>
      </c>
      <c r="D1432" s="52">
        <v>152.59280000000001</v>
      </c>
      <c r="E1432" s="52">
        <v>152.59280000000001</v>
      </c>
      <c r="F1432" s="52">
        <v>0</v>
      </c>
    </row>
    <row r="1433" spans="1:6" x14ac:dyDescent="0.3">
      <c r="A1433" s="41" t="s">
        <v>1101</v>
      </c>
      <c r="B1433" s="54" t="s">
        <v>330</v>
      </c>
      <c r="C1433" s="55" t="s">
        <v>16</v>
      </c>
      <c r="D1433" s="56">
        <v>152.59280000000001</v>
      </c>
      <c r="E1433" s="56">
        <v>152.59280000000001</v>
      </c>
      <c r="F1433" s="56">
        <v>0</v>
      </c>
    </row>
    <row r="1434" spans="1:6" ht="16.8" thickBot="1" x14ac:dyDescent="0.35">
      <c r="A1434" s="41" t="s">
        <v>1101</v>
      </c>
      <c r="B1434" s="36" t="s">
        <v>807</v>
      </c>
      <c r="C1434" s="37" t="s">
        <v>808</v>
      </c>
      <c r="D1434" s="48">
        <v>110183.60438</v>
      </c>
      <c r="E1434" s="48">
        <v>110183.60438</v>
      </c>
      <c r="F1434" s="48">
        <v>0</v>
      </c>
    </row>
    <row r="1435" spans="1:6" ht="15" thickTop="1" x14ac:dyDescent="0.3">
      <c r="A1435" s="41" t="s">
        <v>1101</v>
      </c>
      <c r="B1435" s="50" t="s">
        <v>330</v>
      </c>
      <c r="C1435" s="51" t="s">
        <v>10</v>
      </c>
      <c r="D1435" s="52">
        <v>109739.12438000001</v>
      </c>
      <c r="E1435" s="52">
        <v>109739.12438000001</v>
      </c>
      <c r="F1435" s="52">
        <v>0</v>
      </c>
    </row>
    <row r="1436" spans="1:6" x14ac:dyDescent="0.3">
      <c r="A1436" s="41" t="s">
        <v>1101</v>
      </c>
      <c r="B1436" s="54" t="s">
        <v>330</v>
      </c>
      <c r="C1436" s="55" t="s">
        <v>14</v>
      </c>
      <c r="D1436" s="56">
        <v>28500</v>
      </c>
      <c r="E1436" s="56">
        <v>28500</v>
      </c>
      <c r="F1436" s="56">
        <v>0</v>
      </c>
    </row>
    <row r="1437" spans="1:6" x14ac:dyDescent="0.3">
      <c r="A1437" s="41" t="s">
        <v>1101</v>
      </c>
      <c r="B1437" s="54" t="s">
        <v>330</v>
      </c>
      <c r="C1437" s="55" t="s">
        <v>16</v>
      </c>
      <c r="D1437" s="56">
        <v>81239.124379999994</v>
      </c>
      <c r="E1437" s="56">
        <v>81239.124379999994</v>
      </c>
      <c r="F1437" s="56">
        <v>0</v>
      </c>
    </row>
    <row r="1438" spans="1:6" x14ac:dyDescent="0.3">
      <c r="A1438" s="41" t="s">
        <v>1101</v>
      </c>
      <c r="B1438" s="50" t="s">
        <v>330</v>
      </c>
      <c r="C1438" s="51" t="s">
        <v>17</v>
      </c>
      <c r="D1438" s="52">
        <v>444.48</v>
      </c>
      <c r="E1438" s="52">
        <v>444.48</v>
      </c>
      <c r="F1438" s="52">
        <v>0</v>
      </c>
    </row>
    <row r="1439" spans="1:6" ht="16.8" thickBot="1" x14ac:dyDescent="0.35">
      <c r="A1439" s="41" t="s">
        <v>1101</v>
      </c>
      <c r="B1439" s="36" t="s">
        <v>817</v>
      </c>
      <c r="C1439" s="37" t="s">
        <v>818</v>
      </c>
      <c r="D1439" s="48">
        <v>27061.968420000001</v>
      </c>
      <c r="E1439" s="48">
        <v>27061.968420000001</v>
      </c>
      <c r="F1439" s="48">
        <v>0</v>
      </c>
    </row>
    <row r="1440" spans="1:6" ht="15" thickTop="1" x14ac:dyDescent="0.3">
      <c r="A1440" s="41" t="s">
        <v>1101</v>
      </c>
      <c r="B1440" s="50" t="s">
        <v>330</v>
      </c>
      <c r="C1440" s="51" t="s">
        <v>10</v>
      </c>
      <c r="D1440" s="52">
        <v>20923.08366</v>
      </c>
      <c r="E1440" s="52">
        <v>20923.08366</v>
      </c>
      <c r="F1440" s="52">
        <v>0</v>
      </c>
    </row>
    <row r="1441" spans="1:6" x14ac:dyDescent="0.3">
      <c r="A1441" s="41" t="s">
        <v>1101</v>
      </c>
      <c r="B1441" s="54" t="s">
        <v>330</v>
      </c>
      <c r="C1441" s="55" t="s">
        <v>11</v>
      </c>
      <c r="D1441" s="56">
        <v>13382.29544</v>
      </c>
      <c r="E1441" s="56">
        <v>13382.29544</v>
      </c>
      <c r="F1441" s="56">
        <v>0</v>
      </c>
    </row>
    <row r="1442" spans="1:6" x14ac:dyDescent="0.3">
      <c r="A1442" s="41" t="s">
        <v>1101</v>
      </c>
      <c r="B1442" s="54" t="s">
        <v>330</v>
      </c>
      <c r="C1442" s="55" t="s">
        <v>12</v>
      </c>
      <c r="D1442" s="56">
        <v>6657.4009399999995</v>
      </c>
      <c r="E1442" s="56">
        <v>6657.4009399999995</v>
      </c>
      <c r="F1442" s="56">
        <v>0</v>
      </c>
    </row>
    <row r="1443" spans="1:6" x14ac:dyDescent="0.3">
      <c r="A1443" s="41" t="s">
        <v>1101</v>
      </c>
      <c r="B1443" s="54" t="s">
        <v>330</v>
      </c>
      <c r="C1443" s="55" t="s">
        <v>15</v>
      </c>
      <c r="D1443" s="56">
        <v>189.99270999999999</v>
      </c>
      <c r="E1443" s="56">
        <v>189.99270999999999</v>
      </c>
      <c r="F1443" s="56">
        <v>0</v>
      </c>
    </row>
    <row r="1444" spans="1:6" x14ac:dyDescent="0.3">
      <c r="A1444" s="41" t="s">
        <v>1101</v>
      </c>
      <c r="B1444" s="54" t="s">
        <v>330</v>
      </c>
      <c r="C1444" s="55" t="s">
        <v>16</v>
      </c>
      <c r="D1444" s="56">
        <v>693.39457000000004</v>
      </c>
      <c r="E1444" s="56">
        <v>693.39457000000004</v>
      </c>
      <c r="F1444" s="56">
        <v>0</v>
      </c>
    </row>
    <row r="1445" spans="1:6" x14ac:dyDescent="0.3">
      <c r="A1445" s="41" t="s">
        <v>1101</v>
      </c>
      <c r="B1445" s="50" t="s">
        <v>330</v>
      </c>
      <c r="C1445" s="51" t="s">
        <v>17</v>
      </c>
      <c r="D1445" s="52">
        <v>6138.8847599999999</v>
      </c>
      <c r="E1445" s="52">
        <v>6138.8847599999999</v>
      </c>
      <c r="F1445" s="52">
        <v>0</v>
      </c>
    </row>
    <row r="1446" spans="1:6" ht="33" thickBot="1" x14ac:dyDescent="0.35">
      <c r="A1446" s="41" t="s">
        <v>1101</v>
      </c>
      <c r="B1446" s="36" t="s">
        <v>819</v>
      </c>
      <c r="C1446" s="37" t="s">
        <v>820</v>
      </c>
      <c r="D1446" s="48">
        <v>52490.778390000007</v>
      </c>
      <c r="E1446" s="48">
        <v>40296.188670000003</v>
      </c>
      <c r="F1446" s="48">
        <v>12194.58972</v>
      </c>
    </row>
    <row r="1447" spans="1:6" ht="15" thickTop="1" x14ac:dyDescent="0.3">
      <c r="A1447" s="41" t="s">
        <v>1101</v>
      </c>
      <c r="B1447" s="50" t="s">
        <v>330</v>
      </c>
      <c r="C1447" s="51" t="s">
        <v>10</v>
      </c>
      <c r="D1447" s="52">
        <v>27782.800689999996</v>
      </c>
      <c r="E1447" s="52">
        <v>16949.675569999999</v>
      </c>
      <c r="F1447" s="52">
        <v>10833.125119999999</v>
      </c>
    </row>
    <row r="1448" spans="1:6" x14ac:dyDescent="0.3">
      <c r="A1448" s="41" t="s">
        <v>1101</v>
      </c>
      <c r="B1448" s="54" t="s">
        <v>330</v>
      </c>
      <c r="C1448" s="55" t="s">
        <v>11</v>
      </c>
      <c r="D1448" s="56">
        <v>11113.30596</v>
      </c>
      <c r="E1448" s="56">
        <v>7611.26955</v>
      </c>
      <c r="F1448" s="56">
        <v>3502.0364100000002</v>
      </c>
    </row>
    <row r="1449" spans="1:6" x14ac:dyDescent="0.3">
      <c r="A1449" s="41" t="s">
        <v>1101</v>
      </c>
      <c r="B1449" s="54" t="s">
        <v>330</v>
      </c>
      <c r="C1449" s="55" t="s">
        <v>12</v>
      </c>
      <c r="D1449" s="56">
        <v>10023.608490000001</v>
      </c>
      <c r="E1449" s="56">
        <v>6586.03701</v>
      </c>
      <c r="F1449" s="56">
        <v>3437.5714800000001</v>
      </c>
    </row>
    <row r="1450" spans="1:6" x14ac:dyDescent="0.3">
      <c r="A1450" s="41" t="s">
        <v>1101</v>
      </c>
      <c r="B1450" s="54" t="s">
        <v>330</v>
      </c>
      <c r="C1450" s="55" t="s">
        <v>14</v>
      </c>
      <c r="D1450" s="56">
        <v>2025.3296</v>
      </c>
      <c r="E1450" s="56">
        <v>2025.3296</v>
      </c>
      <c r="F1450" s="56">
        <v>0</v>
      </c>
    </row>
    <row r="1451" spans="1:6" x14ac:dyDescent="0.3">
      <c r="A1451" s="41" t="s">
        <v>1101</v>
      </c>
      <c r="B1451" s="54" t="s">
        <v>330</v>
      </c>
      <c r="C1451" s="55" t="s">
        <v>2</v>
      </c>
      <c r="D1451" s="56">
        <v>1926.3252700000003</v>
      </c>
      <c r="E1451" s="56">
        <v>662.44556</v>
      </c>
      <c r="F1451" s="56">
        <v>1263.8797100000002</v>
      </c>
    </row>
    <row r="1452" spans="1:6" x14ac:dyDescent="0.3">
      <c r="A1452" s="41" t="s">
        <v>1101</v>
      </c>
      <c r="B1452" s="54" t="s">
        <v>330</v>
      </c>
      <c r="C1452" s="55" t="s">
        <v>15</v>
      </c>
      <c r="D1452" s="56">
        <v>123.41083</v>
      </c>
      <c r="E1452" s="56">
        <v>0</v>
      </c>
      <c r="F1452" s="56">
        <v>123.41083</v>
      </c>
    </row>
    <row r="1453" spans="1:6" x14ac:dyDescent="0.3">
      <c r="A1453" s="41" t="s">
        <v>1101</v>
      </c>
      <c r="B1453" s="54" t="s">
        <v>330</v>
      </c>
      <c r="C1453" s="55" t="s">
        <v>16</v>
      </c>
      <c r="D1453" s="56">
        <v>2570.8205400000002</v>
      </c>
      <c r="E1453" s="56">
        <v>64.593850000000003</v>
      </c>
      <c r="F1453" s="56">
        <v>2506.22669</v>
      </c>
    </row>
    <row r="1454" spans="1:6" x14ac:dyDescent="0.3">
      <c r="A1454" s="41" t="s">
        <v>1101</v>
      </c>
      <c r="B1454" s="50" t="s">
        <v>330</v>
      </c>
      <c r="C1454" s="51" t="s">
        <v>17</v>
      </c>
      <c r="D1454" s="52">
        <v>24707.977699999999</v>
      </c>
      <c r="E1454" s="52">
        <v>23346.5131</v>
      </c>
      <c r="F1454" s="52">
        <v>1361.4646</v>
      </c>
    </row>
    <row r="1455" spans="1:6" ht="16.8" thickBot="1" x14ac:dyDescent="0.35">
      <c r="A1455" s="41" t="s">
        <v>1101</v>
      </c>
      <c r="B1455" s="36" t="s">
        <v>821</v>
      </c>
      <c r="C1455" s="37" t="s">
        <v>822</v>
      </c>
      <c r="D1455" s="48">
        <v>56536.424190000005</v>
      </c>
      <c r="E1455" s="48">
        <v>24924.684610000004</v>
      </c>
      <c r="F1455" s="48">
        <v>31611.739580000001</v>
      </c>
    </row>
    <row r="1456" spans="1:6" ht="15" thickTop="1" x14ac:dyDescent="0.3">
      <c r="A1456" s="41" t="s">
        <v>1101</v>
      </c>
      <c r="B1456" s="50" t="s">
        <v>330</v>
      </c>
      <c r="C1456" s="51" t="s">
        <v>10</v>
      </c>
      <c r="D1456" s="52">
        <v>43381.038919999999</v>
      </c>
      <c r="E1456" s="52">
        <v>12493.221119999998</v>
      </c>
      <c r="F1456" s="52">
        <v>30887.817800000001</v>
      </c>
    </row>
    <row r="1457" spans="1:6" x14ac:dyDescent="0.3">
      <c r="A1457" s="41" t="s">
        <v>1101</v>
      </c>
      <c r="B1457" s="54" t="s">
        <v>330</v>
      </c>
      <c r="C1457" s="55" t="s">
        <v>11</v>
      </c>
      <c r="D1457" s="56">
        <v>8859.2217500000006</v>
      </c>
      <c r="E1457" s="56">
        <v>4199.9888600000004</v>
      </c>
      <c r="F1457" s="56">
        <v>4659.2328900000002</v>
      </c>
    </row>
    <row r="1458" spans="1:6" x14ac:dyDescent="0.3">
      <c r="A1458" s="41" t="s">
        <v>1101</v>
      </c>
      <c r="B1458" s="54" t="s">
        <v>330</v>
      </c>
      <c r="C1458" s="55" t="s">
        <v>12</v>
      </c>
      <c r="D1458" s="56">
        <v>24853.763439999999</v>
      </c>
      <c r="E1458" s="56">
        <v>7911.6257299999997</v>
      </c>
      <c r="F1458" s="56">
        <v>16942.137709999999</v>
      </c>
    </row>
    <row r="1459" spans="1:6" x14ac:dyDescent="0.3">
      <c r="A1459" s="41" t="s">
        <v>1101</v>
      </c>
      <c r="B1459" s="54" t="s">
        <v>330</v>
      </c>
      <c r="C1459" s="55" t="s">
        <v>2</v>
      </c>
      <c r="D1459" s="56">
        <v>3744.7938600000002</v>
      </c>
      <c r="E1459" s="56">
        <v>0.49386000000000002</v>
      </c>
      <c r="F1459" s="56">
        <v>3744.3</v>
      </c>
    </row>
    <row r="1460" spans="1:6" x14ac:dyDescent="0.3">
      <c r="A1460" s="41" t="s">
        <v>1101</v>
      </c>
      <c r="B1460" s="54" t="s">
        <v>330</v>
      </c>
      <c r="C1460" s="55" t="s">
        <v>15</v>
      </c>
      <c r="D1460" s="56">
        <v>118.01351</v>
      </c>
      <c r="E1460" s="56">
        <v>99.98827</v>
      </c>
      <c r="F1460" s="56">
        <v>18.02524</v>
      </c>
    </row>
    <row r="1461" spans="1:6" x14ac:dyDescent="0.3">
      <c r="A1461" s="41" t="s">
        <v>1101</v>
      </c>
      <c r="B1461" s="54" t="s">
        <v>330</v>
      </c>
      <c r="C1461" s="55" t="s">
        <v>16</v>
      </c>
      <c r="D1461" s="56">
        <v>5805.2463600000001</v>
      </c>
      <c r="E1461" s="56">
        <v>281.12439999999998</v>
      </c>
      <c r="F1461" s="56">
        <v>5524.1219600000004</v>
      </c>
    </row>
    <row r="1462" spans="1:6" x14ac:dyDescent="0.3">
      <c r="A1462" s="41" t="s">
        <v>1101</v>
      </c>
      <c r="B1462" s="50" t="s">
        <v>330</v>
      </c>
      <c r="C1462" s="51" t="s">
        <v>17</v>
      </c>
      <c r="D1462" s="52">
        <v>13155.385269999999</v>
      </c>
      <c r="E1462" s="52">
        <v>12431.463489999998</v>
      </c>
      <c r="F1462" s="52">
        <v>723.92178000000001</v>
      </c>
    </row>
    <row r="1463" spans="1:6" ht="33" thickBot="1" x14ac:dyDescent="0.35">
      <c r="A1463" s="41" t="s">
        <v>1101</v>
      </c>
      <c r="B1463" s="36" t="s">
        <v>823</v>
      </c>
      <c r="C1463" s="37" t="s">
        <v>824</v>
      </c>
      <c r="D1463" s="48">
        <v>2290.9788399999998</v>
      </c>
      <c r="E1463" s="48">
        <v>1350.37904</v>
      </c>
      <c r="F1463" s="48">
        <v>940.59979999999996</v>
      </c>
    </row>
    <row r="1464" spans="1:6" ht="15" thickTop="1" x14ac:dyDescent="0.3">
      <c r="A1464" s="41" t="s">
        <v>1101</v>
      </c>
      <c r="B1464" s="50" t="s">
        <v>330</v>
      </c>
      <c r="C1464" s="51" t="s">
        <v>10</v>
      </c>
      <c r="D1464" s="52">
        <v>1931.0925500000001</v>
      </c>
      <c r="E1464" s="52">
        <v>1350.37904</v>
      </c>
      <c r="F1464" s="52">
        <v>580.71351000000004</v>
      </c>
    </row>
    <row r="1465" spans="1:6" x14ac:dyDescent="0.3">
      <c r="A1465" s="41" t="s">
        <v>1101</v>
      </c>
      <c r="B1465" s="54" t="s">
        <v>330</v>
      </c>
      <c r="C1465" s="55" t="s">
        <v>11</v>
      </c>
      <c r="D1465" s="56">
        <v>467.49022000000002</v>
      </c>
      <c r="E1465" s="56">
        <v>467.49022000000002</v>
      </c>
      <c r="F1465" s="56">
        <v>0</v>
      </c>
    </row>
    <row r="1466" spans="1:6" x14ac:dyDescent="0.3">
      <c r="A1466" s="41" t="s">
        <v>1101</v>
      </c>
      <c r="B1466" s="54" t="s">
        <v>330</v>
      </c>
      <c r="C1466" s="55" t="s">
        <v>12</v>
      </c>
      <c r="D1466" s="56">
        <v>1392.5461</v>
      </c>
      <c r="E1466" s="56">
        <v>882.88882000000012</v>
      </c>
      <c r="F1466" s="56">
        <v>509.65727999999996</v>
      </c>
    </row>
    <row r="1467" spans="1:6" x14ac:dyDescent="0.3">
      <c r="A1467" s="41" t="s">
        <v>1101</v>
      </c>
      <c r="B1467" s="54" t="s">
        <v>330</v>
      </c>
      <c r="C1467" s="55" t="s">
        <v>15</v>
      </c>
      <c r="D1467" s="56">
        <v>8.1666600000000003</v>
      </c>
      <c r="E1467" s="56">
        <v>0</v>
      </c>
      <c r="F1467" s="56">
        <v>8.1666600000000003</v>
      </c>
    </row>
    <row r="1468" spans="1:6" x14ac:dyDescent="0.3">
      <c r="A1468" s="41" t="s">
        <v>1101</v>
      </c>
      <c r="B1468" s="54" t="s">
        <v>330</v>
      </c>
      <c r="C1468" s="55" t="s">
        <v>16</v>
      </c>
      <c r="D1468" s="56">
        <v>62.889569999999999</v>
      </c>
      <c r="E1468" s="56">
        <v>0</v>
      </c>
      <c r="F1468" s="56">
        <v>62.889569999999999</v>
      </c>
    </row>
    <row r="1469" spans="1:6" x14ac:dyDescent="0.3">
      <c r="A1469" s="41" t="s">
        <v>1101</v>
      </c>
      <c r="B1469" s="50" t="s">
        <v>330</v>
      </c>
      <c r="C1469" s="51" t="s">
        <v>17</v>
      </c>
      <c r="D1469" s="52">
        <v>359.88628999999997</v>
      </c>
      <c r="E1469" s="52">
        <v>0</v>
      </c>
      <c r="F1469" s="52">
        <v>359.88628999999997</v>
      </c>
    </row>
    <row r="1470" spans="1:6" ht="65.400000000000006" thickBot="1" x14ac:dyDescent="0.35">
      <c r="A1470" s="41" t="s">
        <v>1101</v>
      </c>
      <c r="B1470" s="36" t="s">
        <v>825</v>
      </c>
      <c r="C1470" s="37" t="s">
        <v>826</v>
      </c>
      <c r="D1470" s="48">
        <v>4006.9697100000003</v>
      </c>
      <c r="E1470" s="48">
        <v>3959.2161900000001</v>
      </c>
      <c r="F1470" s="48">
        <v>47.753519999999995</v>
      </c>
    </row>
    <row r="1471" spans="1:6" ht="15" thickTop="1" x14ac:dyDescent="0.3">
      <c r="A1471" s="41" t="s">
        <v>1101</v>
      </c>
      <c r="B1471" s="50" t="s">
        <v>330</v>
      </c>
      <c r="C1471" s="51" t="s">
        <v>10</v>
      </c>
      <c r="D1471" s="52">
        <v>3961.7293300000001</v>
      </c>
      <c r="E1471" s="52">
        <v>3913.9758099999999</v>
      </c>
      <c r="F1471" s="52">
        <v>47.753519999999995</v>
      </c>
    </row>
    <row r="1472" spans="1:6" x14ac:dyDescent="0.3">
      <c r="A1472" s="41" t="s">
        <v>1101</v>
      </c>
      <c r="B1472" s="54" t="s">
        <v>330</v>
      </c>
      <c r="C1472" s="55" t="s">
        <v>11</v>
      </c>
      <c r="D1472" s="56">
        <v>560.22469999999998</v>
      </c>
      <c r="E1472" s="56">
        <v>558.72469999999998</v>
      </c>
      <c r="F1472" s="56">
        <v>1.5</v>
      </c>
    </row>
    <row r="1473" spans="1:6" x14ac:dyDescent="0.3">
      <c r="A1473" s="41" t="s">
        <v>1101</v>
      </c>
      <c r="B1473" s="54" t="s">
        <v>330</v>
      </c>
      <c r="C1473" s="55" t="s">
        <v>12</v>
      </c>
      <c r="D1473" s="56">
        <v>3086.9734899999999</v>
      </c>
      <c r="E1473" s="56">
        <v>3049.56693</v>
      </c>
      <c r="F1473" s="56">
        <v>37.406559999999999</v>
      </c>
    </row>
    <row r="1474" spans="1:6" x14ac:dyDescent="0.3">
      <c r="A1474" s="41" t="s">
        <v>1101</v>
      </c>
      <c r="B1474" s="54" t="s">
        <v>330</v>
      </c>
      <c r="C1474" s="55" t="s">
        <v>2</v>
      </c>
      <c r="D1474" s="56">
        <v>229.86198999999999</v>
      </c>
      <c r="E1474" s="56">
        <v>229.86198999999999</v>
      </c>
      <c r="F1474" s="56">
        <v>0</v>
      </c>
    </row>
    <row r="1475" spans="1:6" x14ac:dyDescent="0.3">
      <c r="A1475" s="41" t="s">
        <v>1101</v>
      </c>
      <c r="B1475" s="54" t="s">
        <v>330</v>
      </c>
      <c r="C1475" s="55" t="s">
        <v>15</v>
      </c>
      <c r="D1475" s="56">
        <v>2.8668</v>
      </c>
      <c r="E1475" s="56">
        <v>2.8668</v>
      </c>
      <c r="F1475" s="56">
        <v>0</v>
      </c>
    </row>
    <row r="1476" spans="1:6" x14ac:dyDescent="0.3">
      <c r="A1476" s="41" t="s">
        <v>1101</v>
      </c>
      <c r="B1476" s="54" t="s">
        <v>330</v>
      </c>
      <c r="C1476" s="55" t="s">
        <v>16</v>
      </c>
      <c r="D1476" s="56">
        <v>81.80234999999999</v>
      </c>
      <c r="E1476" s="56">
        <v>72.955389999999994</v>
      </c>
      <c r="F1476" s="56">
        <v>8.8469599999999993</v>
      </c>
    </row>
    <row r="1477" spans="1:6" x14ac:dyDescent="0.3">
      <c r="A1477" s="41" t="s">
        <v>1101</v>
      </c>
      <c r="B1477" s="50" t="s">
        <v>330</v>
      </c>
      <c r="C1477" s="51" t="s">
        <v>17</v>
      </c>
      <c r="D1477" s="52">
        <v>45.240380000000002</v>
      </c>
      <c r="E1477" s="52">
        <v>45.240380000000002</v>
      </c>
      <c r="F1477" s="52">
        <v>0</v>
      </c>
    </row>
    <row r="1478" spans="1:6" ht="16.8" thickBot="1" x14ac:dyDescent="0.35">
      <c r="A1478" s="41" t="s">
        <v>1101</v>
      </c>
      <c r="B1478" s="36" t="s">
        <v>827</v>
      </c>
      <c r="C1478" s="37" t="s">
        <v>828</v>
      </c>
      <c r="D1478" s="48">
        <v>1956.46282</v>
      </c>
      <c r="E1478" s="48">
        <v>1894.7635399999999</v>
      </c>
      <c r="F1478" s="48">
        <v>61.699280000000002</v>
      </c>
    </row>
    <row r="1479" spans="1:6" ht="15" thickTop="1" x14ac:dyDescent="0.3">
      <c r="A1479" s="41" t="s">
        <v>1101</v>
      </c>
      <c r="B1479" s="50" t="s">
        <v>330</v>
      </c>
      <c r="C1479" s="51" t="s">
        <v>10</v>
      </c>
      <c r="D1479" s="52">
        <v>1456.8509299999998</v>
      </c>
      <c r="E1479" s="52">
        <v>1408.4916499999999</v>
      </c>
      <c r="F1479" s="52">
        <v>48.359279999999998</v>
      </c>
    </row>
    <row r="1480" spans="1:6" x14ac:dyDescent="0.3">
      <c r="A1480" s="41" t="s">
        <v>1101</v>
      </c>
      <c r="B1480" s="54" t="s">
        <v>330</v>
      </c>
      <c r="C1480" s="55" t="s">
        <v>11</v>
      </c>
      <c r="D1480" s="56">
        <v>672.85469999999998</v>
      </c>
      <c r="E1480" s="56">
        <v>672.85469999999998</v>
      </c>
      <c r="F1480" s="56">
        <v>0</v>
      </c>
    </row>
    <row r="1481" spans="1:6" x14ac:dyDescent="0.3">
      <c r="A1481" s="41" t="s">
        <v>1101</v>
      </c>
      <c r="B1481" s="54" t="s">
        <v>330</v>
      </c>
      <c r="C1481" s="55" t="s">
        <v>12</v>
      </c>
      <c r="D1481" s="56">
        <v>753.70073000000002</v>
      </c>
      <c r="E1481" s="56">
        <v>721.65544999999997</v>
      </c>
      <c r="F1481" s="56">
        <v>32.045279999999998</v>
      </c>
    </row>
    <row r="1482" spans="1:6" x14ac:dyDescent="0.3">
      <c r="A1482" s="41" t="s">
        <v>1101</v>
      </c>
      <c r="B1482" s="54" t="s">
        <v>330</v>
      </c>
      <c r="C1482" s="55" t="s">
        <v>15</v>
      </c>
      <c r="D1482" s="56">
        <v>2.1743000000000001</v>
      </c>
      <c r="E1482" s="56">
        <v>2.1743000000000001</v>
      </c>
      <c r="F1482" s="56">
        <v>0</v>
      </c>
    </row>
    <row r="1483" spans="1:6" x14ac:dyDescent="0.3">
      <c r="A1483" s="41" t="s">
        <v>1101</v>
      </c>
      <c r="B1483" s="54" t="s">
        <v>330</v>
      </c>
      <c r="C1483" s="55" t="s">
        <v>16</v>
      </c>
      <c r="D1483" s="56">
        <v>28.121200000000002</v>
      </c>
      <c r="E1483" s="56">
        <v>11.8072</v>
      </c>
      <c r="F1483" s="56">
        <v>16.314</v>
      </c>
    </row>
    <row r="1484" spans="1:6" x14ac:dyDescent="0.3">
      <c r="A1484" s="41" t="s">
        <v>1101</v>
      </c>
      <c r="B1484" s="50" t="s">
        <v>330</v>
      </c>
      <c r="C1484" s="51" t="s">
        <v>17</v>
      </c>
      <c r="D1484" s="52">
        <v>499.61188999999996</v>
      </c>
      <c r="E1484" s="52">
        <v>486.27188999999998</v>
      </c>
      <c r="F1484" s="52">
        <v>13.34</v>
      </c>
    </row>
    <row r="1485" spans="1:6" ht="33" thickBot="1" x14ac:dyDescent="0.35">
      <c r="A1485" s="41" t="s">
        <v>1101</v>
      </c>
      <c r="B1485" s="36" t="s">
        <v>829</v>
      </c>
      <c r="C1485" s="37" t="s">
        <v>830</v>
      </c>
      <c r="D1485" s="48">
        <v>27991.968530000002</v>
      </c>
      <c r="E1485" s="48">
        <v>12610.975780000001</v>
      </c>
      <c r="F1485" s="48">
        <v>15380.992750000001</v>
      </c>
    </row>
    <row r="1486" spans="1:6" ht="15" thickTop="1" x14ac:dyDescent="0.3">
      <c r="A1486" s="41" t="s">
        <v>1101</v>
      </c>
      <c r="B1486" s="50" t="s">
        <v>330</v>
      </c>
      <c r="C1486" s="51" t="s">
        <v>10</v>
      </c>
      <c r="D1486" s="52">
        <v>16930.425910000002</v>
      </c>
      <c r="E1486" s="52">
        <v>7094.0069500000009</v>
      </c>
      <c r="F1486" s="52">
        <v>9836.4189600000009</v>
      </c>
    </row>
    <row r="1487" spans="1:6" x14ac:dyDescent="0.3">
      <c r="A1487" s="41" t="s">
        <v>1101</v>
      </c>
      <c r="B1487" s="54" t="s">
        <v>330</v>
      </c>
      <c r="C1487" s="55" t="s">
        <v>11</v>
      </c>
      <c r="D1487" s="56">
        <v>9262.2000200000002</v>
      </c>
      <c r="E1487" s="56">
        <v>1185.1642999999999</v>
      </c>
      <c r="F1487" s="56">
        <v>8077.0357199999999</v>
      </c>
    </row>
    <row r="1488" spans="1:6" x14ac:dyDescent="0.3">
      <c r="A1488" s="41" t="s">
        <v>1101</v>
      </c>
      <c r="B1488" s="54" t="s">
        <v>330</v>
      </c>
      <c r="C1488" s="55" t="s">
        <v>12</v>
      </c>
      <c r="D1488" s="56">
        <v>6968.9942099999998</v>
      </c>
      <c r="E1488" s="56">
        <v>5703.9395199999999</v>
      </c>
      <c r="F1488" s="56">
        <v>1265.0546899999999</v>
      </c>
    </row>
    <row r="1489" spans="1:6" x14ac:dyDescent="0.3">
      <c r="A1489" s="41" t="s">
        <v>1101</v>
      </c>
      <c r="B1489" s="54" t="s">
        <v>330</v>
      </c>
      <c r="C1489" s="55" t="s">
        <v>2</v>
      </c>
      <c r="D1489" s="56">
        <v>441.12563999999998</v>
      </c>
      <c r="E1489" s="56">
        <v>186.62564</v>
      </c>
      <c r="F1489" s="56">
        <v>254.5</v>
      </c>
    </row>
    <row r="1490" spans="1:6" x14ac:dyDescent="0.3">
      <c r="A1490" s="41" t="s">
        <v>1101</v>
      </c>
      <c r="B1490" s="54" t="s">
        <v>330</v>
      </c>
      <c r="C1490" s="55" t="s">
        <v>15</v>
      </c>
      <c r="D1490" s="56">
        <v>51.927619999999997</v>
      </c>
      <c r="E1490" s="56">
        <v>0</v>
      </c>
      <c r="F1490" s="56">
        <v>51.927619999999997</v>
      </c>
    </row>
    <row r="1491" spans="1:6" x14ac:dyDescent="0.3">
      <c r="A1491" s="41" t="s">
        <v>1101</v>
      </c>
      <c r="B1491" s="54" t="s">
        <v>330</v>
      </c>
      <c r="C1491" s="55" t="s">
        <v>16</v>
      </c>
      <c r="D1491" s="56">
        <v>206.17841999999999</v>
      </c>
      <c r="E1491" s="56">
        <v>18.27749</v>
      </c>
      <c r="F1491" s="56">
        <v>187.90092999999999</v>
      </c>
    </row>
    <row r="1492" spans="1:6" x14ac:dyDescent="0.3">
      <c r="A1492" s="41" t="s">
        <v>1101</v>
      </c>
      <c r="B1492" s="50" t="s">
        <v>330</v>
      </c>
      <c r="C1492" s="51" t="s">
        <v>17</v>
      </c>
      <c r="D1492" s="52">
        <v>11061.54262</v>
      </c>
      <c r="E1492" s="52">
        <v>5516.9688299999998</v>
      </c>
      <c r="F1492" s="52">
        <v>5544.5737900000004</v>
      </c>
    </row>
    <row r="1493" spans="1:6" ht="33" thickBot="1" x14ac:dyDescent="0.35">
      <c r="A1493" s="41" t="s">
        <v>1101</v>
      </c>
      <c r="B1493" s="36" t="s">
        <v>831</v>
      </c>
      <c r="C1493" s="37" t="s">
        <v>832</v>
      </c>
      <c r="D1493" s="48">
        <v>12646.683870000001</v>
      </c>
      <c r="E1493" s="48">
        <v>8017.5462000000007</v>
      </c>
      <c r="F1493" s="48">
        <v>4629.137670000001</v>
      </c>
    </row>
    <row r="1494" spans="1:6" ht="15" thickTop="1" x14ac:dyDescent="0.3">
      <c r="A1494" s="41" t="s">
        <v>1101</v>
      </c>
      <c r="B1494" s="50" t="s">
        <v>330</v>
      </c>
      <c r="C1494" s="51" t="s">
        <v>10</v>
      </c>
      <c r="D1494" s="52">
        <v>11775.055830000001</v>
      </c>
      <c r="E1494" s="52">
        <v>7594.6389500000005</v>
      </c>
      <c r="F1494" s="52">
        <v>4180.4168800000007</v>
      </c>
    </row>
    <row r="1495" spans="1:6" x14ac:dyDescent="0.3">
      <c r="A1495" s="41" t="s">
        <v>1101</v>
      </c>
      <c r="B1495" s="54" t="s">
        <v>330</v>
      </c>
      <c r="C1495" s="55" t="s">
        <v>11</v>
      </c>
      <c r="D1495" s="56">
        <v>3250.2531300000001</v>
      </c>
      <c r="E1495" s="56">
        <v>2239.5618100000002</v>
      </c>
      <c r="F1495" s="56">
        <v>1010.69132</v>
      </c>
    </row>
    <row r="1496" spans="1:6" x14ac:dyDescent="0.3">
      <c r="A1496" s="41" t="s">
        <v>1101</v>
      </c>
      <c r="B1496" s="54" t="s">
        <v>330</v>
      </c>
      <c r="C1496" s="55" t="s">
        <v>12</v>
      </c>
      <c r="D1496" s="56">
        <v>6042.7405099999996</v>
      </c>
      <c r="E1496" s="56">
        <v>4121.4563199999993</v>
      </c>
      <c r="F1496" s="56">
        <v>1921.2841900000001</v>
      </c>
    </row>
    <row r="1497" spans="1:6" x14ac:dyDescent="0.3">
      <c r="A1497" s="41" t="s">
        <v>1101</v>
      </c>
      <c r="B1497" s="54" t="s">
        <v>330</v>
      </c>
      <c r="C1497" s="55" t="s">
        <v>2</v>
      </c>
      <c r="D1497" s="56">
        <v>1143.8415</v>
      </c>
      <c r="E1497" s="56">
        <v>652.5095</v>
      </c>
      <c r="F1497" s="56">
        <v>491.33199999999999</v>
      </c>
    </row>
    <row r="1498" spans="1:6" x14ac:dyDescent="0.3">
      <c r="A1498" s="41" t="s">
        <v>1101</v>
      </c>
      <c r="B1498" s="54" t="s">
        <v>330</v>
      </c>
      <c r="C1498" s="55" t="s">
        <v>15</v>
      </c>
      <c r="D1498" s="56">
        <v>95.137779999999992</v>
      </c>
      <c r="E1498" s="56">
        <v>39.980060000000002</v>
      </c>
      <c r="F1498" s="56">
        <v>55.157719999999998</v>
      </c>
    </row>
    <row r="1499" spans="1:6" x14ac:dyDescent="0.3">
      <c r="A1499" s="41" t="s">
        <v>1101</v>
      </c>
      <c r="B1499" s="54" t="s">
        <v>330</v>
      </c>
      <c r="C1499" s="55" t="s">
        <v>16</v>
      </c>
      <c r="D1499" s="56">
        <v>1243.0829100000001</v>
      </c>
      <c r="E1499" s="56">
        <v>541.13126</v>
      </c>
      <c r="F1499" s="56">
        <v>701.95164999999997</v>
      </c>
    </row>
    <row r="1500" spans="1:6" x14ac:dyDescent="0.3">
      <c r="A1500" s="41" t="s">
        <v>1101</v>
      </c>
      <c r="B1500" s="50" t="s">
        <v>330</v>
      </c>
      <c r="C1500" s="51" t="s">
        <v>17</v>
      </c>
      <c r="D1500" s="52">
        <v>871.62804000000006</v>
      </c>
      <c r="E1500" s="52">
        <v>422.90724999999998</v>
      </c>
      <c r="F1500" s="52">
        <v>448.72079000000002</v>
      </c>
    </row>
    <row r="1501" spans="1:6" ht="33" thickBot="1" x14ac:dyDescent="0.35">
      <c r="A1501" s="41" t="s">
        <v>1101</v>
      </c>
      <c r="B1501" s="36" t="s">
        <v>833</v>
      </c>
      <c r="C1501" s="37" t="s">
        <v>834</v>
      </c>
      <c r="D1501" s="48">
        <v>4040.8125899999995</v>
      </c>
      <c r="E1501" s="48">
        <v>4040.8125899999995</v>
      </c>
      <c r="F1501" s="48">
        <v>0</v>
      </c>
    </row>
    <row r="1502" spans="1:6" ht="15" thickTop="1" x14ac:dyDescent="0.3">
      <c r="A1502" s="41" t="s">
        <v>1101</v>
      </c>
      <c r="B1502" s="50" t="s">
        <v>330</v>
      </c>
      <c r="C1502" s="51" t="s">
        <v>10</v>
      </c>
      <c r="D1502" s="52">
        <v>4040.8125899999995</v>
      </c>
      <c r="E1502" s="52">
        <v>4040.8125899999995</v>
      </c>
      <c r="F1502" s="52">
        <v>0</v>
      </c>
    </row>
    <row r="1503" spans="1:6" x14ac:dyDescent="0.3">
      <c r="A1503" s="41" t="s">
        <v>1101</v>
      </c>
      <c r="B1503" s="54" t="s">
        <v>330</v>
      </c>
      <c r="C1503" s="55" t="s">
        <v>11</v>
      </c>
      <c r="D1503" s="56">
        <v>1722.32098</v>
      </c>
      <c r="E1503" s="56">
        <v>1722.32098</v>
      </c>
      <c r="F1503" s="56">
        <v>0</v>
      </c>
    </row>
    <row r="1504" spans="1:6" x14ac:dyDescent="0.3">
      <c r="A1504" s="41" t="s">
        <v>1101</v>
      </c>
      <c r="B1504" s="54" t="s">
        <v>330</v>
      </c>
      <c r="C1504" s="55" t="s">
        <v>12</v>
      </c>
      <c r="D1504" s="56">
        <v>2244.7177299999998</v>
      </c>
      <c r="E1504" s="56">
        <v>2244.7177299999998</v>
      </c>
      <c r="F1504" s="56">
        <v>0</v>
      </c>
    </row>
    <row r="1505" spans="1:6" x14ac:dyDescent="0.3">
      <c r="A1505" s="41" t="s">
        <v>1101</v>
      </c>
      <c r="B1505" s="54" t="s">
        <v>330</v>
      </c>
      <c r="C1505" s="55" t="s">
        <v>15</v>
      </c>
      <c r="D1505" s="56">
        <v>64.951260000000005</v>
      </c>
      <c r="E1505" s="56">
        <v>64.951260000000005</v>
      </c>
      <c r="F1505" s="56">
        <v>0</v>
      </c>
    </row>
    <row r="1506" spans="1:6" x14ac:dyDescent="0.3">
      <c r="A1506" s="41" t="s">
        <v>1101</v>
      </c>
      <c r="B1506" s="54" t="s">
        <v>330</v>
      </c>
      <c r="C1506" s="55" t="s">
        <v>16</v>
      </c>
      <c r="D1506" s="56">
        <v>8.8226200000000006</v>
      </c>
      <c r="E1506" s="56">
        <v>8.8226200000000006</v>
      </c>
      <c r="F1506" s="56">
        <v>0</v>
      </c>
    </row>
    <row r="1507" spans="1:6" ht="33" thickBot="1" x14ac:dyDescent="0.35">
      <c r="A1507" s="41" t="s">
        <v>1101</v>
      </c>
      <c r="B1507" s="36" t="s">
        <v>835</v>
      </c>
      <c r="C1507" s="37" t="s">
        <v>836</v>
      </c>
      <c r="D1507" s="48">
        <v>2564695.6085600005</v>
      </c>
      <c r="E1507" s="48">
        <v>2081244.1553300002</v>
      </c>
      <c r="F1507" s="48">
        <v>483451.4532300001</v>
      </c>
    </row>
    <row r="1508" spans="1:6" ht="15" thickTop="1" x14ac:dyDescent="0.3">
      <c r="A1508" s="41" t="s">
        <v>1101</v>
      </c>
      <c r="B1508" s="50" t="s">
        <v>330</v>
      </c>
      <c r="C1508" s="51" t="s">
        <v>10</v>
      </c>
      <c r="D1508" s="52">
        <v>2196878.4619000005</v>
      </c>
      <c r="E1508" s="52">
        <v>1813040.6317600003</v>
      </c>
      <c r="F1508" s="52">
        <v>383837.83014000003</v>
      </c>
    </row>
    <row r="1509" spans="1:6" x14ac:dyDescent="0.3">
      <c r="A1509" s="41" t="s">
        <v>1101</v>
      </c>
      <c r="B1509" s="54" t="s">
        <v>330</v>
      </c>
      <c r="C1509" s="55" t="s">
        <v>11</v>
      </c>
      <c r="D1509" s="56">
        <v>192541.47894999999</v>
      </c>
      <c r="E1509" s="56">
        <v>30433.52808</v>
      </c>
      <c r="F1509" s="56">
        <v>162107.95087</v>
      </c>
    </row>
    <row r="1510" spans="1:6" x14ac:dyDescent="0.3">
      <c r="A1510" s="41" t="s">
        <v>1101</v>
      </c>
      <c r="B1510" s="54" t="s">
        <v>330</v>
      </c>
      <c r="C1510" s="55" t="s">
        <v>12</v>
      </c>
      <c r="D1510" s="56">
        <v>389185.78356999997</v>
      </c>
      <c r="E1510" s="56">
        <v>196672.02029000001</v>
      </c>
      <c r="F1510" s="56">
        <v>192513.76327999996</v>
      </c>
    </row>
    <row r="1511" spans="1:6" x14ac:dyDescent="0.3">
      <c r="A1511" s="41" t="s">
        <v>1101</v>
      </c>
      <c r="B1511" s="54" t="s">
        <v>330</v>
      </c>
      <c r="C1511" s="55" t="s">
        <v>14</v>
      </c>
      <c r="D1511" s="56">
        <v>97267.109520000013</v>
      </c>
      <c r="E1511" s="56">
        <v>96633.498780000009</v>
      </c>
      <c r="F1511" s="56">
        <v>633.61074000000008</v>
      </c>
    </row>
    <row r="1512" spans="1:6" x14ac:dyDescent="0.3">
      <c r="A1512" s="41" t="s">
        <v>1101</v>
      </c>
      <c r="B1512" s="54" t="s">
        <v>330</v>
      </c>
      <c r="C1512" s="55" t="s">
        <v>2</v>
      </c>
      <c r="D1512" s="56">
        <v>91244.000369999994</v>
      </c>
      <c r="E1512" s="56">
        <v>88514.752349999995</v>
      </c>
      <c r="F1512" s="56">
        <v>2729.24802</v>
      </c>
    </row>
    <row r="1513" spans="1:6" x14ac:dyDescent="0.3">
      <c r="A1513" s="41" t="s">
        <v>1101</v>
      </c>
      <c r="B1513" s="54" t="s">
        <v>330</v>
      </c>
      <c r="C1513" s="55" t="s">
        <v>15</v>
      </c>
      <c r="D1513" s="56">
        <v>7469.2804700000015</v>
      </c>
      <c r="E1513" s="56">
        <v>5940.0141000000012</v>
      </c>
      <c r="F1513" s="56">
        <v>1529.2663700000005</v>
      </c>
    </row>
    <row r="1514" spans="1:6" x14ac:dyDescent="0.3">
      <c r="A1514" s="41" t="s">
        <v>1101</v>
      </c>
      <c r="B1514" s="54" t="s">
        <v>330</v>
      </c>
      <c r="C1514" s="55" t="s">
        <v>16</v>
      </c>
      <c r="D1514" s="56">
        <v>1419170.80902</v>
      </c>
      <c r="E1514" s="56">
        <v>1394846.81816</v>
      </c>
      <c r="F1514" s="56">
        <v>24323.990860000002</v>
      </c>
    </row>
    <row r="1515" spans="1:6" x14ac:dyDescent="0.3">
      <c r="A1515" s="41" t="s">
        <v>1101</v>
      </c>
      <c r="B1515" s="50" t="s">
        <v>330</v>
      </c>
      <c r="C1515" s="51" t="s">
        <v>17</v>
      </c>
      <c r="D1515" s="52">
        <v>367817.14666000003</v>
      </c>
      <c r="E1515" s="52">
        <v>268203.52357000002</v>
      </c>
      <c r="F1515" s="52">
        <v>99613.623090000008</v>
      </c>
    </row>
    <row r="1516" spans="1:6" ht="49.2" thickBot="1" x14ac:dyDescent="0.35">
      <c r="A1516" s="41" t="s">
        <v>1101</v>
      </c>
      <c r="B1516" s="36" t="s">
        <v>837</v>
      </c>
      <c r="C1516" s="37" t="s">
        <v>838</v>
      </c>
      <c r="D1516" s="48">
        <v>68279.113389999999</v>
      </c>
      <c r="E1516" s="48">
        <v>57751.418600000005</v>
      </c>
      <c r="F1516" s="48">
        <v>10527.69479</v>
      </c>
    </row>
    <row r="1517" spans="1:6" ht="15" thickTop="1" x14ac:dyDescent="0.3">
      <c r="A1517" s="41" t="s">
        <v>1101</v>
      </c>
      <c r="B1517" s="50" t="s">
        <v>330</v>
      </c>
      <c r="C1517" s="51" t="s">
        <v>10</v>
      </c>
      <c r="D1517" s="52">
        <v>56764.271420000005</v>
      </c>
      <c r="E1517" s="52">
        <v>46641.19137</v>
      </c>
      <c r="F1517" s="52">
        <v>10123.08005</v>
      </c>
    </row>
    <row r="1518" spans="1:6" x14ac:dyDescent="0.3">
      <c r="A1518" s="41" t="s">
        <v>1101</v>
      </c>
      <c r="B1518" s="54" t="s">
        <v>330</v>
      </c>
      <c r="C1518" s="55" t="s">
        <v>11</v>
      </c>
      <c r="D1518" s="56">
        <v>15455.82573</v>
      </c>
      <c r="E1518" s="56">
        <v>14147.78449</v>
      </c>
      <c r="F1518" s="56">
        <v>1308.04124</v>
      </c>
    </row>
    <row r="1519" spans="1:6" x14ac:dyDescent="0.3">
      <c r="A1519" s="41" t="s">
        <v>1101</v>
      </c>
      <c r="B1519" s="54" t="s">
        <v>330</v>
      </c>
      <c r="C1519" s="55" t="s">
        <v>12</v>
      </c>
      <c r="D1519" s="56">
        <v>33571.066749999991</v>
      </c>
      <c r="E1519" s="56">
        <v>26343.933439999993</v>
      </c>
      <c r="F1519" s="56">
        <v>7227.1333100000002</v>
      </c>
    </row>
    <row r="1520" spans="1:6" x14ac:dyDescent="0.3">
      <c r="A1520" s="41" t="s">
        <v>1101</v>
      </c>
      <c r="B1520" s="54" t="s">
        <v>330</v>
      </c>
      <c r="C1520" s="55" t="s">
        <v>2</v>
      </c>
      <c r="D1520" s="56">
        <v>6710.6501500000004</v>
      </c>
      <c r="E1520" s="56">
        <v>5504.1501500000004</v>
      </c>
      <c r="F1520" s="56">
        <v>1206.5</v>
      </c>
    </row>
    <row r="1521" spans="1:6" x14ac:dyDescent="0.3">
      <c r="A1521" s="41" t="s">
        <v>1101</v>
      </c>
      <c r="B1521" s="54" t="s">
        <v>330</v>
      </c>
      <c r="C1521" s="55" t="s">
        <v>15</v>
      </c>
      <c r="D1521" s="56">
        <v>533.26910999999996</v>
      </c>
      <c r="E1521" s="56">
        <v>416.62975999999998</v>
      </c>
      <c r="F1521" s="56">
        <v>116.63934999999999</v>
      </c>
    </row>
    <row r="1522" spans="1:6" x14ac:dyDescent="0.3">
      <c r="A1522" s="41" t="s">
        <v>1101</v>
      </c>
      <c r="B1522" s="54" t="s">
        <v>330</v>
      </c>
      <c r="C1522" s="55" t="s">
        <v>16</v>
      </c>
      <c r="D1522" s="56">
        <v>493.45967999999993</v>
      </c>
      <c r="E1522" s="56">
        <v>228.69352999999998</v>
      </c>
      <c r="F1522" s="56">
        <v>264.76614999999998</v>
      </c>
    </row>
    <row r="1523" spans="1:6" x14ac:dyDescent="0.3">
      <c r="A1523" s="41" t="s">
        <v>1101</v>
      </c>
      <c r="B1523" s="50" t="s">
        <v>330</v>
      </c>
      <c r="C1523" s="51" t="s">
        <v>17</v>
      </c>
      <c r="D1523" s="52">
        <v>11514.841970000001</v>
      </c>
      <c r="E1523" s="52">
        <v>11110.22723</v>
      </c>
      <c r="F1523" s="52">
        <v>404.61473999999998</v>
      </c>
    </row>
    <row r="1524" spans="1:6" ht="16.8" thickBot="1" x14ac:dyDescent="0.35">
      <c r="A1524" s="41" t="s">
        <v>1101</v>
      </c>
      <c r="B1524" s="36" t="s">
        <v>839</v>
      </c>
      <c r="C1524" s="37" t="s">
        <v>840</v>
      </c>
      <c r="D1524" s="48">
        <v>1362811.70521</v>
      </c>
      <c r="E1524" s="48">
        <v>1362662.5121600002</v>
      </c>
      <c r="F1524" s="48">
        <v>149.19305000000003</v>
      </c>
    </row>
    <row r="1525" spans="1:6" ht="15" thickTop="1" x14ac:dyDescent="0.3">
      <c r="A1525" s="41" t="s">
        <v>1101</v>
      </c>
      <c r="B1525" s="50" t="s">
        <v>330</v>
      </c>
      <c r="C1525" s="51" t="s">
        <v>10</v>
      </c>
      <c r="D1525" s="52">
        <v>1345792.0274500004</v>
      </c>
      <c r="E1525" s="52">
        <v>1345683.9521700004</v>
      </c>
      <c r="F1525" s="52">
        <v>108.07528000000001</v>
      </c>
    </row>
    <row r="1526" spans="1:6" x14ac:dyDescent="0.3">
      <c r="A1526" s="41" t="s">
        <v>1101</v>
      </c>
      <c r="B1526" s="54" t="s">
        <v>330</v>
      </c>
      <c r="C1526" s="55" t="s">
        <v>11</v>
      </c>
      <c r="D1526" s="56">
        <v>2467.8476500000002</v>
      </c>
      <c r="E1526" s="56">
        <v>2467.8476500000002</v>
      </c>
      <c r="F1526" s="56">
        <v>0</v>
      </c>
    </row>
    <row r="1527" spans="1:6" x14ac:dyDescent="0.3">
      <c r="A1527" s="41" t="s">
        <v>1101</v>
      </c>
      <c r="B1527" s="54" t="s">
        <v>330</v>
      </c>
      <c r="C1527" s="55" t="s">
        <v>12</v>
      </c>
      <c r="D1527" s="56">
        <v>109822.72891999999</v>
      </c>
      <c r="E1527" s="56">
        <v>109724.66030999999</v>
      </c>
      <c r="F1527" s="56">
        <v>98.068610000000007</v>
      </c>
    </row>
    <row r="1528" spans="1:6" x14ac:dyDescent="0.3">
      <c r="A1528" s="41" t="s">
        <v>1101</v>
      </c>
      <c r="B1528" s="54" t="s">
        <v>330</v>
      </c>
      <c r="C1528" s="55" t="s">
        <v>14</v>
      </c>
      <c r="D1528" s="56">
        <v>33358.563770000001</v>
      </c>
      <c r="E1528" s="56">
        <v>33358.563770000001</v>
      </c>
      <c r="F1528" s="56">
        <v>0</v>
      </c>
    </row>
    <row r="1529" spans="1:6" x14ac:dyDescent="0.3">
      <c r="A1529" s="41" t="s">
        <v>1101</v>
      </c>
      <c r="B1529" s="54" t="s">
        <v>330</v>
      </c>
      <c r="C1529" s="55" t="s">
        <v>2</v>
      </c>
      <c r="D1529" s="56">
        <v>38005.546699999992</v>
      </c>
      <c r="E1529" s="56">
        <v>38005.546699999992</v>
      </c>
      <c r="F1529" s="56">
        <v>0</v>
      </c>
    </row>
    <row r="1530" spans="1:6" x14ac:dyDescent="0.3">
      <c r="A1530" s="41" t="s">
        <v>1101</v>
      </c>
      <c r="B1530" s="54" t="s">
        <v>330</v>
      </c>
      <c r="C1530" s="55" t="s">
        <v>15</v>
      </c>
      <c r="D1530" s="56">
        <v>5277.7260500000002</v>
      </c>
      <c r="E1530" s="56">
        <v>5277.7260500000002</v>
      </c>
      <c r="F1530" s="56">
        <v>0</v>
      </c>
    </row>
    <row r="1531" spans="1:6" x14ac:dyDescent="0.3">
      <c r="A1531" s="41" t="s">
        <v>1101</v>
      </c>
      <c r="B1531" s="54" t="s">
        <v>330</v>
      </c>
      <c r="C1531" s="55" t="s">
        <v>16</v>
      </c>
      <c r="D1531" s="56">
        <v>1156859.61436</v>
      </c>
      <c r="E1531" s="56">
        <v>1156849.60769</v>
      </c>
      <c r="F1531" s="56">
        <v>10.00667</v>
      </c>
    </row>
    <row r="1532" spans="1:6" x14ac:dyDescent="0.3">
      <c r="A1532" s="41" t="s">
        <v>1101</v>
      </c>
      <c r="B1532" s="50" t="s">
        <v>330</v>
      </c>
      <c r="C1532" s="51" t="s">
        <v>17</v>
      </c>
      <c r="D1532" s="52">
        <v>17019.677759999995</v>
      </c>
      <c r="E1532" s="52">
        <v>16978.559989999994</v>
      </c>
      <c r="F1532" s="52">
        <v>41.11777</v>
      </c>
    </row>
    <row r="1533" spans="1:6" ht="16.8" thickBot="1" x14ac:dyDescent="0.35">
      <c r="A1533" s="41" t="s">
        <v>1101</v>
      </c>
      <c r="B1533" s="36" t="s">
        <v>841</v>
      </c>
      <c r="C1533" s="37" t="s">
        <v>842</v>
      </c>
      <c r="D1533" s="48">
        <v>1136320.16735</v>
      </c>
      <c r="E1533" s="48">
        <v>1136320.16735</v>
      </c>
      <c r="F1533" s="48">
        <v>0</v>
      </c>
    </row>
    <row r="1534" spans="1:6" ht="15" thickTop="1" x14ac:dyDescent="0.3">
      <c r="A1534" s="41" t="s">
        <v>1101</v>
      </c>
      <c r="B1534" s="50" t="s">
        <v>330</v>
      </c>
      <c r="C1534" s="51" t="s">
        <v>10</v>
      </c>
      <c r="D1534" s="52">
        <v>1136320.16735</v>
      </c>
      <c r="E1534" s="52">
        <v>1136320.16735</v>
      </c>
      <c r="F1534" s="52">
        <v>0</v>
      </c>
    </row>
    <row r="1535" spans="1:6" x14ac:dyDescent="0.3">
      <c r="A1535" s="41" t="s">
        <v>1101</v>
      </c>
      <c r="B1535" s="54" t="s">
        <v>330</v>
      </c>
      <c r="C1535" s="55" t="s">
        <v>14</v>
      </c>
      <c r="D1535" s="56">
        <v>30615.8</v>
      </c>
      <c r="E1535" s="56">
        <v>30615.8</v>
      </c>
      <c r="F1535" s="56">
        <v>0</v>
      </c>
    </row>
    <row r="1536" spans="1:6" x14ac:dyDescent="0.3">
      <c r="A1536" s="41" t="s">
        <v>1101</v>
      </c>
      <c r="B1536" s="54" t="s">
        <v>330</v>
      </c>
      <c r="C1536" s="55" t="s">
        <v>16</v>
      </c>
      <c r="D1536" s="56">
        <v>1105704.36735</v>
      </c>
      <c r="E1536" s="56">
        <v>1105704.36735</v>
      </c>
      <c r="F1536" s="56">
        <v>0</v>
      </c>
    </row>
    <row r="1537" spans="1:6" ht="33" thickBot="1" x14ac:dyDescent="0.35">
      <c r="A1537" s="41" t="s">
        <v>1101</v>
      </c>
      <c r="B1537" s="36" t="s">
        <v>843</v>
      </c>
      <c r="C1537" s="37" t="s">
        <v>844</v>
      </c>
      <c r="D1537" s="48">
        <v>12453.55551</v>
      </c>
      <c r="E1537" s="48">
        <v>12419.59174</v>
      </c>
      <c r="F1537" s="48">
        <v>33.963769999999997</v>
      </c>
    </row>
    <row r="1538" spans="1:6" ht="15" thickTop="1" x14ac:dyDescent="0.3">
      <c r="A1538" s="41" t="s">
        <v>1101</v>
      </c>
      <c r="B1538" s="50" t="s">
        <v>330</v>
      </c>
      <c r="C1538" s="51" t="s">
        <v>10</v>
      </c>
      <c r="D1538" s="52">
        <v>12375.481510000001</v>
      </c>
      <c r="E1538" s="52">
        <v>12341.517740000001</v>
      </c>
      <c r="F1538" s="52">
        <v>33.963769999999997</v>
      </c>
    </row>
    <row r="1539" spans="1:6" x14ac:dyDescent="0.3">
      <c r="A1539" s="41" t="s">
        <v>1101</v>
      </c>
      <c r="B1539" s="54" t="s">
        <v>330</v>
      </c>
      <c r="C1539" s="55" t="s">
        <v>11</v>
      </c>
      <c r="D1539" s="56">
        <v>652.24958000000004</v>
      </c>
      <c r="E1539" s="56">
        <v>652.24958000000004</v>
      </c>
      <c r="F1539" s="56">
        <v>0</v>
      </c>
    </row>
    <row r="1540" spans="1:6" x14ac:dyDescent="0.3">
      <c r="A1540" s="41" t="s">
        <v>1101</v>
      </c>
      <c r="B1540" s="54" t="s">
        <v>330</v>
      </c>
      <c r="C1540" s="55" t="s">
        <v>12</v>
      </c>
      <c r="D1540" s="56">
        <v>11493.46673</v>
      </c>
      <c r="E1540" s="56">
        <v>11469.17808</v>
      </c>
      <c r="F1540" s="56">
        <v>24.288650000000001</v>
      </c>
    </row>
    <row r="1541" spans="1:6" x14ac:dyDescent="0.3">
      <c r="A1541" s="41" t="s">
        <v>1101</v>
      </c>
      <c r="B1541" s="54" t="s">
        <v>330</v>
      </c>
      <c r="C1541" s="55" t="s">
        <v>2</v>
      </c>
      <c r="D1541" s="56">
        <v>144.52264</v>
      </c>
      <c r="E1541" s="56">
        <v>144.52264</v>
      </c>
      <c r="F1541" s="56">
        <v>0</v>
      </c>
    </row>
    <row r="1542" spans="1:6" x14ac:dyDescent="0.3">
      <c r="A1542" s="41" t="s">
        <v>1101</v>
      </c>
      <c r="B1542" s="54" t="s">
        <v>330</v>
      </c>
      <c r="C1542" s="55" t="s">
        <v>15</v>
      </c>
      <c r="D1542" s="56">
        <v>35.218670000000003</v>
      </c>
      <c r="E1542" s="56">
        <v>35.218670000000003</v>
      </c>
      <c r="F1542" s="56">
        <v>0</v>
      </c>
    </row>
    <row r="1543" spans="1:6" x14ac:dyDescent="0.3">
      <c r="A1543" s="41" t="s">
        <v>1101</v>
      </c>
      <c r="B1543" s="54" t="s">
        <v>330</v>
      </c>
      <c r="C1543" s="55" t="s">
        <v>16</v>
      </c>
      <c r="D1543" s="56">
        <v>50.023890000000002</v>
      </c>
      <c r="E1543" s="56">
        <v>40.348770000000002</v>
      </c>
      <c r="F1543" s="56">
        <v>9.6751199999999997</v>
      </c>
    </row>
    <row r="1544" spans="1:6" x14ac:dyDescent="0.3">
      <c r="A1544" s="41" t="s">
        <v>1101</v>
      </c>
      <c r="B1544" s="50" t="s">
        <v>330</v>
      </c>
      <c r="C1544" s="51" t="s">
        <v>17</v>
      </c>
      <c r="D1544" s="52">
        <v>78.074000000000012</v>
      </c>
      <c r="E1544" s="52">
        <v>78.074000000000012</v>
      </c>
      <c r="F1544" s="52">
        <v>0</v>
      </c>
    </row>
    <row r="1545" spans="1:6" ht="33" thickBot="1" x14ac:dyDescent="0.35">
      <c r="A1545" s="41" t="s">
        <v>1101</v>
      </c>
      <c r="B1545" s="36" t="s">
        <v>845</v>
      </c>
      <c r="C1545" s="37" t="s">
        <v>846</v>
      </c>
      <c r="D1545" s="48">
        <v>29617.904599999998</v>
      </c>
      <c r="E1545" s="48">
        <v>29502.675319999998</v>
      </c>
      <c r="F1545" s="48">
        <v>115.22928000000002</v>
      </c>
    </row>
    <row r="1546" spans="1:6" ht="15" thickTop="1" x14ac:dyDescent="0.3">
      <c r="A1546" s="41" t="s">
        <v>1101</v>
      </c>
      <c r="B1546" s="50" t="s">
        <v>330</v>
      </c>
      <c r="C1546" s="51" t="s">
        <v>10</v>
      </c>
      <c r="D1546" s="52">
        <v>29286.626979999997</v>
      </c>
      <c r="E1546" s="52">
        <v>29212.515469999998</v>
      </c>
      <c r="F1546" s="52">
        <v>74.11151000000001</v>
      </c>
    </row>
    <row r="1547" spans="1:6" x14ac:dyDescent="0.3">
      <c r="A1547" s="41" t="s">
        <v>1101</v>
      </c>
      <c r="B1547" s="54" t="s">
        <v>330</v>
      </c>
      <c r="C1547" s="55" t="s">
        <v>11</v>
      </c>
      <c r="D1547" s="56">
        <v>1815.59807</v>
      </c>
      <c r="E1547" s="56">
        <v>1815.59807</v>
      </c>
      <c r="F1547" s="56">
        <v>0</v>
      </c>
    </row>
    <row r="1548" spans="1:6" x14ac:dyDescent="0.3">
      <c r="A1548" s="41" t="s">
        <v>1101</v>
      </c>
      <c r="B1548" s="54" t="s">
        <v>330</v>
      </c>
      <c r="C1548" s="55" t="s">
        <v>12</v>
      </c>
      <c r="D1548" s="56">
        <v>25789.211059999998</v>
      </c>
      <c r="E1548" s="56">
        <v>25715.431099999998</v>
      </c>
      <c r="F1548" s="56">
        <v>73.779960000000003</v>
      </c>
    </row>
    <row r="1549" spans="1:6" x14ac:dyDescent="0.3">
      <c r="A1549" s="41" t="s">
        <v>1101</v>
      </c>
      <c r="B1549" s="54" t="s">
        <v>330</v>
      </c>
      <c r="C1549" s="55" t="s">
        <v>15</v>
      </c>
      <c r="D1549" s="56">
        <v>817.84528999999998</v>
      </c>
      <c r="E1549" s="56">
        <v>817.84528999999998</v>
      </c>
      <c r="F1549" s="56">
        <v>0</v>
      </c>
    </row>
    <row r="1550" spans="1:6" x14ac:dyDescent="0.3">
      <c r="A1550" s="41" t="s">
        <v>1101</v>
      </c>
      <c r="B1550" s="54" t="s">
        <v>330</v>
      </c>
      <c r="C1550" s="55" t="s">
        <v>16</v>
      </c>
      <c r="D1550" s="56">
        <v>863.97256000000004</v>
      </c>
      <c r="E1550" s="56">
        <v>863.64101000000005</v>
      </c>
      <c r="F1550" s="56">
        <v>0.33155000000000001</v>
      </c>
    </row>
    <row r="1551" spans="1:6" x14ac:dyDescent="0.3">
      <c r="A1551" s="41" t="s">
        <v>1101</v>
      </c>
      <c r="B1551" s="50" t="s">
        <v>330</v>
      </c>
      <c r="C1551" s="51" t="s">
        <v>17</v>
      </c>
      <c r="D1551" s="52">
        <v>331.27762000000001</v>
      </c>
      <c r="E1551" s="52">
        <v>290.15985000000001</v>
      </c>
      <c r="F1551" s="52">
        <v>41.11777</v>
      </c>
    </row>
    <row r="1552" spans="1:6" ht="16.8" thickBot="1" x14ac:dyDescent="0.35">
      <c r="A1552" s="41" t="s">
        <v>1101</v>
      </c>
      <c r="B1552" s="36" t="s">
        <v>850</v>
      </c>
      <c r="C1552" s="37" t="s">
        <v>851</v>
      </c>
      <c r="D1552" s="48">
        <v>1774.7324800000001</v>
      </c>
      <c r="E1552" s="48">
        <v>1774.7324800000001</v>
      </c>
      <c r="F1552" s="48">
        <v>0</v>
      </c>
    </row>
    <row r="1553" spans="1:6" ht="15" thickTop="1" x14ac:dyDescent="0.3">
      <c r="A1553" s="41" t="s">
        <v>1101</v>
      </c>
      <c r="B1553" s="50" t="s">
        <v>330</v>
      </c>
      <c r="C1553" s="51" t="s">
        <v>10</v>
      </c>
      <c r="D1553" s="52">
        <v>1774.7324800000001</v>
      </c>
      <c r="E1553" s="52">
        <v>1774.7324800000001</v>
      </c>
      <c r="F1553" s="52">
        <v>0</v>
      </c>
    </row>
    <row r="1554" spans="1:6" x14ac:dyDescent="0.3">
      <c r="A1554" s="41" t="s">
        <v>1101</v>
      </c>
      <c r="B1554" s="54" t="s">
        <v>330</v>
      </c>
      <c r="C1554" s="55" t="s">
        <v>12</v>
      </c>
      <c r="D1554" s="56">
        <v>774.80511000000001</v>
      </c>
      <c r="E1554" s="56">
        <v>774.80511000000001</v>
      </c>
      <c r="F1554" s="56">
        <v>0</v>
      </c>
    </row>
    <row r="1555" spans="1:6" x14ac:dyDescent="0.3">
      <c r="A1555" s="41" t="s">
        <v>1101</v>
      </c>
      <c r="B1555" s="54" t="s">
        <v>330</v>
      </c>
      <c r="C1555" s="55" t="s">
        <v>14</v>
      </c>
      <c r="D1555" s="56">
        <v>606.77711999999997</v>
      </c>
      <c r="E1555" s="56">
        <v>606.77711999999997</v>
      </c>
      <c r="F1555" s="56">
        <v>0</v>
      </c>
    </row>
    <row r="1556" spans="1:6" x14ac:dyDescent="0.3">
      <c r="A1556" s="41" t="s">
        <v>1101</v>
      </c>
      <c r="B1556" s="54" t="s">
        <v>330</v>
      </c>
      <c r="C1556" s="55" t="s">
        <v>2</v>
      </c>
      <c r="D1556" s="56">
        <v>120.09569</v>
      </c>
      <c r="E1556" s="56">
        <v>120.09569</v>
      </c>
      <c r="F1556" s="56">
        <v>0</v>
      </c>
    </row>
    <row r="1557" spans="1:6" x14ac:dyDescent="0.3">
      <c r="A1557" s="41" t="s">
        <v>1101</v>
      </c>
      <c r="B1557" s="54" t="s">
        <v>330</v>
      </c>
      <c r="C1557" s="55" t="s">
        <v>16</v>
      </c>
      <c r="D1557" s="56">
        <v>273.05456000000004</v>
      </c>
      <c r="E1557" s="56">
        <v>273.05456000000004</v>
      </c>
      <c r="F1557" s="56">
        <v>0</v>
      </c>
    </row>
    <row r="1558" spans="1:6" ht="49.2" thickBot="1" x14ac:dyDescent="0.35">
      <c r="A1558" s="41" t="s">
        <v>1101</v>
      </c>
      <c r="B1558" s="36" t="s">
        <v>852</v>
      </c>
      <c r="C1558" s="37" t="s">
        <v>853</v>
      </c>
      <c r="D1558" s="48">
        <v>249.95844000000002</v>
      </c>
      <c r="E1558" s="48">
        <v>249.95844000000002</v>
      </c>
      <c r="F1558" s="48">
        <v>0</v>
      </c>
    </row>
    <row r="1559" spans="1:6" ht="15" thickTop="1" x14ac:dyDescent="0.3">
      <c r="A1559" s="41" t="s">
        <v>1101</v>
      </c>
      <c r="B1559" s="50" t="s">
        <v>330</v>
      </c>
      <c r="C1559" s="51" t="s">
        <v>10</v>
      </c>
      <c r="D1559" s="52">
        <v>249.95844000000002</v>
      </c>
      <c r="E1559" s="52">
        <v>249.95844000000002</v>
      </c>
      <c r="F1559" s="52">
        <v>0</v>
      </c>
    </row>
    <row r="1560" spans="1:6" x14ac:dyDescent="0.3">
      <c r="A1560" s="41" t="s">
        <v>1101</v>
      </c>
      <c r="B1560" s="54" t="s">
        <v>330</v>
      </c>
      <c r="C1560" s="55" t="s">
        <v>12</v>
      </c>
      <c r="D1560" s="56">
        <v>7.1584399999999997</v>
      </c>
      <c r="E1560" s="56">
        <v>7.1584399999999997</v>
      </c>
      <c r="F1560" s="56">
        <v>0</v>
      </c>
    </row>
    <row r="1561" spans="1:6" x14ac:dyDescent="0.3">
      <c r="A1561" s="41" t="s">
        <v>1101</v>
      </c>
      <c r="B1561" s="54" t="s">
        <v>330</v>
      </c>
      <c r="C1561" s="55" t="s">
        <v>14</v>
      </c>
      <c r="D1561" s="56">
        <v>242.8</v>
      </c>
      <c r="E1561" s="56">
        <v>242.8</v>
      </c>
      <c r="F1561" s="56">
        <v>0</v>
      </c>
    </row>
    <row r="1562" spans="1:6" ht="33" thickBot="1" x14ac:dyDescent="0.35">
      <c r="A1562" s="41" t="s">
        <v>1101</v>
      </c>
      <c r="B1562" s="36" t="s">
        <v>854</v>
      </c>
      <c r="C1562" s="37" t="s">
        <v>855</v>
      </c>
      <c r="D1562" s="48">
        <v>38580.394330000003</v>
      </c>
      <c r="E1562" s="48">
        <v>38580.394330000003</v>
      </c>
      <c r="F1562" s="48">
        <v>0</v>
      </c>
    </row>
    <row r="1563" spans="1:6" ht="15" thickTop="1" x14ac:dyDescent="0.3">
      <c r="A1563" s="41" t="s">
        <v>1101</v>
      </c>
      <c r="B1563" s="50" t="s">
        <v>330</v>
      </c>
      <c r="C1563" s="51" t="s">
        <v>10</v>
      </c>
      <c r="D1563" s="52">
        <v>38580.394330000003</v>
      </c>
      <c r="E1563" s="52">
        <v>38580.394330000003</v>
      </c>
      <c r="F1563" s="52">
        <v>0</v>
      </c>
    </row>
    <row r="1564" spans="1:6" x14ac:dyDescent="0.3">
      <c r="A1564" s="41" t="s">
        <v>1101</v>
      </c>
      <c r="B1564" s="54" t="s">
        <v>330</v>
      </c>
      <c r="C1564" s="55" t="s">
        <v>12</v>
      </c>
      <c r="D1564" s="56">
        <v>38580.394330000003</v>
      </c>
      <c r="E1564" s="56">
        <v>38580.394330000003</v>
      </c>
      <c r="F1564" s="56">
        <v>0</v>
      </c>
    </row>
    <row r="1565" spans="1:6" ht="49.2" thickBot="1" x14ac:dyDescent="0.35">
      <c r="A1565" s="41" t="s">
        <v>1101</v>
      </c>
      <c r="B1565" s="36" t="s">
        <v>856</v>
      </c>
      <c r="C1565" s="37" t="s">
        <v>857</v>
      </c>
      <c r="D1565" s="48">
        <v>4416.0029999999997</v>
      </c>
      <c r="E1565" s="48">
        <v>4416.0029999999997</v>
      </c>
      <c r="F1565" s="48">
        <v>0</v>
      </c>
    </row>
    <row r="1566" spans="1:6" ht="15" thickTop="1" x14ac:dyDescent="0.3">
      <c r="A1566" s="41" t="s">
        <v>1101</v>
      </c>
      <c r="B1566" s="50" t="s">
        <v>330</v>
      </c>
      <c r="C1566" s="51" t="s">
        <v>10</v>
      </c>
      <c r="D1566" s="52">
        <v>4416.0029999999997</v>
      </c>
      <c r="E1566" s="52">
        <v>4416.0029999999997</v>
      </c>
      <c r="F1566" s="52">
        <v>0</v>
      </c>
    </row>
    <row r="1567" spans="1:6" x14ac:dyDescent="0.3">
      <c r="A1567" s="41" t="s">
        <v>1101</v>
      </c>
      <c r="B1567" s="54" t="s">
        <v>330</v>
      </c>
      <c r="C1567" s="55" t="s">
        <v>15</v>
      </c>
      <c r="D1567" s="56">
        <v>4416.0029999999997</v>
      </c>
      <c r="E1567" s="56">
        <v>4416.0029999999997</v>
      </c>
      <c r="F1567" s="56">
        <v>0</v>
      </c>
    </row>
    <row r="1568" spans="1:6" ht="33" thickBot="1" x14ac:dyDescent="0.35">
      <c r="A1568" s="41" t="s">
        <v>1101</v>
      </c>
      <c r="B1568" s="36" t="s">
        <v>858</v>
      </c>
      <c r="C1568" s="37" t="s">
        <v>859</v>
      </c>
      <c r="D1568" s="48">
        <v>294.09631999999999</v>
      </c>
      <c r="E1568" s="48">
        <v>294.09631999999999</v>
      </c>
      <c r="F1568" s="48">
        <v>0</v>
      </c>
    </row>
    <row r="1569" spans="1:6" ht="15" thickTop="1" x14ac:dyDescent="0.3">
      <c r="A1569" s="41" t="s">
        <v>1101</v>
      </c>
      <c r="B1569" s="50" t="s">
        <v>330</v>
      </c>
      <c r="C1569" s="51" t="s">
        <v>10</v>
      </c>
      <c r="D1569" s="52">
        <v>294.09631999999999</v>
      </c>
      <c r="E1569" s="52">
        <v>294.09631999999999</v>
      </c>
      <c r="F1569" s="52">
        <v>0</v>
      </c>
    </row>
    <row r="1570" spans="1:6" x14ac:dyDescent="0.3">
      <c r="A1570" s="41" t="s">
        <v>1101</v>
      </c>
      <c r="B1570" s="54" t="s">
        <v>330</v>
      </c>
      <c r="C1570" s="55" t="s">
        <v>12</v>
      </c>
      <c r="D1570" s="56">
        <v>120</v>
      </c>
      <c r="E1570" s="56">
        <v>120</v>
      </c>
      <c r="F1570" s="56">
        <v>0</v>
      </c>
    </row>
    <row r="1571" spans="1:6" x14ac:dyDescent="0.3">
      <c r="A1571" s="41" t="s">
        <v>1101</v>
      </c>
      <c r="B1571" s="54" t="s">
        <v>330</v>
      </c>
      <c r="C1571" s="55" t="s">
        <v>14</v>
      </c>
      <c r="D1571" s="56">
        <v>38.943069999999999</v>
      </c>
      <c r="E1571" s="56">
        <v>38.943069999999999</v>
      </c>
      <c r="F1571" s="56">
        <v>0</v>
      </c>
    </row>
    <row r="1572" spans="1:6" x14ac:dyDescent="0.3">
      <c r="A1572" s="41" t="s">
        <v>1101</v>
      </c>
      <c r="B1572" s="54" t="s">
        <v>330</v>
      </c>
      <c r="C1572" s="55" t="s">
        <v>2</v>
      </c>
      <c r="D1572" s="56">
        <v>135.15325000000001</v>
      </c>
      <c r="E1572" s="56">
        <v>135.15325000000001</v>
      </c>
      <c r="F1572" s="56">
        <v>0</v>
      </c>
    </row>
    <row r="1573" spans="1:6" ht="33" thickBot="1" x14ac:dyDescent="0.35">
      <c r="A1573" s="41" t="s">
        <v>1101</v>
      </c>
      <c r="B1573" s="36" t="s">
        <v>860</v>
      </c>
      <c r="C1573" s="37" t="s">
        <v>861</v>
      </c>
      <c r="D1573" s="48">
        <v>259.76904999999999</v>
      </c>
      <c r="E1573" s="48">
        <v>259.76904999999999</v>
      </c>
      <c r="F1573" s="48">
        <v>0</v>
      </c>
    </row>
    <row r="1574" spans="1:6" ht="15" thickTop="1" x14ac:dyDescent="0.3">
      <c r="A1574" s="41" t="s">
        <v>1101</v>
      </c>
      <c r="B1574" s="50" t="s">
        <v>330</v>
      </c>
      <c r="C1574" s="51" t="s">
        <v>10</v>
      </c>
      <c r="D1574" s="52">
        <v>259.76904999999999</v>
      </c>
      <c r="E1574" s="52">
        <v>259.76904999999999</v>
      </c>
      <c r="F1574" s="52">
        <v>0</v>
      </c>
    </row>
    <row r="1575" spans="1:6" x14ac:dyDescent="0.3">
      <c r="A1575" s="41" t="s">
        <v>1101</v>
      </c>
      <c r="B1575" s="54" t="s">
        <v>330</v>
      </c>
      <c r="C1575" s="55" t="s">
        <v>12</v>
      </c>
      <c r="D1575" s="56">
        <v>259.76904999999999</v>
      </c>
      <c r="E1575" s="56">
        <v>259.76904999999999</v>
      </c>
      <c r="F1575" s="56">
        <v>0</v>
      </c>
    </row>
    <row r="1576" spans="1:6" ht="33" thickBot="1" x14ac:dyDescent="0.35">
      <c r="A1576" s="41" t="s">
        <v>1101</v>
      </c>
      <c r="B1576" s="36" t="s">
        <v>862</v>
      </c>
      <c r="C1576" s="37" t="s">
        <v>863</v>
      </c>
      <c r="D1576" s="48">
        <v>51605.431699999994</v>
      </c>
      <c r="E1576" s="48">
        <v>51605.431699999994</v>
      </c>
      <c r="F1576" s="48">
        <v>0</v>
      </c>
    </row>
    <row r="1577" spans="1:6" ht="15" thickTop="1" x14ac:dyDescent="0.3">
      <c r="A1577" s="41" t="s">
        <v>1101</v>
      </c>
      <c r="B1577" s="50" t="s">
        <v>330</v>
      </c>
      <c r="C1577" s="51" t="s">
        <v>10</v>
      </c>
      <c r="D1577" s="52">
        <v>51605.431699999994</v>
      </c>
      <c r="E1577" s="52">
        <v>51605.431699999994</v>
      </c>
      <c r="F1577" s="52">
        <v>0</v>
      </c>
    </row>
    <row r="1578" spans="1:6" x14ac:dyDescent="0.3">
      <c r="A1578" s="41" t="s">
        <v>1101</v>
      </c>
      <c r="B1578" s="54" t="s">
        <v>330</v>
      </c>
      <c r="C1578" s="55" t="s">
        <v>12</v>
      </c>
      <c r="D1578" s="56">
        <v>13867.731</v>
      </c>
      <c r="E1578" s="56">
        <v>13867.731</v>
      </c>
      <c r="F1578" s="56">
        <v>0</v>
      </c>
    </row>
    <row r="1579" spans="1:6" x14ac:dyDescent="0.3">
      <c r="A1579" s="41" t="s">
        <v>1101</v>
      </c>
      <c r="B1579" s="54" t="s">
        <v>330</v>
      </c>
      <c r="C1579" s="55" t="s">
        <v>14</v>
      </c>
      <c r="D1579" s="56">
        <v>380.92399999999998</v>
      </c>
      <c r="E1579" s="56">
        <v>380.92399999999998</v>
      </c>
      <c r="F1579" s="56">
        <v>0</v>
      </c>
    </row>
    <row r="1580" spans="1:6" x14ac:dyDescent="0.3">
      <c r="A1580" s="41" t="s">
        <v>1101</v>
      </c>
      <c r="B1580" s="54" t="s">
        <v>330</v>
      </c>
      <c r="C1580" s="55" t="s">
        <v>2</v>
      </c>
      <c r="D1580" s="56">
        <v>37356.776699999995</v>
      </c>
      <c r="E1580" s="56">
        <v>37356.776699999995</v>
      </c>
      <c r="F1580" s="56">
        <v>0</v>
      </c>
    </row>
    <row r="1581" spans="1:6" ht="16.8" thickBot="1" x14ac:dyDescent="0.35">
      <c r="A1581" s="41" t="s">
        <v>1101</v>
      </c>
      <c r="B1581" s="36" t="s">
        <v>864</v>
      </c>
      <c r="C1581" s="37" t="s">
        <v>865</v>
      </c>
      <c r="D1581" s="48">
        <v>49459.6</v>
      </c>
      <c r="E1581" s="48">
        <v>49459.6</v>
      </c>
      <c r="F1581" s="48">
        <v>0</v>
      </c>
    </row>
    <row r="1582" spans="1:6" ht="15" thickTop="1" x14ac:dyDescent="0.3">
      <c r="A1582" s="41" t="s">
        <v>1101</v>
      </c>
      <c r="B1582" s="50" t="s">
        <v>330</v>
      </c>
      <c r="C1582" s="51" t="s">
        <v>10</v>
      </c>
      <c r="D1582" s="52">
        <v>49459.6</v>
      </c>
      <c r="E1582" s="52">
        <v>49459.6</v>
      </c>
      <c r="F1582" s="52">
        <v>0</v>
      </c>
    </row>
    <row r="1583" spans="1:6" x14ac:dyDescent="0.3">
      <c r="A1583" s="41" t="s">
        <v>1101</v>
      </c>
      <c r="B1583" s="54" t="s">
        <v>330</v>
      </c>
      <c r="C1583" s="55" t="s">
        <v>16</v>
      </c>
      <c r="D1583" s="56">
        <v>49459.6</v>
      </c>
      <c r="E1583" s="56">
        <v>49459.6</v>
      </c>
      <c r="F1583" s="56">
        <v>0</v>
      </c>
    </row>
    <row r="1584" spans="1:6" ht="16.8" thickBot="1" x14ac:dyDescent="0.35">
      <c r="A1584" s="41" t="s">
        <v>1101</v>
      </c>
      <c r="B1584" s="36" t="s">
        <v>866</v>
      </c>
      <c r="C1584" s="37" t="s">
        <v>867</v>
      </c>
      <c r="D1584" s="48">
        <v>2973.3603000000003</v>
      </c>
      <c r="E1584" s="48">
        <v>2973.3603000000003</v>
      </c>
      <c r="F1584" s="48">
        <v>0</v>
      </c>
    </row>
    <row r="1585" spans="1:6" ht="15" thickTop="1" x14ac:dyDescent="0.3">
      <c r="A1585" s="41" t="s">
        <v>1101</v>
      </c>
      <c r="B1585" s="50" t="s">
        <v>330</v>
      </c>
      <c r="C1585" s="51" t="s">
        <v>10</v>
      </c>
      <c r="D1585" s="52">
        <v>2973.3603000000003</v>
      </c>
      <c r="E1585" s="52">
        <v>2973.3603000000003</v>
      </c>
      <c r="F1585" s="52">
        <v>0</v>
      </c>
    </row>
    <row r="1586" spans="1:6" x14ac:dyDescent="0.3">
      <c r="A1586" s="41" t="s">
        <v>1101</v>
      </c>
      <c r="B1586" s="54" t="s">
        <v>330</v>
      </c>
      <c r="C1586" s="55" t="s">
        <v>12</v>
      </c>
      <c r="D1586" s="56">
        <v>763.25200000000007</v>
      </c>
      <c r="E1586" s="56">
        <v>763.25200000000007</v>
      </c>
      <c r="F1586" s="56">
        <v>0</v>
      </c>
    </row>
    <row r="1587" spans="1:6" x14ac:dyDescent="0.3">
      <c r="A1587" s="41" t="s">
        <v>1101</v>
      </c>
      <c r="B1587" s="54" t="s">
        <v>330</v>
      </c>
      <c r="C1587" s="55" t="s">
        <v>14</v>
      </c>
      <c r="D1587" s="56">
        <v>1473.3195800000001</v>
      </c>
      <c r="E1587" s="56">
        <v>1473.3195800000001</v>
      </c>
      <c r="F1587" s="56">
        <v>0</v>
      </c>
    </row>
    <row r="1588" spans="1:6" x14ac:dyDescent="0.3">
      <c r="A1588" s="41" t="s">
        <v>1101</v>
      </c>
      <c r="B1588" s="54" t="s">
        <v>330</v>
      </c>
      <c r="C1588" s="55" t="s">
        <v>2</v>
      </c>
      <c r="D1588" s="56">
        <v>228.19272000000001</v>
      </c>
      <c r="E1588" s="56">
        <v>228.19272000000001</v>
      </c>
      <c r="F1588" s="56">
        <v>0</v>
      </c>
    </row>
    <row r="1589" spans="1:6" x14ac:dyDescent="0.3">
      <c r="A1589" s="41" t="s">
        <v>1101</v>
      </c>
      <c r="B1589" s="54" t="s">
        <v>330</v>
      </c>
      <c r="C1589" s="55" t="s">
        <v>16</v>
      </c>
      <c r="D1589" s="56">
        <v>508.596</v>
      </c>
      <c r="E1589" s="56">
        <v>508.596</v>
      </c>
      <c r="F1589" s="56">
        <v>0</v>
      </c>
    </row>
    <row r="1590" spans="1:6" ht="16.8" thickBot="1" x14ac:dyDescent="0.35">
      <c r="A1590" s="41" t="s">
        <v>1101</v>
      </c>
      <c r="B1590" s="36" t="s">
        <v>868</v>
      </c>
      <c r="C1590" s="37" t="s">
        <v>869</v>
      </c>
      <c r="D1590" s="48">
        <v>34806.732129999997</v>
      </c>
      <c r="E1590" s="48">
        <v>34806.732129999997</v>
      </c>
      <c r="F1590" s="48">
        <v>0</v>
      </c>
    </row>
    <row r="1591" spans="1:6" ht="15" thickTop="1" x14ac:dyDescent="0.3">
      <c r="A1591" s="41" t="s">
        <v>1101</v>
      </c>
      <c r="B1591" s="50" t="s">
        <v>330</v>
      </c>
      <c r="C1591" s="51" t="s">
        <v>10</v>
      </c>
      <c r="D1591" s="52">
        <v>18196.405989999999</v>
      </c>
      <c r="E1591" s="52">
        <v>18196.405989999999</v>
      </c>
      <c r="F1591" s="52">
        <v>0</v>
      </c>
    </row>
    <row r="1592" spans="1:6" x14ac:dyDescent="0.3">
      <c r="A1592" s="41" t="s">
        <v>1101</v>
      </c>
      <c r="B1592" s="54" t="s">
        <v>330</v>
      </c>
      <c r="C1592" s="55" t="s">
        <v>12</v>
      </c>
      <c r="D1592" s="56">
        <v>18166.941200000001</v>
      </c>
      <c r="E1592" s="56">
        <v>18166.941200000001</v>
      </c>
      <c r="F1592" s="56">
        <v>0</v>
      </c>
    </row>
    <row r="1593" spans="1:6" x14ac:dyDescent="0.3">
      <c r="A1593" s="41" t="s">
        <v>1101</v>
      </c>
      <c r="B1593" s="54" t="s">
        <v>330</v>
      </c>
      <c r="C1593" s="55" t="s">
        <v>2</v>
      </c>
      <c r="D1593" s="56">
        <v>20.805700000000002</v>
      </c>
      <c r="E1593" s="56">
        <v>20.805700000000002</v>
      </c>
      <c r="F1593" s="56">
        <v>0</v>
      </c>
    </row>
    <row r="1594" spans="1:6" x14ac:dyDescent="0.3">
      <c r="A1594" s="41" t="s">
        <v>1101</v>
      </c>
      <c r="B1594" s="54" t="s">
        <v>330</v>
      </c>
      <c r="C1594" s="55" t="s">
        <v>15</v>
      </c>
      <c r="D1594" s="56">
        <v>8.6590900000000008</v>
      </c>
      <c r="E1594" s="56">
        <v>8.6590900000000008</v>
      </c>
      <c r="F1594" s="56">
        <v>0</v>
      </c>
    </row>
    <row r="1595" spans="1:6" x14ac:dyDescent="0.3">
      <c r="A1595" s="41" t="s">
        <v>1101</v>
      </c>
      <c r="B1595" s="50" t="s">
        <v>330</v>
      </c>
      <c r="C1595" s="51" t="s">
        <v>17</v>
      </c>
      <c r="D1595" s="52">
        <v>16610.326139999997</v>
      </c>
      <c r="E1595" s="52">
        <v>16610.326139999997</v>
      </c>
      <c r="F1595" s="52">
        <v>0</v>
      </c>
    </row>
    <row r="1596" spans="1:6" ht="16.8" thickBot="1" x14ac:dyDescent="0.35">
      <c r="A1596" s="41" t="s">
        <v>1101</v>
      </c>
      <c r="B1596" s="36" t="s">
        <v>870</v>
      </c>
      <c r="C1596" s="37" t="s">
        <v>871</v>
      </c>
      <c r="D1596" s="48">
        <v>140303.34762999997</v>
      </c>
      <c r="E1596" s="48">
        <v>103308.87576</v>
      </c>
      <c r="F1596" s="48">
        <v>36994.471869999994</v>
      </c>
    </row>
    <row r="1597" spans="1:6" ht="15" thickTop="1" x14ac:dyDescent="0.3">
      <c r="A1597" s="41" t="s">
        <v>1101</v>
      </c>
      <c r="B1597" s="50" t="s">
        <v>330</v>
      </c>
      <c r="C1597" s="51" t="s">
        <v>10</v>
      </c>
      <c r="D1597" s="52">
        <v>131198.81131999998</v>
      </c>
      <c r="E1597" s="52">
        <v>102675.27320999997</v>
      </c>
      <c r="F1597" s="52">
        <v>28523.538109999998</v>
      </c>
    </row>
    <row r="1598" spans="1:6" x14ac:dyDescent="0.3">
      <c r="A1598" s="41" t="s">
        <v>1101</v>
      </c>
      <c r="B1598" s="54" t="s">
        <v>330</v>
      </c>
      <c r="C1598" s="55" t="s">
        <v>11</v>
      </c>
      <c r="D1598" s="56">
        <v>2024.58889</v>
      </c>
      <c r="E1598" s="56">
        <v>1683.3621900000001</v>
      </c>
      <c r="F1598" s="56">
        <v>341.22669999999999</v>
      </c>
    </row>
    <row r="1599" spans="1:6" x14ac:dyDescent="0.3">
      <c r="A1599" s="41" t="s">
        <v>1101</v>
      </c>
      <c r="B1599" s="54" t="s">
        <v>330</v>
      </c>
      <c r="C1599" s="55" t="s">
        <v>12</v>
      </c>
      <c r="D1599" s="56">
        <v>35446.233070000002</v>
      </c>
      <c r="E1599" s="56">
        <v>7423.5772499999994</v>
      </c>
      <c r="F1599" s="56">
        <v>28022.655820000004</v>
      </c>
    </row>
    <row r="1600" spans="1:6" x14ac:dyDescent="0.3">
      <c r="A1600" s="41" t="s">
        <v>1101</v>
      </c>
      <c r="B1600" s="54" t="s">
        <v>330</v>
      </c>
      <c r="C1600" s="55" t="s">
        <v>14</v>
      </c>
      <c r="D1600" s="56">
        <v>20444.255480000003</v>
      </c>
      <c r="E1600" s="56">
        <v>20444.255480000003</v>
      </c>
      <c r="F1600" s="56">
        <v>0</v>
      </c>
    </row>
    <row r="1601" spans="1:6" x14ac:dyDescent="0.3">
      <c r="A1601" s="41" t="s">
        <v>1101</v>
      </c>
      <c r="B1601" s="54" t="s">
        <v>330</v>
      </c>
      <c r="C1601" s="55" t="s">
        <v>2</v>
      </c>
      <c r="D1601" s="56">
        <v>9220.0403399999996</v>
      </c>
      <c r="E1601" s="56">
        <v>9184.35311</v>
      </c>
      <c r="F1601" s="56">
        <v>35.68723</v>
      </c>
    </row>
    <row r="1602" spans="1:6" x14ac:dyDescent="0.3">
      <c r="A1602" s="41" t="s">
        <v>1101</v>
      </c>
      <c r="B1602" s="54" t="s">
        <v>330</v>
      </c>
      <c r="C1602" s="55" t="s">
        <v>15</v>
      </c>
      <c r="D1602" s="56">
        <v>139.38214000000002</v>
      </c>
      <c r="E1602" s="56">
        <v>111.91157000000001</v>
      </c>
      <c r="F1602" s="56">
        <v>27.470569999999999</v>
      </c>
    </row>
    <row r="1603" spans="1:6" x14ac:dyDescent="0.3">
      <c r="A1603" s="41" t="s">
        <v>1101</v>
      </c>
      <c r="B1603" s="54" t="s">
        <v>330</v>
      </c>
      <c r="C1603" s="55" t="s">
        <v>16</v>
      </c>
      <c r="D1603" s="56">
        <v>63924.311400000013</v>
      </c>
      <c r="E1603" s="56">
        <v>63827.813610000012</v>
      </c>
      <c r="F1603" s="56">
        <v>96.497790000000009</v>
      </c>
    </row>
    <row r="1604" spans="1:6" x14ac:dyDescent="0.3">
      <c r="A1604" s="41" t="s">
        <v>1101</v>
      </c>
      <c r="B1604" s="50" t="s">
        <v>330</v>
      </c>
      <c r="C1604" s="51" t="s">
        <v>17</v>
      </c>
      <c r="D1604" s="52">
        <v>9104.5363100000013</v>
      </c>
      <c r="E1604" s="52">
        <v>633.60254999999995</v>
      </c>
      <c r="F1604" s="52">
        <v>8470.9337600000017</v>
      </c>
    </row>
    <row r="1605" spans="1:6" ht="33" thickBot="1" x14ac:dyDescent="0.35">
      <c r="A1605" s="41" t="s">
        <v>1101</v>
      </c>
      <c r="B1605" s="36" t="s">
        <v>872</v>
      </c>
      <c r="C1605" s="37" t="s">
        <v>873</v>
      </c>
      <c r="D1605" s="48">
        <v>122853.08774</v>
      </c>
      <c r="E1605" s="48">
        <v>85961.35070000001</v>
      </c>
      <c r="F1605" s="48">
        <v>36891.737039999993</v>
      </c>
    </row>
    <row r="1606" spans="1:6" ht="15" thickTop="1" x14ac:dyDescent="0.3">
      <c r="A1606" s="41" t="s">
        <v>1101</v>
      </c>
      <c r="B1606" s="50" t="s">
        <v>330</v>
      </c>
      <c r="C1606" s="51" t="s">
        <v>10</v>
      </c>
      <c r="D1606" s="52">
        <v>114146.71174999996</v>
      </c>
      <c r="E1606" s="52">
        <v>85725.908469999966</v>
      </c>
      <c r="F1606" s="52">
        <v>28420.803279999996</v>
      </c>
    </row>
    <row r="1607" spans="1:6" x14ac:dyDescent="0.3">
      <c r="A1607" s="41" t="s">
        <v>1101</v>
      </c>
      <c r="B1607" s="54" t="s">
        <v>330</v>
      </c>
      <c r="C1607" s="55" t="s">
        <v>11</v>
      </c>
      <c r="D1607" s="56">
        <v>408.28071</v>
      </c>
      <c r="E1607" s="56">
        <v>67.177210000000002</v>
      </c>
      <c r="F1607" s="56">
        <v>341.1035</v>
      </c>
    </row>
    <row r="1608" spans="1:6" x14ac:dyDescent="0.3">
      <c r="A1608" s="41" t="s">
        <v>1101</v>
      </c>
      <c r="B1608" s="54" t="s">
        <v>330</v>
      </c>
      <c r="C1608" s="55" t="s">
        <v>12</v>
      </c>
      <c r="D1608" s="56">
        <v>28332.242050000001</v>
      </c>
      <c r="E1608" s="56">
        <v>401.74154999999996</v>
      </c>
      <c r="F1608" s="56">
        <v>27930.500500000002</v>
      </c>
    </row>
    <row r="1609" spans="1:6" x14ac:dyDescent="0.3">
      <c r="A1609" s="41" t="s">
        <v>1101</v>
      </c>
      <c r="B1609" s="54" t="s">
        <v>330</v>
      </c>
      <c r="C1609" s="55" t="s">
        <v>14</v>
      </c>
      <c r="D1609" s="56">
        <v>19712.386270000003</v>
      </c>
      <c r="E1609" s="56">
        <v>19712.386270000003</v>
      </c>
      <c r="F1609" s="56">
        <v>0</v>
      </c>
    </row>
    <row r="1610" spans="1:6" x14ac:dyDescent="0.3">
      <c r="A1610" s="41" t="s">
        <v>1101</v>
      </c>
      <c r="B1610" s="54" t="s">
        <v>330</v>
      </c>
      <c r="C1610" s="55" t="s">
        <v>2</v>
      </c>
      <c r="D1610" s="56">
        <v>1894.2682299999999</v>
      </c>
      <c r="E1610" s="56">
        <v>1858.5809999999999</v>
      </c>
      <c r="F1610" s="56">
        <v>35.68723</v>
      </c>
    </row>
    <row r="1611" spans="1:6" x14ac:dyDescent="0.3">
      <c r="A1611" s="41" t="s">
        <v>1101</v>
      </c>
      <c r="B1611" s="54" t="s">
        <v>330</v>
      </c>
      <c r="C1611" s="55" t="s">
        <v>15</v>
      </c>
      <c r="D1611" s="56">
        <v>27.470569999999999</v>
      </c>
      <c r="E1611" s="56">
        <v>0</v>
      </c>
      <c r="F1611" s="56">
        <v>27.470569999999999</v>
      </c>
    </row>
    <row r="1612" spans="1:6" x14ac:dyDescent="0.3">
      <c r="A1612" s="41" t="s">
        <v>1101</v>
      </c>
      <c r="B1612" s="54" t="s">
        <v>330</v>
      </c>
      <c r="C1612" s="55" t="s">
        <v>16</v>
      </c>
      <c r="D1612" s="56">
        <v>63772.063920000015</v>
      </c>
      <c r="E1612" s="56">
        <v>63686.022440000015</v>
      </c>
      <c r="F1612" s="56">
        <v>86.041480000000007</v>
      </c>
    </row>
    <row r="1613" spans="1:6" x14ac:dyDescent="0.3">
      <c r="A1613" s="41" t="s">
        <v>1101</v>
      </c>
      <c r="B1613" s="50" t="s">
        <v>330</v>
      </c>
      <c r="C1613" s="51" t="s">
        <v>17</v>
      </c>
      <c r="D1613" s="52">
        <v>8706.3759900000023</v>
      </c>
      <c r="E1613" s="52">
        <v>235.44223</v>
      </c>
      <c r="F1613" s="52">
        <v>8470.9337600000017</v>
      </c>
    </row>
    <row r="1614" spans="1:6" ht="16.8" thickBot="1" x14ac:dyDescent="0.35">
      <c r="A1614" s="41" t="s">
        <v>1101</v>
      </c>
      <c r="B1614" s="36" t="s">
        <v>874</v>
      </c>
      <c r="C1614" s="37" t="s">
        <v>875</v>
      </c>
      <c r="D1614" s="48">
        <v>13050.98978</v>
      </c>
      <c r="E1614" s="48">
        <v>13050.98978</v>
      </c>
      <c r="F1614" s="48">
        <v>0</v>
      </c>
    </row>
    <row r="1615" spans="1:6" ht="15" thickTop="1" x14ac:dyDescent="0.3">
      <c r="A1615" s="41" t="s">
        <v>1101</v>
      </c>
      <c r="B1615" s="50" t="s">
        <v>330</v>
      </c>
      <c r="C1615" s="51" t="s">
        <v>10</v>
      </c>
      <c r="D1615" s="52">
        <v>12724.428459999999</v>
      </c>
      <c r="E1615" s="52">
        <v>12724.428459999999</v>
      </c>
      <c r="F1615" s="52">
        <v>0</v>
      </c>
    </row>
    <row r="1616" spans="1:6" x14ac:dyDescent="0.3">
      <c r="A1616" s="41" t="s">
        <v>1101</v>
      </c>
      <c r="B1616" s="54" t="s">
        <v>330</v>
      </c>
      <c r="C1616" s="55" t="s">
        <v>11</v>
      </c>
      <c r="D1616" s="56">
        <v>1359.9037599999999</v>
      </c>
      <c r="E1616" s="56">
        <v>1359.9037599999999</v>
      </c>
      <c r="F1616" s="56">
        <v>0</v>
      </c>
    </row>
    <row r="1617" spans="1:6" x14ac:dyDescent="0.3">
      <c r="A1617" s="41" t="s">
        <v>1101</v>
      </c>
      <c r="B1617" s="54" t="s">
        <v>330</v>
      </c>
      <c r="C1617" s="55" t="s">
        <v>12</v>
      </c>
      <c r="D1617" s="56">
        <v>3130.6753600000002</v>
      </c>
      <c r="E1617" s="56">
        <v>3130.6753600000002</v>
      </c>
      <c r="F1617" s="56">
        <v>0</v>
      </c>
    </row>
    <row r="1618" spans="1:6" x14ac:dyDescent="0.3">
      <c r="A1618" s="41" t="s">
        <v>1101</v>
      </c>
      <c r="B1618" s="54" t="s">
        <v>330</v>
      </c>
      <c r="C1618" s="55" t="s">
        <v>14</v>
      </c>
      <c r="D1618" s="56">
        <v>731.86920999999995</v>
      </c>
      <c r="E1618" s="56">
        <v>731.86920999999995</v>
      </c>
      <c r="F1618" s="56">
        <v>0</v>
      </c>
    </row>
    <row r="1619" spans="1:6" x14ac:dyDescent="0.3">
      <c r="A1619" s="41" t="s">
        <v>1101</v>
      </c>
      <c r="B1619" s="54" t="s">
        <v>330</v>
      </c>
      <c r="C1619" s="55" t="s">
        <v>2</v>
      </c>
      <c r="D1619" s="56">
        <v>7325.7721099999999</v>
      </c>
      <c r="E1619" s="56">
        <v>7325.7721099999999</v>
      </c>
      <c r="F1619" s="56">
        <v>0</v>
      </c>
    </row>
    <row r="1620" spans="1:6" x14ac:dyDescent="0.3">
      <c r="A1620" s="41" t="s">
        <v>1101</v>
      </c>
      <c r="B1620" s="54" t="s">
        <v>330</v>
      </c>
      <c r="C1620" s="55" t="s">
        <v>15</v>
      </c>
      <c r="D1620" s="56">
        <v>36.624850000000002</v>
      </c>
      <c r="E1620" s="56">
        <v>36.624850000000002</v>
      </c>
      <c r="F1620" s="56">
        <v>0</v>
      </c>
    </row>
    <row r="1621" spans="1:6" x14ac:dyDescent="0.3">
      <c r="A1621" s="41" t="s">
        <v>1101</v>
      </c>
      <c r="B1621" s="54" t="s">
        <v>330</v>
      </c>
      <c r="C1621" s="55" t="s">
        <v>16</v>
      </c>
      <c r="D1621" s="56">
        <v>139.58317000000002</v>
      </c>
      <c r="E1621" s="56">
        <v>139.58317000000002</v>
      </c>
      <c r="F1621" s="56">
        <v>0</v>
      </c>
    </row>
    <row r="1622" spans="1:6" x14ac:dyDescent="0.3">
      <c r="A1622" s="41" t="s">
        <v>1101</v>
      </c>
      <c r="B1622" s="50" t="s">
        <v>330</v>
      </c>
      <c r="C1622" s="51" t="s">
        <v>17</v>
      </c>
      <c r="D1622" s="52">
        <v>326.56132000000002</v>
      </c>
      <c r="E1622" s="52">
        <v>326.56132000000002</v>
      </c>
      <c r="F1622" s="52">
        <v>0</v>
      </c>
    </row>
    <row r="1623" spans="1:6" ht="33" thickBot="1" x14ac:dyDescent="0.35">
      <c r="A1623" s="41" t="s">
        <v>1101</v>
      </c>
      <c r="B1623" s="36" t="s">
        <v>876</v>
      </c>
      <c r="C1623" s="37" t="s">
        <v>877</v>
      </c>
      <c r="D1623" s="48">
        <v>4399.2701100000004</v>
      </c>
      <c r="E1623" s="48">
        <v>4296.5352800000001</v>
      </c>
      <c r="F1623" s="48">
        <v>102.73483</v>
      </c>
    </row>
    <row r="1624" spans="1:6" ht="15" thickTop="1" x14ac:dyDescent="0.3">
      <c r="A1624" s="41" t="s">
        <v>1101</v>
      </c>
      <c r="B1624" s="50" t="s">
        <v>330</v>
      </c>
      <c r="C1624" s="51" t="s">
        <v>10</v>
      </c>
      <c r="D1624" s="52">
        <v>4327.6711100000002</v>
      </c>
      <c r="E1624" s="52">
        <v>4224.9362799999999</v>
      </c>
      <c r="F1624" s="52">
        <v>102.73483</v>
      </c>
    </row>
    <row r="1625" spans="1:6" x14ac:dyDescent="0.3">
      <c r="A1625" s="41" t="s">
        <v>1101</v>
      </c>
      <c r="B1625" s="54" t="s">
        <v>330</v>
      </c>
      <c r="C1625" s="55" t="s">
        <v>11</v>
      </c>
      <c r="D1625" s="56">
        <v>256.40442000000002</v>
      </c>
      <c r="E1625" s="56">
        <v>256.28122000000002</v>
      </c>
      <c r="F1625" s="56">
        <v>0.1232</v>
      </c>
    </row>
    <row r="1626" spans="1:6" x14ac:dyDescent="0.3">
      <c r="A1626" s="41" t="s">
        <v>1101</v>
      </c>
      <c r="B1626" s="54" t="s">
        <v>330</v>
      </c>
      <c r="C1626" s="55" t="s">
        <v>12</v>
      </c>
      <c r="D1626" s="56">
        <v>3983.3156599999998</v>
      </c>
      <c r="E1626" s="56">
        <v>3891.1603399999999</v>
      </c>
      <c r="F1626" s="56">
        <v>92.155320000000003</v>
      </c>
    </row>
    <row r="1627" spans="1:6" x14ac:dyDescent="0.3">
      <c r="A1627" s="41" t="s">
        <v>1101</v>
      </c>
      <c r="B1627" s="54" t="s">
        <v>330</v>
      </c>
      <c r="C1627" s="55" t="s">
        <v>15</v>
      </c>
      <c r="D1627" s="56">
        <v>75.286720000000003</v>
      </c>
      <c r="E1627" s="56">
        <v>75.286720000000003</v>
      </c>
      <c r="F1627" s="56">
        <v>0</v>
      </c>
    </row>
    <row r="1628" spans="1:6" x14ac:dyDescent="0.3">
      <c r="A1628" s="41" t="s">
        <v>1101</v>
      </c>
      <c r="B1628" s="54" t="s">
        <v>330</v>
      </c>
      <c r="C1628" s="55" t="s">
        <v>16</v>
      </c>
      <c r="D1628" s="56">
        <v>12.66431</v>
      </c>
      <c r="E1628" s="56">
        <v>2.2080000000000002</v>
      </c>
      <c r="F1628" s="56">
        <v>10.45631</v>
      </c>
    </row>
    <row r="1629" spans="1:6" x14ac:dyDescent="0.3">
      <c r="A1629" s="41" t="s">
        <v>1101</v>
      </c>
      <c r="B1629" s="50" t="s">
        <v>330</v>
      </c>
      <c r="C1629" s="51" t="s">
        <v>17</v>
      </c>
      <c r="D1629" s="52">
        <v>71.599000000000004</v>
      </c>
      <c r="E1629" s="52">
        <v>71.599000000000004</v>
      </c>
      <c r="F1629" s="52">
        <v>0</v>
      </c>
    </row>
    <row r="1630" spans="1:6" ht="16.8" thickBot="1" x14ac:dyDescent="0.35">
      <c r="A1630" s="41" t="s">
        <v>1101</v>
      </c>
      <c r="B1630" s="36" t="s">
        <v>878</v>
      </c>
      <c r="C1630" s="37" t="s">
        <v>879</v>
      </c>
      <c r="D1630" s="48">
        <v>583579.0578500001</v>
      </c>
      <c r="E1630" s="48">
        <v>153157.59774</v>
      </c>
      <c r="F1630" s="48">
        <v>430421.4601100001</v>
      </c>
    </row>
    <row r="1631" spans="1:6" ht="15" thickTop="1" x14ac:dyDescent="0.3">
      <c r="A1631" s="41" t="s">
        <v>1101</v>
      </c>
      <c r="B1631" s="50" t="s">
        <v>330</v>
      </c>
      <c r="C1631" s="51" t="s">
        <v>10</v>
      </c>
      <c r="D1631" s="52">
        <v>493159.18771999999</v>
      </c>
      <c r="E1631" s="52">
        <v>151310.72735</v>
      </c>
      <c r="F1631" s="52">
        <v>341848.46036999999</v>
      </c>
    </row>
    <row r="1632" spans="1:6" x14ac:dyDescent="0.3">
      <c r="A1632" s="41" t="s">
        <v>1101</v>
      </c>
      <c r="B1632" s="54" t="s">
        <v>330</v>
      </c>
      <c r="C1632" s="55" t="s">
        <v>11</v>
      </c>
      <c r="D1632" s="56">
        <v>164967.77770999999</v>
      </c>
      <c r="E1632" s="56">
        <v>4621.0447800000002</v>
      </c>
      <c r="F1632" s="56">
        <v>160346.73293</v>
      </c>
    </row>
    <row r="1633" spans="1:6" x14ac:dyDescent="0.3">
      <c r="A1633" s="41" t="s">
        <v>1101</v>
      </c>
      <c r="B1633" s="54" t="s">
        <v>330</v>
      </c>
      <c r="C1633" s="55" t="s">
        <v>12</v>
      </c>
      <c r="D1633" s="56">
        <v>167329.45431999996</v>
      </c>
      <c r="E1633" s="56">
        <v>12198.841070000002</v>
      </c>
      <c r="F1633" s="56">
        <v>155130.61324999997</v>
      </c>
    </row>
    <row r="1634" spans="1:6" x14ac:dyDescent="0.3">
      <c r="A1634" s="41" t="s">
        <v>1101</v>
      </c>
      <c r="B1634" s="54" t="s">
        <v>330</v>
      </c>
      <c r="C1634" s="55" t="s">
        <v>14</v>
      </c>
      <c r="D1634" s="56">
        <v>11343.099550000001</v>
      </c>
      <c r="E1634" s="56">
        <v>10715.568810000001</v>
      </c>
      <c r="F1634" s="56">
        <v>627.53074000000004</v>
      </c>
    </row>
    <row r="1635" spans="1:6" x14ac:dyDescent="0.3">
      <c r="A1635" s="41" t="s">
        <v>1101</v>
      </c>
      <c r="B1635" s="54" t="s">
        <v>330</v>
      </c>
      <c r="C1635" s="55" t="s">
        <v>2</v>
      </c>
      <c r="D1635" s="56">
        <v>3737.4891100000004</v>
      </c>
      <c r="E1635" s="56">
        <v>2306.1488200000003</v>
      </c>
      <c r="F1635" s="56">
        <v>1431.3402900000001</v>
      </c>
    </row>
    <row r="1636" spans="1:6" x14ac:dyDescent="0.3">
      <c r="A1636" s="41" t="s">
        <v>1101</v>
      </c>
      <c r="B1636" s="54" t="s">
        <v>330</v>
      </c>
      <c r="C1636" s="55" t="s">
        <v>15</v>
      </c>
      <c r="D1636" s="56">
        <v>1426.7908100000004</v>
      </c>
      <c r="E1636" s="56">
        <v>45.47936</v>
      </c>
      <c r="F1636" s="56">
        <v>1381.3114500000004</v>
      </c>
    </row>
    <row r="1637" spans="1:6" x14ac:dyDescent="0.3">
      <c r="A1637" s="41" t="s">
        <v>1101</v>
      </c>
      <c r="B1637" s="54" t="s">
        <v>330</v>
      </c>
      <c r="C1637" s="55" t="s">
        <v>16</v>
      </c>
      <c r="D1637" s="56">
        <v>144354.57621999999</v>
      </c>
      <c r="E1637" s="56">
        <v>121423.64451</v>
      </c>
      <c r="F1637" s="56">
        <v>22930.931710000001</v>
      </c>
    </row>
    <row r="1638" spans="1:6" x14ac:dyDescent="0.3">
      <c r="A1638" s="41" t="s">
        <v>1101</v>
      </c>
      <c r="B1638" s="50" t="s">
        <v>330</v>
      </c>
      <c r="C1638" s="51" t="s">
        <v>17</v>
      </c>
      <c r="D1638" s="52">
        <v>90419.870129999996</v>
      </c>
      <c r="E1638" s="52">
        <v>1846.87039</v>
      </c>
      <c r="F1638" s="52">
        <v>88572.999739999999</v>
      </c>
    </row>
    <row r="1639" spans="1:6" ht="16.8" thickBot="1" x14ac:dyDescent="0.35">
      <c r="A1639" s="41" t="s">
        <v>1101</v>
      </c>
      <c r="B1639" s="36" t="s">
        <v>880</v>
      </c>
      <c r="C1639" s="37" t="s">
        <v>881</v>
      </c>
      <c r="D1639" s="48">
        <v>19408.167979999998</v>
      </c>
      <c r="E1639" s="48">
        <v>15891.927309999999</v>
      </c>
      <c r="F1639" s="48">
        <v>3516.2406700000001</v>
      </c>
    </row>
    <row r="1640" spans="1:6" ht="15" thickTop="1" x14ac:dyDescent="0.3">
      <c r="A1640" s="41" t="s">
        <v>1101</v>
      </c>
      <c r="B1640" s="50" t="s">
        <v>330</v>
      </c>
      <c r="C1640" s="51" t="s">
        <v>10</v>
      </c>
      <c r="D1640" s="52">
        <v>18470.795979999999</v>
      </c>
      <c r="E1640" s="52">
        <v>14968.79031</v>
      </c>
      <c r="F1640" s="52">
        <v>3502.00567</v>
      </c>
    </row>
    <row r="1641" spans="1:6" x14ac:dyDescent="0.3">
      <c r="A1641" s="41" t="s">
        <v>1101</v>
      </c>
      <c r="B1641" s="54" t="s">
        <v>330</v>
      </c>
      <c r="C1641" s="55" t="s">
        <v>11</v>
      </c>
      <c r="D1641" s="56">
        <v>6400.5663599999998</v>
      </c>
      <c r="E1641" s="56">
        <v>4194.6148199999998</v>
      </c>
      <c r="F1641" s="56">
        <v>2205.95154</v>
      </c>
    </row>
    <row r="1642" spans="1:6" x14ac:dyDescent="0.3">
      <c r="A1642" s="41" t="s">
        <v>1101</v>
      </c>
      <c r="B1642" s="54" t="s">
        <v>330</v>
      </c>
      <c r="C1642" s="55" t="s">
        <v>12</v>
      </c>
      <c r="D1642" s="56">
        <v>10985.39933</v>
      </c>
      <c r="E1642" s="56">
        <v>10312.18599</v>
      </c>
      <c r="F1642" s="56">
        <v>673.21334000000002</v>
      </c>
    </row>
    <row r="1643" spans="1:6" x14ac:dyDescent="0.3">
      <c r="A1643" s="41" t="s">
        <v>1101</v>
      </c>
      <c r="B1643" s="54" t="s">
        <v>330</v>
      </c>
      <c r="C1643" s="55" t="s">
        <v>2</v>
      </c>
      <c r="D1643" s="56">
        <v>849.79057</v>
      </c>
      <c r="E1643" s="56">
        <v>416.79057</v>
      </c>
      <c r="F1643" s="56">
        <v>433</v>
      </c>
    </row>
    <row r="1644" spans="1:6" x14ac:dyDescent="0.3">
      <c r="A1644" s="41" t="s">
        <v>1101</v>
      </c>
      <c r="B1644" s="54" t="s">
        <v>330</v>
      </c>
      <c r="C1644" s="55" t="s">
        <v>15</v>
      </c>
      <c r="D1644" s="56">
        <v>183.39892999999998</v>
      </c>
      <c r="E1644" s="56">
        <v>20.198930000000001</v>
      </c>
      <c r="F1644" s="56">
        <v>163.19999999999999</v>
      </c>
    </row>
    <row r="1645" spans="1:6" x14ac:dyDescent="0.3">
      <c r="A1645" s="41" t="s">
        <v>1101</v>
      </c>
      <c r="B1645" s="54" t="s">
        <v>330</v>
      </c>
      <c r="C1645" s="55" t="s">
        <v>16</v>
      </c>
      <c r="D1645" s="56">
        <v>51.640789999999996</v>
      </c>
      <c r="E1645" s="56">
        <v>25</v>
      </c>
      <c r="F1645" s="56">
        <v>26.640789999999999</v>
      </c>
    </row>
    <row r="1646" spans="1:6" x14ac:dyDescent="0.3">
      <c r="A1646" s="41" t="s">
        <v>1101</v>
      </c>
      <c r="B1646" s="50" t="s">
        <v>330</v>
      </c>
      <c r="C1646" s="51" t="s">
        <v>17</v>
      </c>
      <c r="D1646" s="52">
        <v>937.37199999999996</v>
      </c>
      <c r="E1646" s="52">
        <v>923.13699999999994</v>
      </c>
      <c r="F1646" s="52">
        <v>14.234999999999999</v>
      </c>
    </row>
    <row r="1647" spans="1:6" ht="33" thickBot="1" x14ac:dyDescent="0.35">
      <c r="A1647" s="41" t="s">
        <v>1101</v>
      </c>
      <c r="B1647" s="36" t="s">
        <v>882</v>
      </c>
      <c r="C1647" s="37" t="s">
        <v>883</v>
      </c>
      <c r="D1647" s="48">
        <v>112419.10462</v>
      </c>
      <c r="E1647" s="48">
        <v>112419.10462</v>
      </c>
      <c r="F1647" s="48">
        <v>0</v>
      </c>
    </row>
    <row r="1648" spans="1:6" ht="15" thickTop="1" x14ac:dyDescent="0.3">
      <c r="A1648" s="41" t="s">
        <v>1101</v>
      </c>
      <c r="B1648" s="50" t="s">
        <v>330</v>
      </c>
      <c r="C1648" s="51" t="s">
        <v>10</v>
      </c>
      <c r="D1648" s="52">
        <v>112419.10462</v>
      </c>
      <c r="E1648" s="52">
        <v>112419.10462</v>
      </c>
      <c r="F1648" s="52">
        <v>0</v>
      </c>
    </row>
    <row r="1649" spans="1:6" x14ac:dyDescent="0.3">
      <c r="A1649" s="41" t="s">
        <v>1101</v>
      </c>
      <c r="B1649" s="54" t="s">
        <v>330</v>
      </c>
      <c r="C1649" s="55" t="s">
        <v>12</v>
      </c>
      <c r="D1649" s="56">
        <v>22.24071</v>
      </c>
      <c r="E1649" s="56">
        <v>22.24071</v>
      </c>
      <c r="F1649" s="56">
        <v>0</v>
      </c>
    </row>
    <row r="1650" spans="1:6" x14ac:dyDescent="0.3">
      <c r="A1650" s="41" t="s">
        <v>1101</v>
      </c>
      <c r="B1650" s="54" t="s">
        <v>330</v>
      </c>
      <c r="C1650" s="55" t="s">
        <v>14</v>
      </c>
      <c r="D1650" s="56">
        <v>54.354999999999997</v>
      </c>
      <c r="E1650" s="56">
        <v>54.354999999999997</v>
      </c>
      <c r="F1650" s="56">
        <v>0</v>
      </c>
    </row>
    <row r="1651" spans="1:6" x14ac:dyDescent="0.3">
      <c r="A1651" s="41" t="s">
        <v>1101</v>
      </c>
      <c r="B1651" s="54" t="s">
        <v>330</v>
      </c>
      <c r="C1651" s="55" t="s">
        <v>2</v>
      </c>
      <c r="D1651" s="56">
        <v>784.36</v>
      </c>
      <c r="E1651" s="56">
        <v>784.36</v>
      </c>
      <c r="F1651" s="56">
        <v>0</v>
      </c>
    </row>
    <row r="1652" spans="1:6" x14ac:dyDescent="0.3">
      <c r="A1652" s="41" t="s">
        <v>1101</v>
      </c>
      <c r="B1652" s="54" t="s">
        <v>330</v>
      </c>
      <c r="C1652" s="55" t="s">
        <v>15</v>
      </c>
      <c r="D1652" s="56">
        <v>1.03929</v>
      </c>
      <c r="E1652" s="56">
        <v>1.03929</v>
      </c>
      <c r="F1652" s="56">
        <v>0</v>
      </c>
    </row>
    <row r="1653" spans="1:6" x14ac:dyDescent="0.3">
      <c r="A1653" s="41" t="s">
        <v>1101</v>
      </c>
      <c r="B1653" s="54" t="s">
        <v>330</v>
      </c>
      <c r="C1653" s="55" t="s">
        <v>16</v>
      </c>
      <c r="D1653" s="56">
        <v>111557.10962</v>
      </c>
      <c r="E1653" s="56">
        <v>111557.10962</v>
      </c>
      <c r="F1653" s="56">
        <v>0</v>
      </c>
    </row>
    <row r="1654" spans="1:6" ht="16.8" thickBot="1" x14ac:dyDescent="0.35">
      <c r="A1654" s="41" t="s">
        <v>1101</v>
      </c>
      <c r="B1654" s="36" t="s">
        <v>884</v>
      </c>
      <c r="C1654" s="37" t="s">
        <v>885</v>
      </c>
      <c r="D1654" s="48">
        <v>358.13130999999998</v>
      </c>
      <c r="E1654" s="48">
        <v>358.13130999999998</v>
      </c>
      <c r="F1654" s="48">
        <v>0</v>
      </c>
    </row>
    <row r="1655" spans="1:6" ht="15" thickTop="1" x14ac:dyDescent="0.3">
      <c r="A1655" s="41" t="s">
        <v>1101</v>
      </c>
      <c r="B1655" s="50" t="s">
        <v>330</v>
      </c>
      <c r="C1655" s="51" t="s">
        <v>10</v>
      </c>
      <c r="D1655" s="52">
        <v>358.13130999999998</v>
      </c>
      <c r="E1655" s="52">
        <v>358.13130999999998</v>
      </c>
      <c r="F1655" s="52">
        <v>0</v>
      </c>
    </row>
    <row r="1656" spans="1:6" x14ac:dyDescent="0.3">
      <c r="A1656" s="41" t="s">
        <v>1101</v>
      </c>
      <c r="B1656" s="54" t="s">
        <v>330</v>
      </c>
      <c r="C1656" s="55" t="s">
        <v>12</v>
      </c>
      <c r="D1656" s="56">
        <v>357.64630999999997</v>
      </c>
      <c r="E1656" s="56">
        <v>357.64630999999997</v>
      </c>
      <c r="F1656" s="56">
        <v>0</v>
      </c>
    </row>
    <row r="1657" spans="1:6" x14ac:dyDescent="0.3">
      <c r="A1657" s="41" t="s">
        <v>1101</v>
      </c>
      <c r="B1657" s="54" t="s">
        <v>330</v>
      </c>
      <c r="C1657" s="55" t="s">
        <v>15</v>
      </c>
      <c r="D1657" s="56">
        <v>0.48499999999999999</v>
      </c>
      <c r="E1657" s="56">
        <v>0.48499999999999999</v>
      </c>
      <c r="F1657" s="56">
        <v>0</v>
      </c>
    </row>
    <row r="1658" spans="1:6" ht="16.8" thickBot="1" x14ac:dyDescent="0.35">
      <c r="A1658" s="41" t="s">
        <v>1101</v>
      </c>
      <c r="B1658" s="36" t="s">
        <v>886</v>
      </c>
      <c r="C1658" s="37" t="s">
        <v>887</v>
      </c>
      <c r="D1658" s="48">
        <v>5794.9998400000004</v>
      </c>
      <c r="E1658" s="48">
        <v>5794.9998400000004</v>
      </c>
      <c r="F1658" s="48">
        <v>0</v>
      </c>
    </row>
    <row r="1659" spans="1:6" ht="15" thickTop="1" x14ac:dyDescent="0.3">
      <c r="A1659" s="41" t="s">
        <v>1101</v>
      </c>
      <c r="B1659" s="50" t="s">
        <v>330</v>
      </c>
      <c r="C1659" s="51" t="s">
        <v>10</v>
      </c>
      <c r="D1659" s="52">
        <v>5661.37284</v>
      </c>
      <c r="E1659" s="52">
        <v>5661.37284</v>
      </c>
      <c r="F1659" s="52">
        <v>0</v>
      </c>
    </row>
    <row r="1660" spans="1:6" x14ac:dyDescent="0.3">
      <c r="A1660" s="41" t="s">
        <v>1101</v>
      </c>
      <c r="B1660" s="54" t="s">
        <v>330</v>
      </c>
      <c r="C1660" s="55" t="s">
        <v>11</v>
      </c>
      <c r="D1660" s="56">
        <v>313.86995999999999</v>
      </c>
      <c r="E1660" s="56">
        <v>313.86995999999999</v>
      </c>
      <c r="F1660" s="56">
        <v>0</v>
      </c>
    </row>
    <row r="1661" spans="1:6" x14ac:dyDescent="0.3">
      <c r="A1661" s="41" t="s">
        <v>1101</v>
      </c>
      <c r="B1661" s="54" t="s">
        <v>330</v>
      </c>
      <c r="C1661" s="55" t="s">
        <v>12</v>
      </c>
      <c r="D1661" s="56">
        <v>916.11324000000002</v>
      </c>
      <c r="E1661" s="56">
        <v>916.11324000000002</v>
      </c>
      <c r="F1661" s="56">
        <v>0</v>
      </c>
    </row>
    <row r="1662" spans="1:6" x14ac:dyDescent="0.3">
      <c r="A1662" s="41" t="s">
        <v>1101</v>
      </c>
      <c r="B1662" s="54" t="s">
        <v>330</v>
      </c>
      <c r="C1662" s="55" t="s">
        <v>15</v>
      </c>
      <c r="D1662" s="56">
        <v>23.756139999999998</v>
      </c>
      <c r="E1662" s="56">
        <v>23.756139999999998</v>
      </c>
      <c r="F1662" s="56">
        <v>0</v>
      </c>
    </row>
    <row r="1663" spans="1:6" x14ac:dyDescent="0.3">
      <c r="A1663" s="41" t="s">
        <v>1101</v>
      </c>
      <c r="B1663" s="54" t="s">
        <v>330</v>
      </c>
      <c r="C1663" s="55" t="s">
        <v>16</v>
      </c>
      <c r="D1663" s="56">
        <v>4407.6334999999999</v>
      </c>
      <c r="E1663" s="56">
        <v>4407.6334999999999</v>
      </c>
      <c r="F1663" s="56">
        <v>0</v>
      </c>
    </row>
    <row r="1664" spans="1:6" x14ac:dyDescent="0.3">
      <c r="A1664" s="41" t="s">
        <v>1101</v>
      </c>
      <c r="B1664" s="50" t="s">
        <v>330</v>
      </c>
      <c r="C1664" s="51" t="s">
        <v>17</v>
      </c>
      <c r="D1664" s="52">
        <v>133.62700000000001</v>
      </c>
      <c r="E1664" s="52">
        <v>133.62700000000001</v>
      </c>
      <c r="F1664" s="52">
        <v>0</v>
      </c>
    </row>
    <row r="1665" spans="1:6" ht="33" thickBot="1" x14ac:dyDescent="0.35">
      <c r="A1665" s="41" t="s">
        <v>1101</v>
      </c>
      <c r="B1665" s="36" t="s">
        <v>888</v>
      </c>
      <c r="C1665" s="37" t="s">
        <v>889</v>
      </c>
      <c r="D1665" s="48">
        <v>445598.65410000004</v>
      </c>
      <c r="E1665" s="48">
        <v>18693.434659999999</v>
      </c>
      <c r="F1665" s="48">
        <v>426905.21944000007</v>
      </c>
    </row>
    <row r="1666" spans="1:6" ht="15" thickTop="1" x14ac:dyDescent="0.3">
      <c r="A1666" s="41" t="s">
        <v>1101</v>
      </c>
      <c r="B1666" s="50" t="s">
        <v>330</v>
      </c>
      <c r="C1666" s="51" t="s">
        <v>10</v>
      </c>
      <c r="D1666" s="52">
        <v>356249.78297</v>
      </c>
      <c r="E1666" s="52">
        <v>17903.328269999995</v>
      </c>
      <c r="F1666" s="52">
        <v>338346.4547</v>
      </c>
    </row>
    <row r="1667" spans="1:6" x14ac:dyDescent="0.3">
      <c r="A1667" s="41" t="s">
        <v>1101</v>
      </c>
      <c r="B1667" s="54" t="s">
        <v>330</v>
      </c>
      <c r="C1667" s="55" t="s">
        <v>11</v>
      </c>
      <c r="D1667" s="56">
        <v>158253.34138999999</v>
      </c>
      <c r="E1667" s="56">
        <v>112.56</v>
      </c>
      <c r="F1667" s="56">
        <v>158140.78138999999</v>
      </c>
    </row>
    <row r="1668" spans="1:6" x14ac:dyDescent="0.3">
      <c r="A1668" s="41" t="s">
        <v>1101</v>
      </c>
      <c r="B1668" s="54" t="s">
        <v>330</v>
      </c>
      <c r="C1668" s="55" t="s">
        <v>12</v>
      </c>
      <c r="D1668" s="56">
        <v>155048.05472999997</v>
      </c>
      <c r="E1668" s="56">
        <v>590.65481999999997</v>
      </c>
      <c r="F1668" s="56">
        <v>154457.39990999998</v>
      </c>
    </row>
    <row r="1669" spans="1:6" x14ac:dyDescent="0.3">
      <c r="A1669" s="41" t="s">
        <v>1101</v>
      </c>
      <c r="B1669" s="54" t="s">
        <v>330</v>
      </c>
      <c r="C1669" s="55" t="s">
        <v>14</v>
      </c>
      <c r="D1669" s="56">
        <v>11288.744549999999</v>
      </c>
      <c r="E1669" s="56">
        <v>10661.213809999999</v>
      </c>
      <c r="F1669" s="56">
        <v>627.53074000000004</v>
      </c>
    </row>
    <row r="1670" spans="1:6" x14ac:dyDescent="0.3">
      <c r="A1670" s="41" t="s">
        <v>1101</v>
      </c>
      <c r="B1670" s="54" t="s">
        <v>330</v>
      </c>
      <c r="C1670" s="55" t="s">
        <v>2</v>
      </c>
      <c r="D1670" s="56">
        <v>2103.3385400000006</v>
      </c>
      <c r="E1670" s="56">
        <v>1104.9982500000003</v>
      </c>
      <c r="F1670" s="56">
        <v>998.3402900000001</v>
      </c>
    </row>
    <row r="1671" spans="1:6" x14ac:dyDescent="0.3">
      <c r="A1671" s="41" t="s">
        <v>1101</v>
      </c>
      <c r="B1671" s="54" t="s">
        <v>330</v>
      </c>
      <c r="C1671" s="55" t="s">
        <v>15</v>
      </c>
      <c r="D1671" s="56">
        <v>1218.1114500000003</v>
      </c>
      <c r="E1671" s="56">
        <v>0</v>
      </c>
      <c r="F1671" s="56">
        <v>1218.1114500000003</v>
      </c>
    </row>
    <row r="1672" spans="1:6" x14ac:dyDescent="0.3">
      <c r="A1672" s="41" t="s">
        <v>1101</v>
      </c>
      <c r="B1672" s="54" t="s">
        <v>330</v>
      </c>
      <c r="C1672" s="55" t="s">
        <v>16</v>
      </c>
      <c r="D1672" s="56">
        <v>28338.192309999999</v>
      </c>
      <c r="E1672" s="56">
        <v>5433.90139</v>
      </c>
      <c r="F1672" s="56">
        <v>22904.290919999999</v>
      </c>
    </row>
    <row r="1673" spans="1:6" x14ac:dyDescent="0.3">
      <c r="A1673" s="41" t="s">
        <v>1101</v>
      </c>
      <c r="B1673" s="50" t="s">
        <v>330</v>
      </c>
      <c r="C1673" s="51" t="s">
        <v>17</v>
      </c>
      <c r="D1673" s="52">
        <v>89348.87113</v>
      </c>
      <c r="E1673" s="52">
        <v>790.10638999999992</v>
      </c>
      <c r="F1673" s="52">
        <v>88558.764739999999</v>
      </c>
    </row>
    <row r="1674" spans="1:6" ht="16.8" thickBot="1" x14ac:dyDescent="0.35">
      <c r="A1674" s="41" t="s">
        <v>1101</v>
      </c>
      <c r="B1674" s="36" t="s">
        <v>890</v>
      </c>
      <c r="C1674" s="37" t="s">
        <v>891</v>
      </c>
      <c r="D1674" s="48">
        <v>76020.641640000016</v>
      </c>
      <c r="E1674" s="48">
        <v>71288.778230000011</v>
      </c>
      <c r="F1674" s="48">
        <v>4731.8634099999999</v>
      </c>
    </row>
    <row r="1675" spans="1:6" ht="15" thickTop="1" x14ac:dyDescent="0.3">
      <c r="A1675" s="41" t="s">
        <v>1101</v>
      </c>
      <c r="B1675" s="50" t="s">
        <v>330</v>
      </c>
      <c r="C1675" s="51" t="s">
        <v>10</v>
      </c>
      <c r="D1675" s="52">
        <v>73589.240379999988</v>
      </c>
      <c r="E1675" s="52">
        <v>70981.33404999999</v>
      </c>
      <c r="F1675" s="52">
        <v>2607.9063299999998</v>
      </c>
    </row>
    <row r="1676" spans="1:6" x14ac:dyDescent="0.3">
      <c r="A1676" s="41" t="s">
        <v>1101</v>
      </c>
      <c r="B1676" s="54" t="s">
        <v>330</v>
      </c>
      <c r="C1676" s="55" t="s">
        <v>11</v>
      </c>
      <c r="D1676" s="56">
        <v>7625.4389699999992</v>
      </c>
      <c r="E1676" s="56">
        <v>7513.4889699999994</v>
      </c>
      <c r="F1676" s="56">
        <v>111.95</v>
      </c>
    </row>
    <row r="1677" spans="1:6" x14ac:dyDescent="0.3">
      <c r="A1677" s="41" t="s">
        <v>1101</v>
      </c>
      <c r="B1677" s="54" t="s">
        <v>330</v>
      </c>
      <c r="C1677" s="55" t="s">
        <v>12</v>
      </c>
      <c r="D1677" s="56">
        <v>7865.4337399999995</v>
      </c>
      <c r="E1677" s="56">
        <v>6456.9114499999996</v>
      </c>
      <c r="F1677" s="56">
        <v>1408.5222899999999</v>
      </c>
    </row>
    <row r="1678" spans="1:6" x14ac:dyDescent="0.3">
      <c r="A1678" s="41" t="s">
        <v>1101</v>
      </c>
      <c r="B1678" s="54" t="s">
        <v>330</v>
      </c>
      <c r="C1678" s="55" t="s">
        <v>14</v>
      </c>
      <c r="D1678" s="56">
        <v>25523.441560000003</v>
      </c>
      <c r="E1678" s="56">
        <v>25517.361560000001</v>
      </c>
      <c r="F1678" s="56">
        <v>6.08</v>
      </c>
    </row>
    <row r="1679" spans="1:6" x14ac:dyDescent="0.3">
      <c r="A1679" s="41" t="s">
        <v>1101</v>
      </c>
      <c r="B1679" s="54" t="s">
        <v>330</v>
      </c>
      <c r="C1679" s="55" t="s">
        <v>2</v>
      </c>
      <c r="D1679" s="56">
        <v>22189.585430000003</v>
      </c>
      <c r="E1679" s="56">
        <v>22133.864930000003</v>
      </c>
      <c r="F1679" s="56">
        <v>55.720500000000001</v>
      </c>
    </row>
    <row r="1680" spans="1:6" x14ac:dyDescent="0.3">
      <c r="A1680" s="41" t="s">
        <v>1101</v>
      </c>
      <c r="B1680" s="54" t="s">
        <v>330</v>
      </c>
      <c r="C1680" s="55" t="s">
        <v>15</v>
      </c>
      <c r="D1680" s="56">
        <v>49.995040000000003</v>
      </c>
      <c r="E1680" s="56">
        <v>46.150040000000004</v>
      </c>
      <c r="F1680" s="56">
        <v>3.8450000000000002</v>
      </c>
    </row>
    <row r="1681" spans="1:6" x14ac:dyDescent="0.3">
      <c r="A1681" s="41" t="s">
        <v>1101</v>
      </c>
      <c r="B1681" s="54" t="s">
        <v>330</v>
      </c>
      <c r="C1681" s="55" t="s">
        <v>16</v>
      </c>
      <c r="D1681" s="56">
        <v>10335.34564</v>
      </c>
      <c r="E1681" s="56">
        <v>9313.5571</v>
      </c>
      <c r="F1681" s="56">
        <v>1021.78854</v>
      </c>
    </row>
    <row r="1682" spans="1:6" x14ac:dyDescent="0.3">
      <c r="A1682" s="41" t="s">
        <v>1101</v>
      </c>
      <c r="B1682" s="50" t="s">
        <v>330</v>
      </c>
      <c r="C1682" s="51" t="s">
        <v>17</v>
      </c>
      <c r="D1682" s="52">
        <v>2431.4012600000001</v>
      </c>
      <c r="E1682" s="52">
        <v>307.44418000000002</v>
      </c>
      <c r="F1682" s="52">
        <v>2123.9570800000001</v>
      </c>
    </row>
    <row r="1683" spans="1:6" ht="33" thickBot="1" x14ac:dyDescent="0.35">
      <c r="A1683" s="41" t="s">
        <v>1101</v>
      </c>
      <c r="B1683" s="36" t="s">
        <v>892</v>
      </c>
      <c r="C1683" s="37" t="s">
        <v>893</v>
      </c>
      <c r="D1683" s="48">
        <v>35405.709210000001</v>
      </c>
      <c r="E1683" s="48">
        <v>34836.015240000001</v>
      </c>
      <c r="F1683" s="48">
        <v>569.69396999999992</v>
      </c>
    </row>
    <row r="1684" spans="1:6" ht="15" thickTop="1" x14ac:dyDescent="0.3">
      <c r="A1684" s="41" t="s">
        <v>1101</v>
      </c>
      <c r="B1684" s="50" t="s">
        <v>330</v>
      </c>
      <c r="C1684" s="51" t="s">
        <v>10</v>
      </c>
      <c r="D1684" s="52">
        <v>35274.279790000001</v>
      </c>
      <c r="E1684" s="52">
        <v>34731.255819999998</v>
      </c>
      <c r="F1684" s="52">
        <v>543.02396999999996</v>
      </c>
    </row>
    <row r="1685" spans="1:6" x14ac:dyDescent="0.3">
      <c r="A1685" s="41" t="s">
        <v>1101</v>
      </c>
      <c r="B1685" s="54" t="s">
        <v>330</v>
      </c>
      <c r="C1685" s="55" t="s">
        <v>11</v>
      </c>
      <c r="D1685" s="56">
        <v>1160.5031899999999</v>
      </c>
      <c r="E1685" s="56">
        <v>1160.5031899999999</v>
      </c>
      <c r="F1685" s="56">
        <v>0</v>
      </c>
    </row>
    <row r="1686" spans="1:6" x14ac:dyDescent="0.3">
      <c r="A1686" s="41" t="s">
        <v>1101</v>
      </c>
      <c r="B1686" s="54" t="s">
        <v>330</v>
      </c>
      <c r="C1686" s="55" t="s">
        <v>12</v>
      </c>
      <c r="D1686" s="56">
        <v>4386.6940700000005</v>
      </c>
      <c r="E1686" s="56">
        <v>3912.6701000000003</v>
      </c>
      <c r="F1686" s="56">
        <v>474.02397000000002</v>
      </c>
    </row>
    <row r="1687" spans="1:6" x14ac:dyDescent="0.3">
      <c r="A1687" s="41" t="s">
        <v>1101</v>
      </c>
      <c r="B1687" s="54" t="s">
        <v>330</v>
      </c>
      <c r="C1687" s="55" t="s">
        <v>2</v>
      </c>
      <c r="D1687" s="56">
        <v>20599.44513</v>
      </c>
      <c r="E1687" s="56">
        <v>20544.44513</v>
      </c>
      <c r="F1687" s="56">
        <v>55</v>
      </c>
    </row>
    <row r="1688" spans="1:6" x14ac:dyDescent="0.3">
      <c r="A1688" s="41" t="s">
        <v>1101</v>
      </c>
      <c r="B1688" s="54" t="s">
        <v>330</v>
      </c>
      <c r="C1688" s="55" t="s">
        <v>15</v>
      </c>
      <c r="D1688" s="56">
        <v>26.082140000000003</v>
      </c>
      <c r="E1688" s="56">
        <v>24.582140000000003</v>
      </c>
      <c r="F1688" s="56">
        <v>1.5</v>
      </c>
    </row>
    <row r="1689" spans="1:6" x14ac:dyDescent="0.3">
      <c r="A1689" s="41" t="s">
        <v>1101</v>
      </c>
      <c r="B1689" s="54" t="s">
        <v>330</v>
      </c>
      <c r="C1689" s="55" t="s">
        <v>16</v>
      </c>
      <c r="D1689" s="56">
        <v>9101.5552599999992</v>
      </c>
      <c r="E1689" s="56">
        <v>9089.0552599999992</v>
      </c>
      <c r="F1689" s="56">
        <v>12.5</v>
      </c>
    </row>
    <row r="1690" spans="1:6" x14ac:dyDescent="0.3">
      <c r="A1690" s="41" t="s">
        <v>1101</v>
      </c>
      <c r="B1690" s="50" t="s">
        <v>330</v>
      </c>
      <c r="C1690" s="51" t="s">
        <v>17</v>
      </c>
      <c r="D1690" s="52">
        <v>131.42941999999999</v>
      </c>
      <c r="E1690" s="52">
        <v>104.75942000000001</v>
      </c>
      <c r="F1690" s="52">
        <v>26.67</v>
      </c>
    </row>
    <row r="1691" spans="1:6" ht="16.8" thickBot="1" x14ac:dyDescent="0.35">
      <c r="A1691" s="41" t="s">
        <v>1101</v>
      </c>
      <c r="B1691" s="36" t="s">
        <v>894</v>
      </c>
      <c r="C1691" s="37" t="s">
        <v>895</v>
      </c>
      <c r="D1691" s="48">
        <v>12036.375789999998</v>
      </c>
      <c r="E1691" s="48">
        <v>7921.1018399999994</v>
      </c>
      <c r="F1691" s="48">
        <v>4115.2739499999998</v>
      </c>
    </row>
    <row r="1692" spans="1:6" ht="15" thickTop="1" x14ac:dyDescent="0.3">
      <c r="A1692" s="41" t="s">
        <v>1101</v>
      </c>
      <c r="B1692" s="50" t="s">
        <v>330</v>
      </c>
      <c r="C1692" s="51" t="s">
        <v>10</v>
      </c>
      <c r="D1692" s="52">
        <v>9756.3939499999997</v>
      </c>
      <c r="E1692" s="52">
        <v>7738.40708</v>
      </c>
      <c r="F1692" s="52">
        <v>2017.9868700000002</v>
      </c>
    </row>
    <row r="1693" spans="1:6" x14ac:dyDescent="0.3">
      <c r="A1693" s="41" t="s">
        <v>1101</v>
      </c>
      <c r="B1693" s="54" t="s">
        <v>330</v>
      </c>
      <c r="C1693" s="55" t="s">
        <v>11</v>
      </c>
      <c r="D1693" s="56">
        <v>5472.1059500000001</v>
      </c>
      <c r="E1693" s="56">
        <v>5360.1559500000003</v>
      </c>
      <c r="F1693" s="56">
        <v>111.95</v>
      </c>
    </row>
    <row r="1694" spans="1:6" x14ac:dyDescent="0.3">
      <c r="A1694" s="41" t="s">
        <v>1101</v>
      </c>
      <c r="B1694" s="54" t="s">
        <v>330</v>
      </c>
      <c r="C1694" s="55" t="s">
        <v>12</v>
      </c>
      <c r="D1694" s="56">
        <v>3181.9729900000002</v>
      </c>
      <c r="E1694" s="56">
        <v>2286.0701600000002</v>
      </c>
      <c r="F1694" s="56">
        <v>895.90282999999999</v>
      </c>
    </row>
    <row r="1695" spans="1:6" x14ac:dyDescent="0.3">
      <c r="A1695" s="41" t="s">
        <v>1101</v>
      </c>
      <c r="B1695" s="54" t="s">
        <v>330</v>
      </c>
      <c r="C1695" s="55" t="s">
        <v>14</v>
      </c>
      <c r="D1695" s="56">
        <v>6.08</v>
      </c>
      <c r="E1695" s="56">
        <v>0</v>
      </c>
      <c r="F1695" s="56">
        <v>6.08</v>
      </c>
    </row>
    <row r="1696" spans="1:6" x14ac:dyDescent="0.3">
      <c r="A1696" s="41" t="s">
        <v>1101</v>
      </c>
      <c r="B1696" s="54" t="s">
        <v>330</v>
      </c>
      <c r="C1696" s="55" t="s">
        <v>2</v>
      </c>
      <c r="D1696" s="56">
        <v>10.234999999999999</v>
      </c>
      <c r="E1696" s="56">
        <v>9.5145</v>
      </c>
      <c r="F1696" s="56">
        <v>0.72050000000000003</v>
      </c>
    </row>
    <row r="1697" spans="1:6" x14ac:dyDescent="0.3">
      <c r="A1697" s="41" t="s">
        <v>1101</v>
      </c>
      <c r="B1697" s="54" t="s">
        <v>330</v>
      </c>
      <c r="C1697" s="55" t="s">
        <v>15</v>
      </c>
      <c r="D1697" s="56">
        <v>23.9129</v>
      </c>
      <c r="E1697" s="56">
        <v>21.567900000000002</v>
      </c>
      <c r="F1697" s="56">
        <v>2.3450000000000002</v>
      </c>
    </row>
    <row r="1698" spans="1:6" x14ac:dyDescent="0.3">
      <c r="A1698" s="41" t="s">
        <v>1101</v>
      </c>
      <c r="B1698" s="54" t="s">
        <v>330</v>
      </c>
      <c r="C1698" s="55" t="s">
        <v>16</v>
      </c>
      <c r="D1698" s="56">
        <v>1062.0871099999999</v>
      </c>
      <c r="E1698" s="56">
        <v>61.098569999999995</v>
      </c>
      <c r="F1698" s="56">
        <v>1000.9885400000001</v>
      </c>
    </row>
    <row r="1699" spans="1:6" x14ac:dyDescent="0.3">
      <c r="A1699" s="41" t="s">
        <v>1101</v>
      </c>
      <c r="B1699" s="50" t="s">
        <v>330</v>
      </c>
      <c r="C1699" s="51" t="s">
        <v>17</v>
      </c>
      <c r="D1699" s="52">
        <v>2279.9818399999999</v>
      </c>
      <c r="E1699" s="52">
        <v>182.69476</v>
      </c>
      <c r="F1699" s="52">
        <v>2097.2870800000001</v>
      </c>
    </row>
    <row r="1700" spans="1:6" ht="33" thickBot="1" x14ac:dyDescent="0.35">
      <c r="A1700" s="41" t="s">
        <v>1101</v>
      </c>
      <c r="B1700" s="36" t="s">
        <v>896</v>
      </c>
      <c r="C1700" s="37" t="s">
        <v>897</v>
      </c>
      <c r="D1700" s="48">
        <v>1357.19697</v>
      </c>
      <c r="E1700" s="48">
        <v>1310.3014800000001</v>
      </c>
      <c r="F1700" s="48">
        <v>46.895489999999995</v>
      </c>
    </row>
    <row r="1701" spans="1:6" ht="15" thickTop="1" x14ac:dyDescent="0.3">
      <c r="A1701" s="41" t="s">
        <v>1101</v>
      </c>
      <c r="B1701" s="50" t="s">
        <v>330</v>
      </c>
      <c r="C1701" s="51" t="s">
        <v>10</v>
      </c>
      <c r="D1701" s="52">
        <v>1337.2069700000002</v>
      </c>
      <c r="E1701" s="52">
        <v>1290.3114800000001</v>
      </c>
      <c r="F1701" s="52">
        <v>46.895489999999995</v>
      </c>
    </row>
    <row r="1702" spans="1:6" x14ac:dyDescent="0.3">
      <c r="A1702" s="41" t="s">
        <v>1101</v>
      </c>
      <c r="B1702" s="54" t="s">
        <v>330</v>
      </c>
      <c r="C1702" s="55" t="s">
        <v>11</v>
      </c>
      <c r="D1702" s="56">
        <v>992.82983000000002</v>
      </c>
      <c r="E1702" s="56">
        <v>992.82983000000002</v>
      </c>
      <c r="F1702" s="56">
        <v>0</v>
      </c>
    </row>
    <row r="1703" spans="1:6" x14ac:dyDescent="0.3">
      <c r="A1703" s="41" t="s">
        <v>1101</v>
      </c>
      <c r="B1703" s="54" t="s">
        <v>330</v>
      </c>
      <c r="C1703" s="55" t="s">
        <v>12</v>
      </c>
      <c r="D1703" s="56">
        <v>241.78213999999997</v>
      </c>
      <c r="E1703" s="56">
        <v>203.18664999999999</v>
      </c>
      <c r="F1703" s="56">
        <v>38.595489999999998</v>
      </c>
    </row>
    <row r="1704" spans="1:6" x14ac:dyDescent="0.3">
      <c r="A1704" s="41" t="s">
        <v>1101</v>
      </c>
      <c r="B1704" s="54" t="s">
        <v>330</v>
      </c>
      <c r="C1704" s="55" t="s">
        <v>16</v>
      </c>
      <c r="D1704" s="56">
        <v>102.595</v>
      </c>
      <c r="E1704" s="56">
        <v>94.295000000000002</v>
      </c>
      <c r="F1704" s="56">
        <v>8.3000000000000007</v>
      </c>
    </row>
    <row r="1705" spans="1:6" x14ac:dyDescent="0.3">
      <c r="A1705" s="41" t="s">
        <v>1101</v>
      </c>
      <c r="B1705" s="50" t="s">
        <v>330</v>
      </c>
      <c r="C1705" s="51" t="s">
        <v>17</v>
      </c>
      <c r="D1705" s="52">
        <v>19.989999999999998</v>
      </c>
      <c r="E1705" s="52">
        <v>19.989999999999998</v>
      </c>
      <c r="F1705" s="52">
        <v>0</v>
      </c>
    </row>
    <row r="1706" spans="1:6" ht="16.8" thickBot="1" x14ac:dyDescent="0.35">
      <c r="A1706" s="41" t="s">
        <v>1101</v>
      </c>
      <c r="B1706" s="36" t="s">
        <v>898</v>
      </c>
      <c r="C1706" s="37" t="s">
        <v>899</v>
      </c>
      <c r="D1706" s="48">
        <v>27143.773100000002</v>
      </c>
      <c r="E1706" s="48">
        <v>27143.773100000002</v>
      </c>
      <c r="F1706" s="48">
        <v>0</v>
      </c>
    </row>
    <row r="1707" spans="1:6" ht="15" thickTop="1" x14ac:dyDescent="0.3">
      <c r="A1707" s="41" t="s">
        <v>1101</v>
      </c>
      <c r="B1707" s="50" t="s">
        <v>330</v>
      </c>
      <c r="C1707" s="51" t="s">
        <v>10</v>
      </c>
      <c r="D1707" s="52">
        <v>27143.773100000002</v>
      </c>
      <c r="E1707" s="52">
        <v>27143.773100000002</v>
      </c>
      <c r="F1707" s="52">
        <v>0</v>
      </c>
    </row>
    <row r="1708" spans="1:6" x14ac:dyDescent="0.3">
      <c r="A1708" s="41" t="s">
        <v>1101</v>
      </c>
      <c r="B1708" s="54" t="s">
        <v>330</v>
      </c>
      <c r="C1708" s="55" t="s">
        <v>12</v>
      </c>
      <c r="D1708" s="56">
        <v>17.887270000000001</v>
      </c>
      <c r="E1708" s="56">
        <v>17.887270000000001</v>
      </c>
      <c r="F1708" s="56">
        <v>0</v>
      </c>
    </row>
    <row r="1709" spans="1:6" x14ac:dyDescent="0.3">
      <c r="A1709" s="41" t="s">
        <v>1101</v>
      </c>
      <c r="B1709" s="54" t="s">
        <v>330</v>
      </c>
      <c r="C1709" s="55" t="s">
        <v>14</v>
      </c>
      <c r="D1709" s="56">
        <v>25517.361560000001</v>
      </c>
      <c r="E1709" s="56">
        <v>25517.361560000001</v>
      </c>
      <c r="F1709" s="56">
        <v>0</v>
      </c>
    </row>
    <row r="1710" spans="1:6" x14ac:dyDescent="0.3">
      <c r="A1710" s="41" t="s">
        <v>1101</v>
      </c>
      <c r="B1710" s="54" t="s">
        <v>330</v>
      </c>
      <c r="C1710" s="55" t="s">
        <v>2</v>
      </c>
      <c r="D1710" s="56">
        <v>1539.4159999999999</v>
      </c>
      <c r="E1710" s="56">
        <v>1539.4159999999999</v>
      </c>
      <c r="F1710" s="56">
        <v>0</v>
      </c>
    </row>
    <row r="1711" spans="1:6" x14ac:dyDescent="0.3">
      <c r="A1711" s="41" t="s">
        <v>1101</v>
      </c>
      <c r="B1711" s="54" t="s">
        <v>330</v>
      </c>
      <c r="C1711" s="55" t="s">
        <v>16</v>
      </c>
      <c r="D1711" s="56">
        <v>69.108270000000005</v>
      </c>
      <c r="E1711" s="56">
        <v>69.108270000000005</v>
      </c>
      <c r="F1711" s="56">
        <v>0</v>
      </c>
    </row>
    <row r="1712" spans="1:6" ht="16.8" thickBot="1" x14ac:dyDescent="0.35">
      <c r="A1712" s="41" t="s">
        <v>1101</v>
      </c>
      <c r="B1712" s="36" t="s">
        <v>900</v>
      </c>
      <c r="C1712" s="37" t="s">
        <v>901</v>
      </c>
      <c r="D1712" s="48">
        <v>77.586569999999995</v>
      </c>
      <c r="E1712" s="48">
        <v>77.586569999999995</v>
      </c>
      <c r="F1712" s="48">
        <v>0</v>
      </c>
    </row>
    <row r="1713" spans="1:6" ht="15" thickTop="1" x14ac:dyDescent="0.3">
      <c r="A1713" s="41" t="s">
        <v>1101</v>
      </c>
      <c r="B1713" s="50" t="s">
        <v>330</v>
      </c>
      <c r="C1713" s="51" t="s">
        <v>10</v>
      </c>
      <c r="D1713" s="52">
        <v>77.586569999999995</v>
      </c>
      <c r="E1713" s="52">
        <v>77.586569999999995</v>
      </c>
      <c r="F1713" s="52">
        <v>0</v>
      </c>
    </row>
    <row r="1714" spans="1:6" x14ac:dyDescent="0.3">
      <c r="A1714" s="41" t="s">
        <v>1101</v>
      </c>
      <c r="B1714" s="54" t="s">
        <v>330</v>
      </c>
      <c r="C1714" s="55" t="s">
        <v>12</v>
      </c>
      <c r="D1714" s="56">
        <v>37.097270000000002</v>
      </c>
      <c r="E1714" s="56">
        <v>37.097270000000002</v>
      </c>
      <c r="F1714" s="56">
        <v>0</v>
      </c>
    </row>
    <row r="1715" spans="1:6" x14ac:dyDescent="0.3">
      <c r="A1715" s="41" t="s">
        <v>1101</v>
      </c>
      <c r="B1715" s="54" t="s">
        <v>330</v>
      </c>
      <c r="C1715" s="55" t="s">
        <v>2</v>
      </c>
      <c r="D1715" s="56">
        <v>40.4893</v>
      </c>
      <c r="E1715" s="56">
        <v>40.4893</v>
      </c>
      <c r="F1715" s="56">
        <v>0</v>
      </c>
    </row>
    <row r="1716" spans="1:6" ht="16.8" thickBot="1" x14ac:dyDescent="0.35">
      <c r="A1716" s="41" t="s">
        <v>1101</v>
      </c>
      <c r="B1716" s="36" t="s">
        <v>902</v>
      </c>
      <c r="C1716" s="37" t="s">
        <v>903</v>
      </c>
      <c r="D1716" s="48">
        <v>45390.095020000008</v>
      </c>
      <c r="E1716" s="48">
        <v>45390.095020000008</v>
      </c>
      <c r="F1716" s="48">
        <v>0</v>
      </c>
    </row>
    <row r="1717" spans="1:6" ht="15" thickTop="1" x14ac:dyDescent="0.3">
      <c r="A1717" s="41" t="s">
        <v>1101</v>
      </c>
      <c r="B1717" s="50" t="s">
        <v>330</v>
      </c>
      <c r="C1717" s="51" t="s">
        <v>10</v>
      </c>
      <c r="D1717" s="52">
        <v>45354.195019999999</v>
      </c>
      <c r="E1717" s="52">
        <v>45354.195019999999</v>
      </c>
      <c r="F1717" s="52">
        <v>0</v>
      </c>
    </row>
    <row r="1718" spans="1:6" x14ac:dyDescent="0.3">
      <c r="A1718" s="41" t="s">
        <v>1101</v>
      </c>
      <c r="B1718" s="54" t="s">
        <v>330</v>
      </c>
      <c r="C1718" s="55" t="s">
        <v>12</v>
      </c>
      <c r="D1718" s="56">
        <v>2038.54321</v>
      </c>
      <c r="E1718" s="56">
        <v>2038.54321</v>
      </c>
      <c r="F1718" s="56">
        <v>0</v>
      </c>
    </row>
    <row r="1719" spans="1:6" x14ac:dyDescent="0.3">
      <c r="A1719" s="41" t="s">
        <v>1101</v>
      </c>
      <c r="B1719" s="54" t="s">
        <v>330</v>
      </c>
      <c r="C1719" s="55" t="s">
        <v>14</v>
      </c>
      <c r="D1719" s="56">
        <v>3908.4423700000002</v>
      </c>
      <c r="E1719" s="56">
        <v>3908.4423700000002</v>
      </c>
      <c r="F1719" s="56">
        <v>0</v>
      </c>
    </row>
    <row r="1720" spans="1:6" x14ac:dyDescent="0.3">
      <c r="A1720" s="41" t="s">
        <v>1101</v>
      </c>
      <c r="B1720" s="54" t="s">
        <v>330</v>
      </c>
      <c r="C1720" s="55" t="s">
        <v>2</v>
      </c>
      <c r="D1720" s="56">
        <v>3.9340000000000002</v>
      </c>
      <c r="E1720" s="56">
        <v>3.9340000000000002</v>
      </c>
      <c r="F1720" s="56">
        <v>0</v>
      </c>
    </row>
    <row r="1721" spans="1:6" x14ac:dyDescent="0.3">
      <c r="A1721" s="41" t="s">
        <v>1101</v>
      </c>
      <c r="B1721" s="54" t="s">
        <v>330</v>
      </c>
      <c r="C1721" s="55" t="s">
        <v>15</v>
      </c>
      <c r="D1721" s="56">
        <v>28.992319999999999</v>
      </c>
      <c r="E1721" s="56">
        <v>28.992319999999999</v>
      </c>
      <c r="F1721" s="56">
        <v>0</v>
      </c>
    </row>
    <row r="1722" spans="1:6" x14ac:dyDescent="0.3">
      <c r="A1722" s="41" t="s">
        <v>1101</v>
      </c>
      <c r="B1722" s="54" t="s">
        <v>330</v>
      </c>
      <c r="C1722" s="55" t="s">
        <v>16</v>
      </c>
      <c r="D1722" s="56">
        <v>39374.28312</v>
      </c>
      <c r="E1722" s="56">
        <v>39374.28312</v>
      </c>
      <c r="F1722" s="56">
        <v>0</v>
      </c>
    </row>
    <row r="1723" spans="1:6" x14ac:dyDescent="0.3">
      <c r="A1723" s="41" t="s">
        <v>1101</v>
      </c>
      <c r="B1723" s="50" t="s">
        <v>330</v>
      </c>
      <c r="C1723" s="51" t="s">
        <v>17</v>
      </c>
      <c r="D1723" s="52">
        <v>35.9</v>
      </c>
      <c r="E1723" s="52">
        <v>35.9</v>
      </c>
      <c r="F1723" s="52">
        <v>0</v>
      </c>
    </row>
    <row r="1724" spans="1:6" ht="16.8" thickBot="1" x14ac:dyDescent="0.35">
      <c r="A1724" s="41" t="s">
        <v>1101</v>
      </c>
      <c r="B1724" s="36" t="s">
        <v>904</v>
      </c>
      <c r="C1724" s="37" t="s">
        <v>718</v>
      </c>
      <c r="D1724" s="48">
        <v>268909.98320000002</v>
      </c>
      <c r="E1724" s="48">
        <v>268283.2132</v>
      </c>
      <c r="F1724" s="48">
        <v>626.77</v>
      </c>
    </row>
    <row r="1725" spans="1:6" ht="15" thickTop="1" x14ac:dyDescent="0.3">
      <c r="A1725" s="41" t="s">
        <v>1101</v>
      </c>
      <c r="B1725" s="50" t="s">
        <v>330</v>
      </c>
      <c r="C1725" s="51" t="s">
        <v>10</v>
      </c>
      <c r="D1725" s="52">
        <v>33739.133889999997</v>
      </c>
      <c r="E1725" s="52">
        <v>33112.363890000001</v>
      </c>
      <c r="F1725" s="52">
        <v>626.77</v>
      </c>
    </row>
    <row r="1726" spans="1:6" x14ac:dyDescent="0.3">
      <c r="A1726" s="41" t="s">
        <v>1101</v>
      </c>
      <c r="B1726" s="54" t="s">
        <v>330</v>
      </c>
      <c r="C1726" s="55" t="s">
        <v>12</v>
      </c>
      <c r="D1726" s="56">
        <v>20978.640909999998</v>
      </c>
      <c r="E1726" s="56">
        <v>20351.870909999998</v>
      </c>
      <c r="F1726" s="56">
        <v>626.77</v>
      </c>
    </row>
    <row r="1727" spans="1:6" x14ac:dyDescent="0.3">
      <c r="A1727" s="41" t="s">
        <v>1101</v>
      </c>
      <c r="B1727" s="54" t="s">
        <v>330</v>
      </c>
      <c r="C1727" s="55" t="s">
        <v>14</v>
      </c>
      <c r="D1727" s="56">
        <v>2479.1547800000003</v>
      </c>
      <c r="E1727" s="56">
        <v>2479.1547800000003</v>
      </c>
      <c r="F1727" s="56">
        <v>0</v>
      </c>
    </row>
    <row r="1728" spans="1:6" x14ac:dyDescent="0.3">
      <c r="A1728" s="41" t="s">
        <v>1101</v>
      </c>
      <c r="B1728" s="54" t="s">
        <v>330</v>
      </c>
      <c r="C1728" s="55" t="s">
        <v>2</v>
      </c>
      <c r="D1728" s="56">
        <v>6452.8286399999997</v>
      </c>
      <c r="E1728" s="56">
        <v>6452.8286399999997</v>
      </c>
      <c r="F1728" s="56">
        <v>0</v>
      </c>
    </row>
    <row r="1729" spans="1:6" x14ac:dyDescent="0.3">
      <c r="A1729" s="41" t="s">
        <v>1101</v>
      </c>
      <c r="B1729" s="54" t="s">
        <v>330</v>
      </c>
      <c r="C1729" s="55" t="s">
        <v>15</v>
      </c>
      <c r="D1729" s="56">
        <v>13.125</v>
      </c>
      <c r="E1729" s="56">
        <v>13.125</v>
      </c>
      <c r="F1729" s="56">
        <v>0</v>
      </c>
    </row>
    <row r="1730" spans="1:6" x14ac:dyDescent="0.3">
      <c r="A1730" s="41" t="s">
        <v>1101</v>
      </c>
      <c r="B1730" s="54" t="s">
        <v>330</v>
      </c>
      <c r="C1730" s="55" t="s">
        <v>16</v>
      </c>
      <c r="D1730" s="56">
        <v>3815.38456</v>
      </c>
      <c r="E1730" s="56">
        <v>3815.38456</v>
      </c>
      <c r="F1730" s="56">
        <v>0</v>
      </c>
    </row>
    <row r="1731" spans="1:6" x14ac:dyDescent="0.3">
      <c r="A1731" s="41" t="s">
        <v>1101</v>
      </c>
      <c r="B1731" s="50" t="s">
        <v>330</v>
      </c>
      <c r="C1731" s="51" t="s">
        <v>17</v>
      </c>
      <c r="D1731" s="52">
        <v>235170.84930999996</v>
      </c>
      <c r="E1731" s="52">
        <v>235170.84930999996</v>
      </c>
      <c r="F1731" s="52">
        <v>0</v>
      </c>
    </row>
    <row r="1732" spans="1:6" ht="33" thickBot="1" x14ac:dyDescent="0.35">
      <c r="A1732" s="41" t="s">
        <v>1101</v>
      </c>
      <c r="B1732" s="36" t="s">
        <v>905</v>
      </c>
      <c r="C1732" s="37" t="s">
        <v>906</v>
      </c>
      <c r="D1732" s="48">
        <v>232002.99291</v>
      </c>
      <c r="E1732" s="48">
        <v>232002.99291</v>
      </c>
      <c r="F1732" s="48">
        <v>0</v>
      </c>
    </row>
    <row r="1733" spans="1:6" ht="15" thickTop="1" x14ac:dyDescent="0.3">
      <c r="A1733" s="41" t="s">
        <v>1101</v>
      </c>
      <c r="B1733" s="50" t="s">
        <v>330</v>
      </c>
      <c r="C1733" s="51" t="s">
        <v>10</v>
      </c>
      <c r="D1733" s="52">
        <v>19874.18981</v>
      </c>
      <c r="E1733" s="52">
        <v>19874.18981</v>
      </c>
      <c r="F1733" s="52">
        <v>0</v>
      </c>
    </row>
    <row r="1734" spans="1:6" x14ac:dyDescent="0.3">
      <c r="A1734" s="41" t="s">
        <v>1101</v>
      </c>
      <c r="B1734" s="54" t="s">
        <v>330</v>
      </c>
      <c r="C1734" s="55" t="s">
        <v>12</v>
      </c>
      <c r="D1734" s="56">
        <v>15242.59374</v>
      </c>
      <c r="E1734" s="56">
        <v>15242.59374</v>
      </c>
      <c r="F1734" s="56">
        <v>0</v>
      </c>
    </row>
    <row r="1735" spans="1:6" x14ac:dyDescent="0.3">
      <c r="A1735" s="41" t="s">
        <v>1101</v>
      </c>
      <c r="B1735" s="54" t="s">
        <v>330</v>
      </c>
      <c r="C1735" s="55" t="s">
        <v>14</v>
      </c>
      <c r="D1735" s="56">
        <v>32.4</v>
      </c>
      <c r="E1735" s="56">
        <v>32.4</v>
      </c>
      <c r="F1735" s="56">
        <v>0</v>
      </c>
    </row>
    <row r="1736" spans="1:6" x14ac:dyDescent="0.3">
      <c r="A1736" s="41" t="s">
        <v>1101</v>
      </c>
      <c r="B1736" s="54" t="s">
        <v>330</v>
      </c>
      <c r="C1736" s="55" t="s">
        <v>2</v>
      </c>
      <c r="D1736" s="56">
        <v>835.67387999999994</v>
      </c>
      <c r="E1736" s="56">
        <v>835.67387999999994</v>
      </c>
      <c r="F1736" s="56">
        <v>0</v>
      </c>
    </row>
    <row r="1737" spans="1:6" x14ac:dyDescent="0.3">
      <c r="A1737" s="41" t="s">
        <v>1101</v>
      </c>
      <c r="B1737" s="54" t="s">
        <v>330</v>
      </c>
      <c r="C1737" s="55" t="s">
        <v>15</v>
      </c>
      <c r="D1737" s="56">
        <v>13.125</v>
      </c>
      <c r="E1737" s="56">
        <v>13.125</v>
      </c>
      <c r="F1737" s="56">
        <v>0</v>
      </c>
    </row>
    <row r="1738" spans="1:6" x14ac:dyDescent="0.3">
      <c r="A1738" s="41" t="s">
        <v>1101</v>
      </c>
      <c r="B1738" s="54" t="s">
        <v>330</v>
      </c>
      <c r="C1738" s="55" t="s">
        <v>16</v>
      </c>
      <c r="D1738" s="56">
        <v>3750.3971900000001</v>
      </c>
      <c r="E1738" s="56">
        <v>3750.3971900000001</v>
      </c>
      <c r="F1738" s="56">
        <v>0</v>
      </c>
    </row>
    <row r="1739" spans="1:6" x14ac:dyDescent="0.3">
      <c r="A1739" s="41" t="s">
        <v>1101</v>
      </c>
      <c r="B1739" s="50" t="s">
        <v>330</v>
      </c>
      <c r="C1739" s="51" t="s">
        <v>17</v>
      </c>
      <c r="D1739" s="52">
        <v>212128.80309999999</v>
      </c>
      <c r="E1739" s="52">
        <v>212128.80309999999</v>
      </c>
      <c r="F1739" s="52">
        <v>0</v>
      </c>
    </row>
    <row r="1740" spans="1:6" ht="33" thickBot="1" x14ac:dyDescent="0.35">
      <c r="A1740" s="41" t="s">
        <v>1101</v>
      </c>
      <c r="B1740" s="36" t="s">
        <v>907</v>
      </c>
      <c r="C1740" s="37" t="s">
        <v>908</v>
      </c>
      <c r="D1740" s="48">
        <v>16660.098440000002</v>
      </c>
      <c r="E1740" s="48">
        <v>16660.098440000002</v>
      </c>
      <c r="F1740" s="48">
        <v>0</v>
      </c>
    </row>
    <row r="1741" spans="1:6" ht="15" thickTop="1" x14ac:dyDescent="0.3">
      <c r="A1741" s="41" t="s">
        <v>1101</v>
      </c>
      <c r="B1741" s="50" t="s">
        <v>330</v>
      </c>
      <c r="C1741" s="51" t="s">
        <v>10</v>
      </c>
      <c r="D1741" s="52">
        <v>1545.1661599999998</v>
      </c>
      <c r="E1741" s="52">
        <v>1545.1661599999998</v>
      </c>
      <c r="F1741" s="52">
        <v>0</v>
      </c>
    </row>
    <row r="1742" spans="1:6" x14ac:dyDescent="0.3">
      <c r="A1742" s="41" t="s">
        <v>1101</v>
      </c>
      <c r="B1742" s="54" t="s">
        <v>330</v>
      </c>
      <c r="C1742" s="55" t="s">
        <v>12</v>
      </c>
      <c r="D1742" s="56">
        <v>498.24455999999998</v>
      </c>
      <c r="E1742" s="56">
        <v>498.24455999999998</v>
      </c>
      <c r="F1742" s="56">
        <v>0</v>
      </c>
    </row>
    <row r="1743" spans="1:6" x14ac:dyDescent="0.3">
      <c r="A1743" s="41" t="s">
        <v>1101</v>
      </c>
      <c r="B1743" s="54" t="s">
        <v>330</v>
      </c>
      <c r="C1743" s="55" t="s">
        <v>2</v>
      </c>
      <c r="D1743" s="56">
        <v>1046.9215999999999</v>
      </c>
      <c r="E1743" s="56">
        <v>1046.9215999999999</v>
      </c>
      <c r="F1743" s="56">
        <v>0</v>
      </c>
    </row>
    <row r="1744" spans="1:6" x14ac:dyDescent="0.3">
      <c r="A1744" s="41" t="s">
        <v>1101</v>
      </c>
      <c r="B1744" s="50" t="s">
        <v>330</v>
      </c>
      <c r="C1744" s="51" t="s">
        <v>17</v>
      </c>
      <c r="D1744" s="52">
        <v>15114.932280000001</v>
      </c>
      <c r="E1744" s="52">
        <v>15114.932280000001</v>
      </c>
      <c r="F1744" s="52">
        <v>0</v>
      </c>
    </row>
    <row r="1745" spans="1:6" ht="65.400000000000006" thickBot="1" x14ac:dyDescent="0.35">
      <c r="A1745" s="41" t="s">
        <v>1101</v>
      </c>
      <c r="B1745" s="36" t="s">
        <v>909</v>
      </c>
      <c r="C1745" s="37" t="s">
        <v>910</v>
      </c>
      <c r="D1745" s="48">
        <v>2203.08466</v>
      </c>
      <c r="E1745" s="48">
        <v>2203.08466</v>
      </c>
      <c r="F1745" s="48">
        <v>0</v>
      </c>
    </row>
    <row r="1746" spans="1:6" ht="15" thickTop="1" x14ac:dyDescent="0.3">
      <c r="A1746" s="41" t="s">
        <v>1101</v>
      </c>
      <c r="B1746" s="50" t="s">
        <v>330</v>
      </c>
      <c r="C1746" s="51" t="s">
        <v>10</v>
      </c>
      <c r="D1746" s="52">
        <v>261.20600000000002</v>
      </c>
      <c r="E1746" s="52">
        <v>261.20600000000002</v>
      </c>
      <c r="F1746" s="52">
        <v>0</v>
      </c>
    </row>
    <row r="1747" spans="1:6" x14ac:dyDescent="0.3">
      <c r="A1747" s="41" t="s">
        <v>1101</v>
      </c>
      <c r="B1747" s="54" t="s">
        <v>330</v>
      </c>
      <c r="C1747" s="55" t="s">
        <v>12</v>
      </c>
      <c r="D1747" s="56">
        <v>61.206000000000003</v>
      </c>
      <c r="E1747" s="56">
        <v>61.206000000000003</v>
      </c>
      <c r="F1747" s="56">
        <v>0</v>
      </c>
    </row>
    <row r="1748" spans="1:6" x14ac:dyDescent="0.3">
      <c r="A1748" s="41" t="s">
        <v>1101</v>
      </c>
      <c r="B1748" s="54" t="s">
        <v>330</v>
      </c>
      <c r="C1748" s="55" t="s">
        <v>2</v>
      </c>
      <c r="D1748" s="56">
        <v>200</v>
      </c>
      <c r="E1748" s="56">
        <v>200</v>
      </c>
      <c r="F1748" s="56">
        <v>0</v>
      </c>
    </row>
    <row r="1749" spans="1:6" x14ac:dyDescent="0.3">
      <c r="A1749" s="41" t="s">
        <v>1101</v>
      </c>
      <c r="B1749" s="50" t="s">
        <v>330</v>
      </c>
      <c r="C1749" s="51" t="s">
        <v>17</v>
      </c>
      <c r="D1749" s="52">
        <v>1941.8786600000001</v>
      </c>
      <c r="E1749" s="52">
        <v>1941.8786600000001</v>
      </c>
      <c r="F1749" s="52">
        <v>0</v>
      </c>
    </row>
    <row r="1750" spans="1:6" ht="33" thickBot="1" x14ac:dyDescent="0.35">
      <c r="A1750" s="41" t="s">
        <v>1101</v>
      </c>
      <c r="B1750" s="36" t="s">
        <v>911</v>
      </c>
      <c r="C1750" s="37" t="s">
        <v>912</v>
      </c>
      <c r="D1750" s="48">
        <v>8298.8976399999992</v>
      </c>
      <c r="E1750" s="48">
        <v>8298.8976399999992</v>
      </c>
      <c r="F1750" s="48">
        <v>0</v>
      </c>
    </row>
    <row r="1751" spans="1:6" ht="15" thickTop="1" x14ac:dyDescent="0.3">
      <c r="A1751" s="41" t="s">
        <v>1101</v>
      </c>
      <c r="B1751" s="50" t="s">
        <v>330</v>
      </c>
      <c r="C1751" s="51" t="s">
        <v>10</v>
      </c>
      <c r="D1751" s="52">
        <v>4384.3455299999996</v>
      </c>
      <c r="E1751" s="52">
        <v>4384.3455299999996</v>
      </c>
      <c r="F1751" s="52">
        <v>0</v>
      </c>
    </row>
    <row r="1752" spans="1:6" x14ac:dyDescent="0.3">
      <c r="A1752" s="41" t="s">
        <v>1101</v>
      </c>
      <c r="B1752" s="54" t="s">
        <v>330</v>
      </c>
      <c r="C1752" s="55" t="s">
        <v>2</v>
      </c>
      <c r="D1752" s="56">
        <v>4319.3581599999998</v>
      </c>
      <c r="E1752" s="56">
        <v>4319.3581599999998</v>
      </c>
      <c r="F1752" s="56">
        <v>0</v>
      </c>
    </row>
    <row r="1753" spans="1:6" x14ac:dyDescent="0.3">
      <c r="A1753" s="41" t="s">
        <v>1101</v>
      </c>
      <c r="B1753" s="54" t="s">
        <v>330</v>
      </c>
      <c r="C1753" s="55" t="s">
        <v>16</v>
      </c>
      <c r="D1753" s="56">
        <v>64.987369999999999</v>
      </c>
      <c r="E1753" s="56">
        <v>64.987369999999999</v>
      </c>
      <c r="F1753" s="56">
        <v>0</v>
      </c>
    </row>
    <row r="1754" spans="1:6" x14ac:dyDescent="0.3">
      <c r="A1754" s="41" t="s">
        <v>1101</v>
      </c>
      <c r="B1754" s="50" t="s">
        <v>330</v>
      </c>
      <c r="C1754" s="51" t="s">
        <v>17</v>
      </c>
      <c r="D1754" s="52">
        <v>3914.5521100000001</v>
      </c>
      <c r="E1754" s="52">
        <v>3914.5521100000001</v>
      </c>
      <c r="F1754" s="52">
        <v>0</v>
      </c>
    </row>
    <row r="1755" spans="1:6" ht="33" thickBot="1" x14ac:dyDescent="0.35">
      <c r="A1755" s="41" t="s">
        <v>1101</v>
      </c>
      <c r="B1755" s="36" t="s">
        <v>913</v>
      </c>
      <c r="C1755" s="37" t="s">
        <v>914</v>
      </c>
      <c r="D1755" s="48">
        <v>9744.9095500000003</v>
      </c>
      <c r="E1755" s="48">
        <v>9118.1395499999999</v>
      </c>
      <c r="F1755" s="48">
        <v>626.77</v>
      </c>
    </row>
    <row r="1756" spans="1:6" ht="15" thickTop="1" x14ac:dyDescent="0.3">
      <c r="A1756" s="41" t="s">
        <v>1101</v>
      </c>
      <c r="B1756" s="50" t="s">
        <v>330</v>
      </c>
      <c r="C1756" s="51" t="s">
        <v>10</v>
      </c>
      <c r="D1756" s="52">
        <v>7674.2263899999998</v>
      </c>
      <c r="E1756" s="52">
        <v>7047.4563900000003</v>
      </c>
      <c r="F1756" s="52">
        <v>626.77</v>
      </c>
    </row>
    <row r="1757" spans="1:6" x14ac:dyDescent="0.3">
      <c r="A1757" s="41" t="s">
        <v>1101</v>
      </c>
      <c r="B1757" s="54" t="s">
        <v>330</v>
      </c>
      <c r="C1757" s="55" t="s">
        <v>12</v>
      </c>
      <c r="D1757" s="56">
        <v>5176.5966100000005</v>
      </c>
      <c r="E1757" s="56">
        <v>4549.8266100000001</v>
      </c>
      <c r="F1757" s="56">
        <v>626.77</v>
      </c>
    </row>
    <row r="1758" spans="1:6" x14ac:dyDescent="0.3">
      <c r="A1758" s="41" t="s">
        <v>1101</v>
      </c>
      <c r="B1758" s="54" t="s">
        <v>330</v>
      </c>
      <c r="C1758" s="55" t="s">
        <v>14</v>
      </c>
      <c r="D1758" s="56">
        <v>2446.7547800000002</v>
      </c>
      <c r="E1758" s="56">
        <v>2446.7547800000002</v>
      </c>
      <c r="F1758" s="56">
        <v>0</v>
      </c>
    </row>
    <row r="1759" spans="1:6" x14ac:dyDescent="0.3">
      <c r="A1759" s="41" t="s">
        <v>1101</v>
      </c>
      <c r="B1759" s="54" t="s">
        <v>330</v>
      </c>
      <c r="C1759" s="55" t="s">
        <v>2</v>
      </c>
      <c r="D1759" s="56">
        <v>50.875</v>
      </c>
      <c r="E1759" s="56">
        <v>50.875</v>
      </c>
      <c r="F1759" s="56">
        <v>0</v>
      </c>
    </row>
    <row r="1760" spans="1:6" x14ac:dyDescent="0.3">
      <c r="A1760" s="41" t="s">
        <v>1101</v>
      </c>
      <c r="B1760" s="50" t="s">
        <v>330</v>
      </c>
      <c r="C1760" s="51" t="s">
        <v>17</v>
      </c>
      <c r="D1760" s="52">
        <v>2070.68316</v>
      </c>
      <c r="E1760" s="52">
        <v>2070.68316</v>
      </c>
      <c r="F1760" s="52">
        <v>0</v>
      </c>
    </row>
    <row r="1761" spans="1:6" ht="33" thickBot="1" x14ac:dyDescent="0.35">
      <c r="A1761" s="41" t="s">
        <v>1101</v>
      </c>
      <c r="B1761" s="36" t="s">
        <v>915</v>
      </c>
      <c r="C1761" s="37" t="s">
        <v>916</v>
      </c>
      <c r="D1761" s="48">
        <v>12490.111260000001</v>
      </c>
      <c r="E1761" s="48">
        <v>12490.111260000001</v>
      </c>
      <c r="F1761" s="48">
        <v>0</v>
      </c>
    </row>
    <row r="1762" spans="1:6" ht="15" thickTop="1" x14ac:dyDescent="0.3">
      <c r="A1762" s="41" t="s">
        <v>1101</v>
      </c>
      <c r="B1762" s="50" t="s">
        <v>330</v>
      </c>
      <c r="C1762" s="51" t="s">
        <v>10</v>
      </c>
      <c r="D1762" s="52">
        <v>12395.556680000002</v>
      </c>
      <c r="E1762" s="52">
        <v>12395.556680000002</v>
      </c>
      <c r="F1762" s="52">
        <v>0</v>
      </c>
    </row>
    <row r="1763" spans="1:6" x14ac:dyDescent="0.3">
      <c r="A1763" s="41" t="s">
        <v>1101</v>
      </c>
      <c r="B1763" s="54" t="s">
        <v>330</v>
      </c>
      <c r="C1763" s="55" t="s">
        <v>12</v>
      </c>
      <c r="D1763" s="56">
        <v>7469.9628000000002</v>
      </c>
      <c r="E1763" s="56">
        <v>7469.9628000000002</v>
      </c>
      <c r="F1763" s="56">
        <v>0</v>
      </c>
    </row>
    <row r="1764" spans="1:6" x14ac:dyDescent="0.3">
      <c r="A1764" s="41" t="s">
        <v>1101</v>
      </c>
      <c r="B1764" s="54" t="s">
        <v>330</v>
      </c>
      <c r="C1764" s="55" t="s">
        <v>2</v>
      </c>
      <c r="D1764" s="56">
        <v>4923.9260000000004</v>
      </c>
      <c r="E1764" s="56">
        <v>4923.9260000000004</v>
      </c>
      <c r="F1764" s="56">
        <v>0</v>
      </c>
    </row>
    <row r="1765" spans="1:6" x14ac:dyDescent="0.3">
      <c r="A1765" s="41" t="s">
        <v>1101</v>
      </c>
      <c r="B1765" s="54" t="s">
        <v>330</v>
      </c>
      <c r="C1765" s="55" t="s">
        <v>16</v>
      </c>
      <c r="D1765" s="56">
        <v>1.66788</v>
      </c>
      <c r="E1765" s="56">
        <v>1.66788</v>
      </c>
      <c r="F1765" s="56">
        <v>0</v>
      </c>
    </row>
    <row r="1766" spans="1:6" x14ac:dyDescent="0.3">
      <c r="A1766" s="41" t="s">
        <v>1101</v>
      </c>
      <c r="B1766" s="50" t="s">
        <v>330</v>
      </c>
      <c r="C1766" s="51" t="s">
        <v>17</v>
      </c>
      <c r="D1766" s="52">
        <v>94.554580000000001</v>
      </c>
      <c r="E1766" s="52">
        <v>94.554580000000001</v>
      </c>
      <c r="F1766" s="52">
        <v>0</v>
      </c>
    </row>
    <row r="1767" spans="1:6" ht="16.8" thickBot="1" x14ac:dyDescent="0.35">
      <c r="A1767" s="41" t="s">
        <v>1101</v>
      </c>
      <c r="B1767" s="36" t="s">
        <v>917</v>
      </c>
      <c r="C1767" s="37" t="s">
        <v>918</v>
      </c>
      <c r="D1767" s="48">
        <v>4449.21137</v>
      </c>
      <c r="E1767" s="48">
        <v>4449.21137</v>
      </c>
      <c r="F1767" s="48">
        <v>0</v>
      </c>
    </row>
    <row r="1768" spans="1:6" ht="15" thickTop="1" x14ac:dyDescent="0.3">
      <c r="A1768" s="41" t="s">
        <v>1101</v>
      </c>
      <c r="B1768" s="50" t="s">
        <v>330</v>
      </c>
      <c r="C1768" s="51" t="s">
        <v>10</v>
      </c>
      <c r="D1768" s="52">
        <v>2490.2730300000003</v>
      </c>
      <c r="E1768" s="52">
        <v>2490.2730300000003</v>
      </c>
      <c r="F1768" s="52">
        <v>0</v>
      </c>
    </row>
    <row r="1769" spans="1:6" x14ac:dyDescent="0.3">
      <c r="A1769" s="41" t="s">
        <v>1101</v>
      </c>
      <c r="B1769" s="54" t="s">
        <v>330</v>
      </c>
      <c r="C1769" s="55" t="s">
        <v>12</v>
      </c>
      <c r="D1769" s="56">
        <v>2484.26503</v>
      </c>
      <c r="E1769" s="56">
        <v>2484.26503</v>
      </c>
      <c r="F1769" s="56">
        <v>0</v>
      </c>
    </row>
    <row r="1770" spans="1:6" x14ac:dyDescent="0.3">
      <c r="A1770" s="41" t="s">
        <v>1101</v>
      </c>
      <c r="B1770" s="54" t="s">
        <v>330</v>
      </c>
      <c r="C1770" s="55" t="s">
        <v>16</v>
      </c>
      <c r="D1770" s="56">
        <v>6.008</v>
      </c>
      <c r="E1770" s="56">
        <v>6.008</v>
      </c>
      <c r="F1770" s="56">
        <v>0</v>
      </c>
    </row>
    <row r="1771" spans="1:6" x14ac:dyDescent="0.3">
      <c r="A1771" s="41" t="s">
        <v>1101</v>
      </c>
      <c r="B1771" s="50" t="s">
        <v>330</v>
      </c>
      <c r="C1771" s="51" t="s">
        <v>17</v>
      </c>
      <c r="D1771" s="52">
        <v>1958.9383399999999</v>
      </c>
      <c r="E1771" s="52">
        <v>1958.9383399999999</v>
      </c>
      <c r="F1771" s="52">
        <v>0</v>
      </c>
    </row>
    <row r="1772" spans="1:6" ht="49.2" thickBot="1" x14ac:dyDescent="0.35">
      <c r="A1772" s="41" t="s">
        <v>1101</v>
      </c>
      <c r="B1772" s="36" t="s">
        <v>919</v>
      </c>
      <c r="C1772" s="37" t="s">
        <v>920</v>
      </c>
      <c r="D1772" s="48">
        <v>2462.3419899999999</v>
      </c>
      <c r="E1772" s="48">
        <v>2462.3419899999999</v>
      </c>
      <c r="F1772" s="48">
        <v>0</v>
      </c>
    </row>
    <row r="1773" spans="1:6" ht="15" thickTop="1" x14ac:dyDescent="0.3">
      <c r="A1773" s="41" t="s">
        <v>1101</v>
      </c>
      <c r="B1773" s="50" t="s">
        <v>330</v>
      </c>
      <c r="C1773" s="51" t="s">
        <v>10</v>
      </c>
      <c r="D1773" s="52">
        <v>2395.7649900000001</v>
      </c>
      <c r="E1773" s="52">
        <v>2395.7649900000001</v>
      </c>
      <c r="F1773" s="52">
        <v>0</v>
      </c>
    </row>
    <row r="1774" spans="1:6" x14ac:dyDescent="0.3">
      <c r="A1774" s="41" t="s">
        <v>1101</v>
      </c>
      <c r="B1774" s="54" t="s">
        <v>330</v>
      </c>
      <c r="C1774" s="55" t="s">
        <v>12</v>
      </c>
      <c r="D1774" s="56">
        <v>2179.4548199999999</v>
      </c>
      <c r="E1774" s="56">
        <v>2179.4548199999999</v>
      </c>
      <c r="F1774" s="56">
        <v>0</v>
      </c>
    </row>
    <row r="1775" spans="1:6" x14ac:dyDescent="0.3">
      <c r="A1775" s="41" t="s">
        <v>1101</v>
      </c>
      <c r="B1775" s="54" t="s">
        <v>330</v>
      </c>
      <c r="C1775" s="55" t="s">
        <v>14</v>
      </c>
      <c r="D1775" s="56">
        <v>210.15200999999999</v>
      </c>
      <c r="E1775" s="56">
        <v>210.15200999999999</v>
      </c>
      <c r="F1775" s="56">
        <v>0</v>
      </c>
    </row>
    <row r="1776" spans="1:6" x14ac:dyDescent="0.3">
      <c r="A1776" s="41" t="s">
        <v>1101</v>
      </c>
      <c r="B1776" s="54" t="s">
        <v>330</v>
      </c>
      <c r="C1776" s="55" t="s">
        <v>16</v>
      </c>
      <c r="D1776" s="56">
        <v>6.1581600000000005</v>
      </c>
      <c r="E1776" s="56">
        <v>6.1581600000000005</v>
      </c>
      <c r="F1776" s="56">
        <v>0</v>
      </c>
    </row>
    <row r="1777" spans="1:6" x14ac:dyDescent="0.3">
      <c r="A1777" s="41" t="s">
        <v>1101</v>
      </c>
      <c r="B1777" s="50" t="s">
        <v>330</v>
      </c>
      <c r="C1777" s="51" t="s">
        <v>17</v>
      </c>
      <c r="D1777" s="52">
        <v>66.576999999999998</v>
      </c>
      <c r="E1777" s="52">
        <v>66.576999999999998</v>
      </c>
      <c r="F1777" s="52">
        <v>0</v>
      </c>
    </row>
    <row r="1778" spans="1:6" ht="33" thickBot="1" x14ac:dyDescent="0.35">
      <c r="A1778" s="41" t="s">
        <v>1101</v>
      </c>
      <c r="B1778" s="36" t="s">
        <v>921</v>
      </c>
      <c r="C1778" s="37" t="s">
        <v>922</v>
      </c>
      <c r="D1778" s="48">
        <v>515443.45741999999</v>
      </c>
      <c r="E1778" s="48">
        <v>469356.66641000001</v>
      </c>
      <c r="F1778" s="48">
        <v>46086.791010000001</v>
      </c>
    </row>
    <row r="1779" spans="1:6" ht="15" thickTop="1" x14ac:dyDescent="0.3">
      <c r="A1779" s="41" t="s">
        <v>1101</v>
      </c>
      <c r="B1779" s="50" t="s">
        <v>330</v>
      </c>
      <c r="C1779" s="51" t="s">
        <v>10</v>
      </c>
      <c r="D1779" s="52">
        <v>447112.36801999999</v>
      </c>
      <c r="E1779" s="52">
        <v>406597.82584999996</v>
      </c>
      <c r="F1779" s="52">
        <v>40514.542170000008</v>
      </c>
    </row>
    <row r="1780" spans="1:6" x14ac:dyDescent="0.3">
      <c r="A1780" s="41" t="s">
        <v>1101</v>
      </c>
      <c r="B1780" s="54" t="s">
        <v>330</v>
      </c>
      <c r="C1780" s="55" t="s">
        <v>11</v>
      </c>
      <c r="D1780" s="56">
        <v>84378.085549999989</v>
      </c>
      <c r="E1780" s="56">
        <v>75475.879459999982</v>
      </c>
      <c r="F1780" s="56">
        <v>8902.2060899999997</v>
      </c>
    </row>
    <row r="1781" spans="1:6" x14ac:dyDescent="0.3">
      <c r="A1781" s="41" t="s">
        <v>1101</v>
      </c>
      <c r="B1781" s="54" t="s">
        <v>330</v>
      </c>
      <c r="C1781" s="55" t="s">
        <v>12</v>
      </c>
      <c r="D1781" s="56">
        <v>70228.623439999981</v>
      </c>
      <c r="E1781" s="56">
        <v>44429.092349999992</v>
      </c>
      <c r="F1781" s="56">
        <v>25799.531089999993</v>
      </c>
    </row>
    <row r="1782" spans="1:6" x14ac:dyDescent="0.3">
      <c r="A1782" s="41" t="s">
        <v>1101</v>
      </c>
      <c r="B1782" s="54" t="s">
        <v>330</v>
      </c>
      <c r="C1782" s="55" t="s">
        <v>13</v>
      </c>
      <c r="D1782" s="56">
        <v>126.21572</v>
      </c>
      <c r="E1782" s="56">
        <v>0</v>
      </c>
      <c r="F1782" s="56">
        <v>126.21572</v>
      </c>
    </row>
    <row r="1783" spans="1:6" x14ac:dyDescent="0.3">
      <c r="A1783" s="41" t="s">
        <v>1101</v>
      </c>
      <c r="B1783" s="54" t="s">
        <v>330</v>
      </c>
      <c r="C1783" s="55" t="s">
        <v>14</v>
      </c>
      <c r="D1783" s="56">
        <v>197826.25858000002</v>
      </c>
      <c r="E1783" s="56">
        <v>197826.25858000002</v>
      </c>
      <c r="F1783" s="56">
        <v>0</v>
      </c>
    </row>
    <row r="1784" spans="1:6" x14ac:dyDescent="0.3">
      <c r="A1784" s="41" t="s">
        <v>1101</v>
      </c>
      <c r="B1784" s="54" t="s">
        <v>330</v>
      </c>
      <c r="C1784" s="55" t="s">
        <v>2</v>
      </c>
      <c r="D1784" s="56">
        <v>5979.2448800000002</v>
      </c>
      <c r="E1784" s="56">
        <v>5562.9901600000003</v>
      </c>
      <c r="F1784" s="56">
        <v>416.25472000000002</v>
      </c>
    </row>
    <row r="1785" spans="1:6" x14ac:dyDescent="0.3">
      <c r="A1785" s="41" t="s">
        <v>1101</v>
      </c>
      <c r="B1785" s="54" t="s">
        <v>330</v>
      </c>
      <c r="C1785" s="55" t="s">
        <v>15</v>
      </c>
      <c r="D1785" s="56">
        <v>1508.5572999999999</v>
      </c>
      <c r="E1785" s="56">
        <v>1459.21262</v>
      </c>
      <c r="F1785" s="56">
        <v>49.344680000000011</v>
      </c>
    </row>
    <row r="1786" spans="1:6" x14ac:dyDescent="0.3">
      <c r="A1786" s="41" t="s">
        <v>1101</v>
      </c>
      <c r="B1786" s="54" t="s">
        <v>330</v>
      </c>
      <c r="C1786" s="55" t="s">
        <v>16</v>
      </c>
      <c r="D1786" s="56">
        <v>87065.382550000009</v>
      </c>
      <c r="E1786" s="56">
        <v>81844.392680000004</v>
      </c>
      <c r="F1786" s="56">
        <v>5220.9898700000012</v>
      </c>
    </row>
    <row r="1787" spans="1:6" x14ac:dyDescent="0.3">
      <c r="A1787" s="41" t="s">
        <v>1101</v>
      </c>
      <c r="B1787" s="50" t="s">
        <v>330</v>
      </c>
      <c r="C1787" s="51" t="s">
        <v>17</v>
      </c>
      <c r="D1787" s="52">
        <v>65731.709399999992</v>
      </c>
      <c r="E1787" s="52">
        <v>60159.46056</v>
      </c>
      <c r="F1787" s="52">
        <v>5572.2488400000002</v>
      </c>
    </row>
    <row r="1788" spans="1:6" x14ac:dyDescent="0.3">
      <c r="A1788" s="41" t="s">
        <v>1101</v>
      </c>
      <c r="B1788" s="50" t="s">
        <v>330</v>
      </c>
      <c r="C1788" s="51" t="s">
        <v>21</v>
      </c>
      <c r="D1788" s="52">
        <v>2599.38</v>
      </c>
      <c r="E1788" s="52">
        <v>2599.38</v>
      </c>
      <c r="F1788" s="52">
        <v>0</v>
      </c>
    </row>
    <row r="1789" spans="1:6" ht="49.2" thickBot="1" x14ac:dyDescent="0.35">
      <c r="A1789" s="41" t="s">
        <v>1101</v>
      </c>
      <c r="B1789" s="36" t="s">
        <v>923</v>
      </c>
      <c r="C1789" s="37" t="s">
        <v>924</v>
      </c>
      <c r="D1789" s="48">
        <v>9973.4995199999976</v>
      </c>
      <c r="E1789" s="48">
        <v>9973.4995199999976</v>
      </c>
      <c r="F1789" s="48">
        <v>0</v>
      </c>
    </row>
    <row r="1790" spans="1:6" ht="15" thickTop="1" x14ac:dyDescent="0.3">
      <c r="A1790" s="41" t="s">
        <v>1101</v>
      </c>
      <c r="B1790" s="50" t="s">
        <v>330</v>
      </c>
      <c r="C1790" s="51" t="s">
        <v>10</v>
      </c>
      <c r="D1790" s="52">
        <v>9751.0653699999984</v>
      </c>
      <c r="E1790" s="52">
        <v>9751.0653699999984</v>
      </c>
      <c r="F1790" s="52">
        <v>0</v>
      </c>
    </row>
    <row r="1791" spans="1:6" x14ac:dyDescent="0.3">
      <c r="A1791" s="41" t="s">
        <v>1101</v>
      </c>
      <c r="B1791" s="54" t="s">
        <v>330</v>
      </c>
      <c r="C1791" s="55" t="s">
        <v>11</v>
      </c>
      <c r="D1791" s="56">
        <v>4678.8928599999999</v>
      </c>
      <c r="E1791" s="56">
        <v>4678.8928599999999</v>
      </c>
      <c r="F1791" s="56">
        <v>0</v>
      </c>
    </row>
    <row r="1792" spans="1:6" x14ac:dyDescent="0.3">
      <c r="A1792" s="41" t="s">
        <v>1101</v>
      </c>
      <c r="B1792" s="54" t="s">
        <v>330</v>
      </c>
      <c r="C1792" s="55" t="s">
        <v>12</v>
      </c>
      <c r="D1792" s="56">
        <v>4628.3100599999998</v>
      </c>
      <c r="E1792" s="56">
        <v>4628.3100599999998</v>
      </c>
      <c r="F1792" s="56">
        <v>0</v>
      </c>
    </row>
    <row r="1793" spans="1:6" x14ac:dyDescent="0.3">
      <c r="A1793" s="41" t="s">
        <v>1101</v>
      </c>
      <c r="B1793" s="54" t="s">
        <v>330</v>
      </c>
      <c r="C1793" s="55" t="s">
        <v>2</v>
      </c>
      <c r="D1793" s="56">
        <v>327.86257000000001</v>
      </c>
      <c r="E1793" s="56">
        <v>327.86257000000001</v>
      </c>
      <c r="F1793" s="56">
        <v>0</v>
      </c>
    </row>
    <row r="1794" spans="1:6" x14ac:dyDescent="0.3">
      <c r="A1794" s="41" t="s">
        <v>1101</v>
      </c>
      <c r="B1794" s="54" t="s">
        <v>330</v>
      </c>
      <c r="C1794" s="55" t="s">
        <v>15</v>
      </c>
      <c r="D1794" s="56">
        <v>85.819329999999994</v>
      </c>
      <c r="E1794" s="56">
        <v>85.819329999999994</v>
      </c>
      <c r="F1794" s="56">
        <v>0</v>
      </c>
    </row>
    <row r="1795" spans="1:6" x14ac:dyDescent="0.3">
      <c r="A1795" s="41" t="s">
        <v>1101</v>
      </c>
      <c r="B1795" s="54" t="s">
        <v>330</v>
      </c>
      <c r="C1795" s="55" t="s">
        <v>16</v>
      </c>
      <c r="D1795" s="56">
        <v>30.18055</v>
      </c>
      <c r="E1795" s="56">
        <v>30.18055</v>
      </c>
      <c r="F1795" s="56">
        <v>0</v>
      </c>
    </row>
    <row r="1796" spans="1:6" x14ac:dyDescent="0.3">
      <c r="A1796" s="41" t="s">
        <v>1101</v>
      </c>
      <c r="B1796" s="50" t="s">
        <v>330</v>
      </c>
      <c r="C1796" s="51" t="s">
        <v>17</v>
      </c>
      <c r="D1796" s="52">
        <v>222.43414999999999</v>
      </c>
      <c r="E1796" s="52">
        <v>222.43414999999999</v>
      </c>
      <c r="F1796" s="52">
        <v>0</v>
      </c>
    </row>
    <row r="1797" spans="1:6" ht="33" thickBot="1" x14ac:dyDescent="0.35">
      <c r="A1797" s="41" t="s">
        <v>1101</v>
      </c>
      <c r="B1797" s="36" t="s">
        <v>925</v>
      </c>
      <c r="C1797" s="37" t="s">
        <v>926</v>
      </c>
      <c r="D1797" s="48">
        <v>27013.610779999995</v>
      </c>
      <c r="E1797" s="48">
        <v>16261.881769999996</v>
      </c>
      <c r="F1797" s="48">
        <v>10751.729009999999</v>
      </c>
    </row>
    <row r="1798" spans="1:6" ht="15" thickTop="1" x14ac:dyDescent="0.3">
      <c r="A1798" s="41" t="s">
        <v>1101</v>
      </c>
      <c r="B1798" s="50" t="s">
        <v>330</v>
      </c>
      <c r="C1798" s="51" t="s">
        <v>10</v>
      </c>
      <c r="D1798" s="52">
        <v>24854.305039999999</v>
      </c>
      <c r="E1798" s="52">
        <v>14810.187029999997</v>
      </c>
      <c r="F1798" s="52">
        <v>10044.118010000002</v>
      </c>
    </row>
    <row r="1799" spans="1:6" x14ac:dyDescent="0.3">
      <c r="A1799" s="41" t="s">
        <v>1101</v>
      </c>
      <c r="B1799" s="54" t="s">
        <v>330</v>
      </c>
      <c r="C1799" s="55" t="s">
        <v>11</v>
      </c>
      <c r="D1799" s="56">
        <v>15124.028349999999</v>
      </c>
      <c r="E1799" s="56">
        <v>11125.390369999999</v>
      </c>
      <c r="F1799" s="56">
        <v>3998.63798</v>
      </c>
    </row>
    <row r="1800" spans="1:6" x14ac:dyDescent="0.3">
      <c r="A1800" s="41" t="s">
        <v>1101</v>
      </c>
      <c r="B1800" s="54" t="s">
        <v>330</v>
      </c>
      <c r="C1800" s="55" t="s">
        <v>12</v>
      </c>
      <c r="D1800" s="56">
        <v>8859.3463400000001</v>
      </c>
      <c r="E1800" s="56">
        <v>3481.3980099999999</v>
      </c>
      <c r="F1800" s="56">
        <v>5377.9483300000002</v>
      </c>
    </row>
    <row r="1801" spans="1:6" x14ac:dyDescent="0.3">
      <c r="A1801" s="41" t="s">
        <v>1101</v>
      </c>
      <c r="B1801" s="54" t="s">
        <v>330</v>
      </c>
      <c r="C1801" s="55" t="s">
        <v>2</v>
      </c>
      <c r="D1801" s="56">
        <v>13.76263</v>
      </c>
      <c r="E1801" s="56">
        <v>8.9482099999999996</v>
      </c>
      <c r="F1801" s="56">
        <v>4.8144200000000001</v>
      </c>
    </row>
    <row r="1802" spans="1:6" x14ac:dyDescent="0.3">
      <c r="A1802" s="41" t="s">
        <v>1101</v>
      </c>
      <c r="B1802" s="54" t="s">
        <v>330</v>
      </c>
      <c r="C1802" s="55" t="s">
        <v>15</v>
      </c>
      <c r="D1802" s="56">
        <v>40.182140000000004</v>
      </c>
      <c r="E1802" s="56">
        <v>5</v>
      </c>
      <c r="F1802" s="56">
        <v>35.182140000000004</v>
      </c>
    </row>
    <row r="1803" spans="1:6" x14ac:dyDescent="0.3">
      <c r="A1803" s="41" t="s">
        <v>1101</v>
      </c>
      <c r="B1803" s="54" t="s">
        <v>330</v>
      </c>
      <c r="C1803" s="55" t="s">
        <v>16</v>
      </c>
      <c r="D1803" s="56">
        <v>816.98558000000003</v>
      </c>
      <c r="E1803" s="56">
        <v>189.45044000000001</v>
      </c>
      <c r="F1803" s="56">
        <v>627.53513999999996</v>
      </c>
    </row>
    <row r="1804" spans="1:6" x14ac:dyDescent="0.3">
      <c r="A1804" s="41" t="s">
        <v>1101</v>
      </c>
      <c r="B1804" s="50" t="s">
        <v>330</v>
      </c>
      <c r="C1804" s="51" t="s">
        <v>17</v>
      </c>
      <c r="D1804" s="52">
        <v>2159.3057399999998</v>
      </c>
      <c r="E1804" s="52">
        <v>1451.6947399999999</v>
      </c>
      <c r="F1804" s="52">
        <v>707.6110000000001</v>
      </c>
    </row>
    <row r="1805" spans="1:6" ht="16.8" thickBot="1" x14ac:dyDescent="0.35">
      <c r="A1805" s="41" t="s">
        <v>1101</v>
      </c>
      <c r="B1805" s="36" t="s">
        <v>927</v>
      </c>
      <c r="C1805" s="37" t="s">
        <v>718</v>
      </c>
      <c r="D1805" s="48">
        <v>53535.704570000002</v>
      </c>
      <c r="E1805" s="48">
        <v>53535.704570000002</v>
      </c>
      <c r="F1805" s="48">
        <v>0</v>
      </c>
    </row>
    <row r="1806" spans="1:6" ht="15" thickTop="1" x14ac:dyDescent="0.3">
      <c r="A1806" s="41" t="s">
        <v>1101</v>
      </c>
      <c r="B1806" s="50" t="s">
        <v>330</v>
      </c>
      <c r="C1806" s="51" t="s">
        <v>10</v>
      </c>
      <c r="D1806" s="52">
        <v>20429.026649999996</v>
      </c>
      <c r="E1806" s="52">
        <v>20429.026649999996</v>
      </c>
      <c r="F1806" s="52">
        <v>0</v>
      </c>
    </row>
    <row r="1807" spans="1:6" x14ac:dyDescent="0.3">
      <c r="A1807" s="41" t="s">
        <v>1101</v>
      </c>
      <c r="B1807" s="54" t="s">
        <v>330</v>
      </c>
      <c r="C1807" s="55" t="s">
        <v>12</v>
      </c>
      <c r="D1807" s="56">
        <v>476.41619999999995</v>
      </c>
      <c r="E1807" s="56">
        <v>476.41619999999995</v>
      </c>
      <c r="F1807" s="56">
        <v>0</v>
      </c>
    </row>
    <row r="1808" spans="1:6" x14ac:dyDescent="0.3">
      <c r="A1808" s="41" t="s">
        <v>1101</v>
      </c>
      <c r="B1808" s="54" t="s">
        <v>330</v>
      </c>
      <c r="C1808" s="55" t="s">
        <v>14</v>
      </c>
      <c r="D1808" s="56">
        <v>6801.8149999999996</v>
      </c>
      <c r="E1808" s="56">
        <v>6801.8149999999996</v>
      </c>
      <c r="F1808" s="56">
        <v>0</v>
      </c>
    </row>
    <row r="1809" spans="1:6" x14ac:dyDescent="0.3">
      <c r="A1809" s="41" t="s">
        <v>1101</v>
      </c>
      <c r="B1809" s="54" t="s">
        <v>330</v>
      </c>
      <c r="C1809" s="55" t="s">
        <v>16</v>
      </c>
      <c r="D1809" s="56">
        <v>13150.79545</v>
      </c>
      <c r="E1809" s="56">
        <v>13150.79545</v>
      </c>
      <c r="F1809" s="56">
        <v>0</v>
      </c>
    </row>
    <row r="1810" spans="1:6" x14ac:dyDescent="0.3">
      <c r="A1810" s="41" t="s">
        <v>1101</v>
      </c>
      <c r="B1810" s="50" t="s">
        <v>330</v>
      </c>
      <c r="C1810" s="51" t="s">
        <v>17</v>
      </c>
      <c r="D1810" s="52">
        <v>33106.677920000002</v>
      </c>
      <c r="E1810" s="52">
        <v>33106.677920000002</v>
      </c>
      <c r="F1810" s="52">
        <v>0</v>
      </c>
    </row>
    <row r="1811" spans="1:6" ht="33" thickBot="1" x14ac:dyDescent="0.35">
      <c r="A1811" s="41" t="s">
        <v>1101</v>
      </c>
      <c r="B1811" s="36" t="s">
        <v>928</v>
      </c>
      <c r="C1811" s="37" t="s">
        <v>929</v>
      </c>
      <c r="D1811" s="48">
        <v>10434.405620000001</v>
      </c>
      <c r="E1811" s="48">
        <v>9808.1089700000011</v>
      </c>
      <c r="F1811" s="48">
        <v>626.29665</v>
      </c>
    </row>
    <row r="1812" spans="1:6" ht="15" thickTop="1" x14ac:dyDescent="0.3">
      <c r="A1812" s="41" t="s">
        <v>1101</v>
      </c>
      <c r="B1812" s="50" t="s">
        <v>330</v>
      </c>
      <c r="C1812" s="51" t="s">
        <v>10</v>
      </c>
      <c r="D1812" s="52">
        <v>7085.7532399999991</v>
      </c>
      <c r="E1812" s="52">
        <v>6489.6797899999992</v>
      </c>
      <c r="F1812" s="52">
        <v>596.07344999999998</v>
      </c>
    </row>
    <row r="1813" spans="1:6" x14ac:dyDescent="0.3">
      <c r="A1813" s="41" t="s">
        <v>1101</v>
      </c>
      <c r="B1813" s="54" t="s">
        <v>330</v>
      </c>
      <c r="C1813" s="55" t="s">
        <v>11</v>
      </c>
      <c r="D1813" s="56">
        <v>5246.435590000001</v>
      </c>
      <c r="E1813" s="56">
        <v>4898.4800000000005</v>
      </c>
      <c r="F1813" s="56">
        <v>347.95559000000003</v>
      </c>
    </row>
    <row r="1814" spans="1:6" x14ac:dyDescent="0.3">
      <c r="A1814" s="41" t="s">
        <v>1101</v>
      </c>
      <c r="B1814" s="54" t="s">
        <v>330</v>
      </c>
      <c r="C1814" s="55" t="s">
        <v>12</v>
      </c>
      <c r="D1814" s="56">
        <v>1682.8146100000001</v>
      </c>
      <c r="E1814" s="56">
        <v>1442.3833000000002</v>
      </c>
      <c r="F1814" s="56">
        <v>240.43131</v>
      </c>
    </row>
    <row r="1815" spans="1:6" x14ac:dyDescent="0.3">
      <c r="A1815" s="41" t="s">
        <v>1101</v>
      </c>
      <c r="B1815" s="54" t="s">
        <v>330</v>
      </c>
      <c r="C1815" s="55" t="s">
        <v>14</v>
      </c>
      <c r="D1815" s="56">
        <v>41.025239999999997</v>
      </c>
      <c r="E1815" s="56">
        <v>41.025239999999997</v>
      </c>
      <c r="F1815" s="56">
        <v>0</v>
      </c>
    </row>
    <row r="1816" spans="1:6" x14ac:dyDescent="0.3">
      <c r="A1816" s="41" t="s">
        <v>1101</v>
      </c>
      <c r="B1816" s="54" t="s">
        <v>330</v>
      </c>
      <c r="C1816" s="55" t="s">
        <v>15</v>
      </c>
      <c r="D1816" s="56">
        <v>8.5389900000000001</v>
      </c>
      <c r="E1816" s="56">
        <v>8.5389900000000001</v>
      </c>
      <c r="F1816" s="56">
        <v>0</v>
      </c>
    </row>
    <row r="1817" spans="1:6" x14ac:dyDescent="0.3">
      <c r="A1817" s="41" t="s">
        <v>1101</v>
      </c>
      <c r="B1817" s="54" t="s">
        <v>330</v>
      </c>
      <c r="C1817" s="55" t="s">
        <v>16</v>
      </c>
      <c r="D1817" s="56">
        <v>106.93880999999999</v>
      </c>
      <c r="E1817" s="56">
        <v>99.252259999999993</v>
      </c>
      <c r="F1817" s="56">
        <v>7.6865499999999995</v>
      </c>
    </row>
    <row r="1818" spans="1:6" x14ac:dyDescent="0.3">
      <c r="A1818" s="41" t="s">
        <v>1101</v>
      </c>
      <c r="B1818" s="50" t="s">
        <v>330</v>
      </c>
      <c r="C1818" s="51" t="s">
        <v>17</v>
      </c>
      <c r="D1818" s="52">
        <v>3348.65238</v>
      </c>
      <c r="E1818" s="52">
        <v>3318.4291800000001</v>
      </c>
      <c r="F1818" s="52">
        <v>30.223199999999999</v>
      </c>
    </row>
    <row r="1819" spans="1:6" ht="16.8" thickBot="1" x14ac:dyDescent="0.35">
      <c r="A1819" s="41" t="s">
        <v>1101</v>
      </c>
      <c r="B1819" s="36" t="s">
        <v>930</v>
      </c>
      <c r="C1819" s="37" t="s">
        <v>931</v>
      </c>
      <c r="D1819" s="48">
        <v>117086.24881999999</v>
      </c>
      <c r="E1819" s="48">
        <v>95032.574629999988</v>
      </c>
      <c r="F1819" s="48">
        <v>22053.674190000009</v>
      </c>
    </row>
    <row r="1820" spans="1:6" ht="15" thickTop="1" x14ac:dyDescent="0.3">
      <c r="A1820" s="41" t="s">
        <v>1101</v>
      </c>
      <c r="B1820" s="50" t="s">
        <v>330</v>
      </c>
      <c r="C1820" s="51" t="s">
        <v>10</v>
      </c>
      <c r="D1820" s="52">
        <v>111196.09195999999</v>
      </c>
      <c r="E1820" s="52">
        <v>90552.639519999982</v>
      </c>
      <c r="F1820" s="52">
        <v>20643.452440000008</v>
      </c>
    </row>
    <row r="1821" spans="1:6" x14ac:dyDescent="0.3">
      <c r="A1821" s="41" t="s">
        <v>1101</v>
      </c>
      <c r="B1821" s="54" t="s">
        <v>330</v>
      </c>
      <c r="C1821" s="55" t="s">
        <v>11</v>
      </c>
      <c r="D1821" s="56">
        <v>46040.634079999982</v>
      </c>
      <c r="E1821" s="56">
        <v>42787.368089999982</v>
      </c>
      <c r="F1821" s="56">
        <v>3253.2659899999994</v>
      </c>
    </row>
    <row r="1822" spans="1:6" x14ac:dyDescent="0.3">
      <c r="A1822" s="41" t="s">
        <v>1101</v>
      </c>
      <c r="B1822" s="54" t="s">
        <v>330</v>
      </c>
      <c r="C1822" s="55" t="s">
        <v>12</v>
      </c>
      <c r="D1822" s="56">
        <v>38621.141049999991</v>
      </c>
      <c r="E1822" s="56">
        <v>23576.164149999993</v>
      </c>
      <c r="F1822" s="56">
        <v>15044.976899999994</v>
      </c>
    </row>
    <row r="1823" spans="1:6" x14ac:dyDescent="0.3">
      <c r="A1823" s="41" t="s">
        <v>1101</v>
      </c>
      <c r="B1823" s="54" t="s">
        <v>330</v>
      </c>
      <c r="C1823" s="55" t="s">
        <v>13</v>
      </c>
      <c r="D1823" s="56">
        <v>126.21572</v>
      </c>
      <c r="E1823" s="56">
        <v>0</v>
      </c>
      <c r="F1823" s="56">
        <v>126.21572</v>
      </c>
    </row>
    <row r="1824" spans="1:6" x14ac:dyDescent="0.3">
      <c r="A1824" s="41" t="s">
        <v>1101</v>
      </c>
      <c r="B1824" s="54" t="s">
        <v>330</v>
      </c>
      <c r="C1824" s="55" t="s">
        <v>14</v>
      </c>
      <c r="D1824" s="56">
        <v>14338.933919999999</v>
      </c>
      <c r="E1824" s="56">
        <v>14338.933919999999</v>
      </c>
      <c r="F1824" s="56">
        <v>0</v>
      </c>
    </row>
    <row r="1825" spans="1:6" x14ac:dyDescent="0.3">
      <c r="A1825" s="41" t="s">
        <v>1101</v>
      </c>
      <c r="B1825" s="54" t="s">
        <v>330</v>
      </c>
      <c r="C1825" s="55" t="s">
        <v>2</v>
      </c>
      <c r="D1825" s="56">
        <v>2187.4367300000004</v>
      </c>
      <c r="E1825" s="56">
        <v>2187.4367300000004</v>
      </c>
      <c r="F1825" s="56">
        <v>0</v>
      </c>
    </row>
    <row r="1826" spans="1:6" x14ac:dyDescent="0.3">
      <c r="A1826" s="41" t="s">
        <v>1101</v>
      </c>
      <c r="B1826" s="54" t="s">
        <v>330</v>
      </c>
      <c r="C1826" s="55" t="s">
        <v>15</v>
      </c>
      <c r="D1826" s="56">
        <v>98.533299999999997</v>
      </c>
      <c r="E1826" s="56">
        <v>98.114840000000001</v>
      </c>
      <c r="F1826" s="56">
        <v>0.41846</v>
      </c>
    </row>
    <row r="1827" spans="1:6" x14ac:dyDescent="0.3">
      <c r="A1827" s="41" t="s">
        <v>1101</v>
      </c>
      <c r="B1827" s="54" t="s">
        <v>330</v>
      </c>
      <c r="C1827" s="55" t="s">
        <v>16</v>
      </c>
      <c r="D1827" s="56">
        <v>9783.1971599999997</v>
      </c>
      <c r="E1827" s="56">
        <v>7564.6217899999992</v>
      </c>
      <c r="F1827" s="56">
        <v>2218.5753700000009</v>
      </c>
    </row>
    <row r="1828" spans="1:6" x14ac:dyDescent="0.3">
      <c r="A1828" s="41" t="s">
        <v>1101</v>
      </c>
      <c r="B1828" s="50" t="s">
        <v>330</v>
      </c>
      <c r="C1828" s="51" t="s">
        <v>17</v>
      </c>
      <c r="D1828" s="52">
        <v>3290.7768599999999</v>
      </c>
      <c r="E1828" s="52">
        <v>1880.55511</v>
      </c>
      <c r="F1828" s="52">
        <v>1410.2217500000002</v>
      </c>
    </row>
    <row r="1829" spans="1:6" x14ac:dyDescent="0.3">
      <c r="A1829" s="41" t="s">
        <v>1101</v>
      </c>
      <c r="B1829" s="50" t="s">
        <v>330</v>
      </c>
      <c r="C1829" s="51" t="s">
        <v>21</v>
      </c>
      <c r="D1829" s="52">
        <v>2599.38</v>
      </c>
      <c r="E1829" s="52">
        <v>2599.38</v>
      </c>
      <c r="F1829" s="52">
        <v>0</v>
      </c>
    </row>
    <row r="1830" spans="1:6" ht="33" thickBot="1" x14ac:dyDescent="0.35">
      <c r="A1830" s="41" t="s">
        <v>1101</v>
      </c>
      <c r="B1830" s="36" t="s">
        <v>932</v>
      </c>
      <c r="C1830" s="37" t="s">
        <v>933</v>
      </c>
      <c r="D1830" s="48">
        <v>56775.071560000004</v>
      </c>
      <c r="E1830" s="48">
        <v>44577.985570000004</v>
      </c>
      <c r="F1830" s="48">
        <v>12197.08599</v>
      </c>
    </row>
    <row r="1831" spans="1:6" ht="15" thickTop="1" x14ac:dyDescent="0.3">
      <c r="A1831" s="41" t="s">
        <v>1101</v>
      </c>
      <c r="B1831" s="50" t="s">
        <v>330</v>
      </c>
      <c r="C1831" s="51" t="s">
        <v>10</v>
      </c>
      <c r="D1831" s="52">
        <v>33642.423739999998</v>
      </c>
      <c r="E1831" s="52">
        <v>24869.530640000001</v>
      </c>
      <c r="F1831" s="52">
        <v>8772.8930999999993</v>
      </c>
    </row>
    <row r="1832" spans="1:6" x14ac:dyDescent="0.3">
      <c r="A1832" s="41" t="s">
        <v>1101</v>
      </c>
      <c r="B1832" s="54" t="s">
        <v>330</v>
      </c>
      <c r="C1832" s="55" t="s">
        <v>11</v>
      </c>
      <c r="D1832" s="56">
        <v>12367.813899999999</v>
      </c>
      <c r="E1832" s="56">
        <v>11065.467369999998</v>
      </c>
      <c r="F1832" s="56">
        <v>1302.34653</v>
      </c>
    </row>
    <row r="1833" spans="1:6" x14ac:dyDescent="0.3">
      <c r="A1833" s="41" t="s">
        <v>1101</v>
      </c>
      <c r="B1833" s="54" t="s">
        <v>330</v>
      </c>
      <c r="C1833" s="55" t="s">
        <v>12</v>
      </c>
      <c r="D1833" s="56">
        <v>15217.141479999998</v>
      </c>
      <c r="E1833" s="56">
        <v>10108.984499999999</v>
      </c>
      <c r="F1833" s="56">
        <v>5108.1569800000007</v>
      </c>
    </row>
    <row r="1834" spans="1:6" x14ac:dyDescent="0.3">
      <c r="A1834" s="41" t="s">
        <v>1101</v>
      </c>
      <c r="B1834" s="54" t="s">
        <v>330</v>
      </c>
      <c r="C1834" s="55" t="s">
        <v>14</v>
      </c>
      <c r="D1834" s="56">
        <v>128.96347</v>
      </c>
      <c r="E1834" s="56">
        <v>128.96347</v>
      </c>
      <c r="F1834" s="56">
        <v>0</v>
      </c>
    </row>
    <row r="1835" spans="1:6" x14ac:dyDescent="0.3">
      <c r="A1835" s="41" t="s">
        <v>1101</v>
      </c>
      <c r="B1835" s="54" t="s">
        <v>330</v>
      </c>
      <c r="C1835" s="55" t="s">
        <v>2</v>
      </c>
      <c r="D1835" s="56">
        <v>10.204610000000001</v>
      </c>
      <c r="E1835" s="56">
        <v>8.76431</v>
      </c>
      <c r="F1835" s="56">
        <v>1.4402999999999999</v>
      </c>
    </row>
    <row r="1836" spans="1:6" x14ac:dyDescent="0.3">
      <c r="A1836" s="41" t="s">
        <v>1101</v>
      </c>
      <c r="B1836" s="54" t="s">
        <v>330</v>
      </c>
      <c r="C1836" s="55" t="s">
        <v>15</v>
      </c>
      <c r="D1836" s="56">
        <v>27.574650000000002</v>
      </c>
      <c r="E1836" s="56">
        <v>13.830570000000002</v>
      </c>
      <c r="F1836" s="56">
        <v>13.74408</v>
      </c>
    </row>
    <row r="1837" spans="1:6" x14ac:dyDescent="0.3">
      <c r="A1837" s="41" t="s">
        <v>1101</v>
      </c>
      <c r="B1837" s="54" t="s">
        <v>330</v>
      </c>
      <c r="C1837" s="55" t="s">
        <v>16</v>
      </c>
      <c r="D1837" s="56">
        <v>5890.725629999999</v>
      </c>
      <c r="E1837" s="56">
        <v>3543.5204199999998</v>
      </c>
      <c r="F1837" s="56">
        <v>2347.2052099999996</v>
      </c>
    </row>
    <row r="1838" spans="1:6" x14ac:dyDescent="0.3">
      <c r="A1838" s="41" t="s">
        <v>1101</v>
      </c>
      <c r="B1838" s="50" t="s">
        <v>330</v>
      </c>
      <c r="C1838" s="51" t="s">
        <v>17</v>
      </c>
      <c r="D1838" s="52">
        <v>23132.647819999998</v>
      </c>
      <c r="E1838" s="52">
        <v>19708.45493</v>
      </c>
      <c r="F1838" s="52">
        <v>3424.1928899999998</v>
      </c>
    </row>
    <row r="1839" spans="1:6" ht="33" thickBot="1" x14ac:dyDescent="0.35">
      <c r="A1839" s="41" t="s">
        <v>1101</v>
      </c>
      <c r="B1839" s="36" t="s">
        <v>934</v>
      </c>
      <c r="C1839" s="37" t="s">
        <v>935</v>
      </c>
      <c r="D1839" s="48">
        <v>182251.82132000002</v>
      </c>
      <c r="E1839" s="48">
        <v>182251.82132000002</v>
      </c>
      <c r="F1839" s="48">
        <v>0</v>
      </c>
    </row>
    <row r="1840" spans="1:6" ht="15" thickTop="1" x14ac:dyDescent="0.3">
      <c r="A1840" s="41" t="s">
        <v>1101</v>
      </c>
      <c r="B1840" s="50" t="s">
        <v>330</v>
      </c>
      <c r="C1840" s="51" t="s">
        <v>10</v>
      </c>
      <c r="D1840" s="52">
        <v>182249.72132000001</v>
      </c>
      <c r="E1840" s="52">
        <v>182249.72132000001</v>
      </c>
      <c r="F1840" s="52">
        <v>0</v>
      </c>
    </row>
    <row r="1841" spans="1:6" x14ac:dyDescent="0.3">
      <c r="A1841" s="41" t="s">
        <v>1101</v>
      </c>
      <c r="B1841" s="54" t="s">
        <v>330</v>
      </c>
      <c r="C1841" s="55" t="s">
        <v>11</v>
      </c>
      <c r="D1841" s="56">
        <v>146.11143000000001</v>
      </c>
      <c r="E1841" s="56">
        <v>146.11143000000001</v>
      </c>
      <c r="F1841" s="56">
        <v>0</v>
      </c>
    </row>
    <row r="1842" spans="1:6" x14ac:dyDescent="0.3">
      <c r="A1842" s="41" t="s">
        <v>1101</v>
      </c>
      <c r="B1842" s="54" t="s">
        <v>330</v>
      </c>
      <c r="C1842" s="55" t="s">
        <v>12</v>
      </c>
      <c r="D1842" s="56">
        <v>218.41127</v>
      </c>
      <c r="E1842" s="56">
        <v>218.41127</v>
      </c>
      <c r="F1842" s="56">
        <v>0</v>
      </c>
    </row>
    <row r="1843" spans="1:6" x14ac:dyDescent="0.3">
      <c r="A1843" s="41" t="s">
        <v>1101</v>
      </c>
      <c r="B1843" s="54" t="s">
        <v>330</v>
      </c>
      <c r="C1843" s="55" t="s">
        <v>14</v>
      </c>
      <c r="D1843" s="56">
        <v>173427.20630000002</v>
      </c>
      <c r="E1843" s="56">
        <v>173427.20630000002</v>
      </c>
      <c r="F1843" s="56">
        <v>0</v>
      </c>
    </row>
    <row r="1844" spans="1:6" x14ac:dyDescent="0.3">
      <c r="A1844" s="41" t="s">
        <v>1101</v>
      </c>
      <c r="B1844" s="54" t="s">
        <v>330</v>
      </c>
      <c r="C1844" s="55" t="s">
        <v>2</v>
      </c>
      <c r="D1844" s="56">
        <v>3029.9783399999997</v>
      </c>
      <c r="E1844" s="56">
        <v>3029.9783399999997</v>
      </c>
      <c r="F1844" s="56">
        <v>0</v>
      </c>
    </row>
    <row r="1845" spans="1:6" x14ac:dyDescent="0.3">
      <c r="A1845" s="41" t="s">
        <v>1101</v>
      </c>
      <c r="B1845" s="54" t="s">
        <v>330</v>
      </c>
      <c r="C1845" s="55" t="s">
        <v>16</v>
      </c>
      <c r="D1845" s="56">
        <v>5428.0139799999997</v>
      </c>
      <c r="E1845" s="56">
        <v>5428.0139799999997</v>
      </c>
      <c r="F1845" s="56">
        <v>0</v>
      </c>
    </row>
    <row r="1846" spans="1:6" x14ac:dyDescent="0.3">
      <c r="A1846" s="41" t="s">
        <v>1101</v>
      </c>
      <c r="B1846" s="50" t="s">
        <v>330</v>
      </c>
      <c r="C1846" s="51" t="s">
        <v>17</v>
      </c>
      <c r="D1846" s="52">
        <v>2.1</v>
      </c>
      <c r="E1846" s="52">
        <v>2.1</v>
      </c>
      <c r="F1846" s="52">
        <v>0</v>
      </c>
    </row>
    <row r="1847" spans="1:6" ht="33" thickBot="1" x14ac:dyDescent="0.35">
      <c r="A1847" s="41" t="s">
        <v>1101</v>
      </c>
      <c r="B1847" s="36" t="s">
        <v>936</v>
      </c>
      <c r="C1847" s="37" t="s">
        <v>937</v>
      </c>
      <c r="D1847" s="48">
        <v>52963.451890000004</v>
      </c>
      <c r="E1847" s="48">
        <v>52963.451890000004</v>
      </c>
      <c r="F1847" s="48">
        <v>0</v>
      </c>
    </row>
    <row r="1848" spans="1:6" ht="15" thickTop="1" x14ac:dyDescent="0.3">
      <c r="A1848" s="41" t="s">
        <v>1101</v>
      </c>
      <c r="B1848" s="50" t="s">
        <v>330</v>
      </c>
      <c r="C1848" s="51" t="s">
        <v>10</v>
      </c>
      <c r="D1848" s="52">
        <v>52963.451890000004</v>
      </c>
      <c r="E1848" s="52">
        <v>52963.451890000004</v>
      </c>
      <c r="F1848" s="52">
        <v>0</v>
      </c>
    </row>
    <row r="1849" spans="1:6" x14ac:dyDescent="0.3">
      <c r="A1849" s="41" t="s">
        <v>1101</v>
      </c>
      <c r="B1849" s="54" t="s">
        <v>330</v>
      </c>
      <c r="C1849" s="55" t="s">
        <v>15</v>
      </c>
      <c r="D1849" s="56">
        <v>1236.66689</v>
      </c>
      <c r="E1849" s="56">
        <v>1236.66689</v>
      </c>
      <c r="F1849" s="56">
        <v>0</v>
      </c>
    </row>
    <row r="1850" spans="1:6" x14ac:dyDescent="0.3">
      <c r="A1850" s="41" t="s">
        <v>1101</v>
      </c>
      <c r="B1850" s="54" t="s">
        <v>330</v>
      </c>
      <c r="C1850" s="55" t="s">
        <v>16</v>
      </c>
      <c r="D1850" s="56">
        <v>51726.785000000003</v>
      </c>
      <c r="E1850" s="56">
        <v>51726.785000000003</v>
      </c>
      <c r="F1850" s="56">
        <v>0</v>
      </c>
    </row>
    <row r="1851" spans="1:6" ht="16.8" thickBot="1" x14ac:dyDescent="0.35">
      <c r="A1851" s="41" t="s">
        <v>1101</v>
      </c>
      <c r="B1851" s="36" t="s">
        <v>938</v>
      </c>
      <c r="C1851" s="37" t="s">
        <v>939</v>
      </c>
      <c r="D1851" s="48">
        <v>5409.6433400000005</v>
      </c>
      <c r="E1851" s="48">
        <v>4951.6381700000002</v>
      </c>
      <c r="F1851" s="48">
        <v>458.00516999999996</v>
      </c>
    </row>
    <row r="1852" spans="1:6" ht="15" thickTop="1" x14ac:dyDescent="0.3">
      <c r="A1852" s="41" t="s">
        <v>1101</v>
      </c>
      <c r="B1852" s="50" t="s">
        <v>330</v>
      </c>
      <c r="C1852" s="51" t="s">
        <v>10</v>
      </c>
      <c r="D1852" s="52">
        <v>4940.5288099999998</v>
      </c>
      <c r="E1852" s="52">
        <v>4482.5236399999994</v>
      </c>
      <c r="F1852" s="52">
        <v>458.00516999999996</v>
      </c>
    </row>
    <row r="1853" spans="1:6" x14ac:dyDescent="0.3">
      <c r="A1853" s="41" t="s">
        <v>1101</v>
      </c>
      <c r="B1853" s="54" t="s">
        <v>330</v>
      </c>
      <c r="C1853" s="55" t="s">
        <v>11</v>
      </c>
      <c r="D1853" s="56">
        <v>774.16934000000003</v>
      </c>
      <c r="E1853" s="56">
        <v>774.16934000000003</v>
      </c>
      <c r="F1853" s="56">
        <v>0</v>
      </c>
    </row>
    <row r="1854" spans="1:6" x14ac:dyDescent="0.3">
      <c r="A1854" s="41" t="s">
        <v>1101</v>
      </c>
      <c r="B1854" s="54" t="s">
        <v>330</v>
      </c>
      <c r="C1854" s="55" t="s">
        <v>12</v>
      </c>
      <c r="D1854" s="56">
        <v>525.04242999999997</v>
      </c>
      <c r="E1854" s="56">
        <v>497.02485999999999</v>
      </c>
      <c r="F1854" s="56">
        <v>28.017569999999999</v>
      </c>
    </row>
    <row r="1855" spans="1:6" x14ac:dyDescent="0.3">
      <c r="A1855" s="41" t="s">
        <v>1101</v>
      </c>
      <c r="B1855" s="54" t="s">
        <v>330</v>
      </c>
      <c r="C1855" s="55" t="s">
        <v>14</v>
      </c>
      <c r="D1855" s="56">
        <v>3088.3146499999998</v>
      </c>
      <c r="E1855" s="56">
        <v>3088.3146499999998</v>
      </c>
      <c r="F1855" s="56">
        <v>0</v>
      </c>
    </row>
    <row r="1856" spans="1:6" x14ac:dyDescent="0.3">
      <c r="A1856" s="41" t="s">
        <v>1101</v>
      </c>
      <c r="B1856" s="54" t="s">
        <v>330</v>
      </c>
      <c r="C1856" s="55" t="s">
        <v>2</v>
      </c>
      <c r="D1856" s="56">
        <v>410</v>
      </c>
      <c r="E1856" s="56">
        <v>0</v>
      </c>
      <c r="F1856" s="56">
        <v>410</v>
      </c>
    </row>
    <row r="1857" spans="1:6" x14ac:dyDescent="0.3">
      <c r="A1857" s="41" t="s">
        <v>1101</v>
      </c>
      <c r="B1857" s="54" t="s">
        <v>330</v>
      </c>
      <c r="C1857" s="55" t="s">
        <v>15</v>
      </c>
      <c r="D1857" s="56">
        <v>11.242000000000001</v>
      </c>
      <c r="E1857" s="56">
        <v>11.242000000000001</v>
      </c>
      <c r="F1857" s="56">
        <v>0</v>
      </c>
    </row>
    <row r="1858" spans="1:6" x14ac:dyDescent="0.3">
      <c r="A1858" s="41" t="s">
        <v>1101</v>
      </c>
      <c r="B1858" s="54" t="s">
        <v>330</v>
      </c>
      <c r="C1858" s="55" t="s">
        <v>16</v>
      </c>
      <c r="D1858" s="56">
        <v>131.76039</v>
      </c>
      <c r="E1858" s="56">
        <v>111.77279</v>
      </c>
      <c r="F1858" s="56">
        <v>19.9876</v>
      </c>
    </row>
    <row r="1859" spans="1:6" x14ac:dyDescent="0.3">
      <c r="A1859" s="41" t="s">
        <v>1101</v>
      </c>
      <c r="B1859" s="50" t="s">
        <v>330</v>
      </c>
      <c r="C1859" s="51" t="s">
        <v>17</v>
      </c>
      <c r="D1859" s="52">
        <v>469.11453</v>
      </c>
      <c r="E1859" s="52">
        <v>469.11453</v>
      </c>
      <c r="F1859" s="52">
        <v>0</v>
      </c>
    </row>
    <row r="1860" spans="1:6" ht="16.8" thickBot="1" x14ac:dyDescent="0.35">
      <c r="A1860" s="41" t="s">
        <v>1101</v>
      </c>
      <c r="B1860" s="36" t="s">
        <v>940</v>
      </c>
      <c r="C1860" s="37" t="s">
        <v>941</v>
      </c>
      <c r="D1860" s="48">
        <v>17999.99883</v>
      </c>
      <c r="E1860" s="48">
        <v>17999.99883</v>
      </c>
      <c r="F1860" s="48">
        <v>0</v>
      </c>
    </row>
    <row r="1861" spans="1:6" ht="15" thickTop="1" x14ac:dyDescent="0.3">
      <c r="A1861" s="41" t="s">
        <v>1101</v>
      </c>
      <c r="B1861" s="50" t="s">
        <v>330</v>
      </c>
      <c r="C1861" s="51" t="s">
        <v>10</v>
      </c>
      <c r="D1861" s="52">
        <v>17999.99883</v>
      </c>
      <c r="E1861" s="52">
        <v>17999.99883</v>
      </c>
      <c r="F1861" s="52">
        <v>0</v>
      </c>
    </row>
    <row r="1862" spans="1:6" x14ac:dyDescent="0.3">
      <c r="A1862" s="41" t="s">
        <v>1101</v>
      </c>
      <c r="B1862" s="54" t="s">
        <v>330</v>
      </c>
      <c r="C1862" s="55" t="s">
        <v>12</v>
      </c>
      <c r="D1862" s="56">
        <v>17999.99883</v>
      </c>
      <c r="E1862" s="56">
        <v>17999.99883</v>
      </c>
      <c r="F1862" s="56">
        <v>0</v>
      </c>
    </row>
    <row r="1863" spans="1:6" ht="16.8" thickBot="1" x14ac:dyDescent="0.35">
      <c r="A1863" s="41" t="s">
        <v>1101</v>
      </c>
      <c r="B1863" s="36" t="s">
        <v>942</v>
      </c>
      <c r="C1863" s="37" t="s">
        <v>233</v>
      </c>
      <c r="D1863" s="48">
        <v>2409.7712099999999</v>
      </c>
      <c r="E1863" s="48">
        <v>2409.7712099999999</v>
      </c>
      <c r="F1863" s="48">
        <v>0</v>
      </c>
    </row>
    <row r="1864" spans="1:6" ht="15" thickTop="1" x14ac:dyDescent="0.3">
      <c r="A1864" s="41" t="s">
        <v>1101</v>
      </c>
      <c r="B1864" s="50" t="s">
        <v>330</v>
      </c>
      <c r="C1864" s="51" t="s">
        <v>10</v>
      </c>
      <c r="D1864" s="52">
        <v>2394.1702099999998</v>
      </c>
      <c r="E1864" s="52">
        <v>2394.1702099999998</v>
      </c>
      <c r="F1864" s="52">
        <v>0</v>
      </c>
    </row>
    <row r="1865" spans="1:6" x14ac:dyDescent="0.3">
      <c r="A1865" s="41" t="s">
        <v>1101</v>
      </c>
      <c r="B1865" s="54" t="s">
        <v>330</v>
      </c>
      <c r="C1865" s="55" t="s">
        <v>11</v>
      </c>
      <c r="D1865" s="56">
        <v>1260.0035399999999</v>
      </c>
      <c r="E1865" s="56">
        <v>1260.0035399999999</v>
      </c>
      <c r="F1865" s="56">
        <v>0</v>
      </c>
    </row>
    <row r="1866" spans="1:6" x14ac:dyDescent="0.3">
      <c r="A1866" s="41" t="s">
        <v>1101</v>
      </c>
      <c r="B1866" s="54" t="s">
        <v>330</v>
      </c>
      <c r="C1866" s="55" t="s">
        <v>12</v>
      </c>
      <c r="D1866" s="56">
        <v>1101.9430299999999</v>
      </c>
      <c r="E1866" s="56">
        <v>1101.9430299999999</v>
      </c>
      <c r="F1866" s="56">
        <v>0</v>
      </c>
    </row>
    <row r="1867" spans="1:6" x14ac:dyDescent="0.3">
      <c r="A1867" s="41" t="s">
        <v>1101</v>
      </c>
      <c r="B1867" s="54" t="s">
        <v>330</v>
      </c>
      <c r="C1867" s="55" t="s">
        <v>15</v>
      </c>
      <c r="D1867" s="56">
        <v>30.27187</v>
      </c>
      <c r="E1867" s="56">
        <v>30.27187</v>
      </c>
      <c r="F1867" s="56">
        <v>0</v>
      </c>
    </row>
    <row r="1868" spans="1:6" x14ac:dyDescent="0.3">
      <c r="A1868" s="41" t="s">
        <v>1101</v>
      </c>
      <c r="B1868" s="54" t="s">
        <v>330</v>
      </c>
      <c r="C1868" s="55" t="s">
        <v>16</v>
      </c>
      <c r="D1868" s="56">
        <v>1.95177</v>
      </c>
      <c r="E1868" s="56">
        <v>1.95177</v>
      </c>
      <c r="F1868" s="56">
        <v>0</v>
      </c>
    </row>
    <row r="1869" spans="1:6" x14ac:dyDescent="0.3">
      <c r="A1869" s="41" t="s">
        <v>1101</v>
      </c>
      <c r="B1869" s="50" t="s">
        <v>330</v>
      </c>
      <c r="C1869" s="51" t="s">
        <v>17</v>
      </c>
      <c r="D1869" s="52">
        <v>15.601000000000001</v>
      </c>
      <c r="E1869" s="52">
        <v>15.601000000000001</v>
      </c>
      <c r="F1869" s="52">
        <v>0</v>
      </c>
    </row>
    <row r="1870" spans="1:6" ht="16.8" thickBot="1" x14ac:dyDescent="0.35">
      <c r="A1870" s="41" t="s">
        <v>1101</v>
      </c>
      <c r="B1870" s="36" t="s">
        <v>943</v>
      </c>
      <c r="C1870" s="37" t="s">
        <v>234</v>
      </c>
      <c r="D1870" s="48">
        <v>10568.413489999999</v>
      </c>
      <c r="E1870" s="48">
        <v>10568.413489999999</v>
      </c>
      <c r="F1870" s="48">
        <v>0</v>
      </c>
    </row>
    <row r="1871" spans="1:6" ht="15" thickTop="1" x14ac:dyDescent="0.3">
      <c r="A1871" s="41" t="s">
        <v>1101</v>
      </c>
      <c r="B1871" s="50" t="s">
        <v>330</v>
      </c>
      <c r="C1871" s="51" t="s">
        <v>10</v>
      </c>
      <c r="D1871" s="52">
        <v>10292.62853</v>
      </c>
      <c r="E1871" s="52">
        <v>10292.62853</v>
      </c>
      <c r="F1871" s="52">
        <v>0</v>
      </c>
    </row>
    <row r="1872" spans="1:6" x14ac:dyDescent="0.3">
      <c r="A1872" s="41" t="s">
        <v>1101</v>
      </c>
      <c r="B1872" s="54" t="s">
        <v>330</v>
      </c>
      <c r="C1872" s="55" t="s">
        <v>11</v>
      </c>
      <c r="D1872" s="56">
        <v>5648.1600500000004</v>
      </c>
      <c r="E1872" s="56">
        <v>5648.1600500000004</v>
      </c>
      <c r="F1872" s="56">
        <v>0</v>
      </c>
    </row>
    <row r="1873" spans="1:6" x14ac:dyDescent="0.3">
      <c r="A1873" s="41" t="s">
        <v>1101</v>
      </c>
      <c r="B1873" s="54" t="s">
        <v>330</v>
      </c>
      <c r="C1873" s="55" t="s">
        <v>12</v>
      </c>
      <c r="D1873" s="56">
        <v>4484.3921600000003</v>
      </c>
      <c r="E1873" s="56">
        <v>4484.3921600000003</v>
      </c>
      <c r="F1873" s="56">
        <v>0</v>
      </c>
    </row>
    <row r="1874" spans="1:6" x14ac:dyDescent="0.3">
      <c r="A1874" s="41" t="s">
        <v>1101</v>
      </c>
      <c r="B1874" s="54" t="s">
        <v>330</v>
      </c>
      <c r="C1874" s="55" t="s">
        <v>15</v>
      </c>
      <c r="D1874" s="56">
        <v>140.54906</v>
      </c>
      <c r="E1874" s="56">
        <v>140.54906</v>
      </c>
      <c r="F1874" s="56">
        <v>0</v>
      </c>
    </row>
    <row r="1875" spans="1:6" x14ac:dyDescent="0.3">
      <c r="A1875" s="41" t="s">
        <v>1101</v>
      </c>
      <c r="B1875" s="54" t="s">
        <v>330</v>
      </c>
      <c r="C1875" s="55" t="s">
        <v>16</v>
      </c>
      <c r="D1875" s="56">
        <v>19.527259999999998</v>
      </c>
      <c r="E1875" s="56">
        <v>19.527259999999998</v>
      </c>
      <c r="F1875" s="56">
        <v>0</v>
      </c>
    </row>
    <row r="1876" spans="1:6" x14ac:dyDescent="0.3">
      <c r="A1876" s="41" t="s">
        <v>1101</v>
      </c>
      <c r="B1876" s="50" t="s">
        <v>330</v>
      </c>
      <c r="C1876" s="51" t="s">
        <v>17</v>
      </c>
      <c r="D1876" s="52">
        <v>275.78496000000001</v>
      </c>
      <c r="E1876" s="52">
        <v>275.78496000000001</v>
      </c>
      <c r="F1876" s="52">
        <v>0</v>
      </c>
    </row>
    <row r="1877" spans="1:6" ht="16.8" thickBot="1" x14ac:dyDescent="0.35">
      <c r="A1877" s="41" t="s">
        <v>1101</v>
      </c>
      <c r="B1877" s="36" t="s">
        <v>944</v>
      </c>
      <c r="C1877" s="37" t="s">
        <v>235</v>
      </c>
      <c r="D1877" s="48">
        <v>16310.57307</v>
      </c>
      <c r="E1877" s="48">
        <v>14784.519340000001</v>
      </c>
      <c r="F1877" s="48">
        <v>1526.0537300000001</v>
      </c>
    </row>
    <row r="1878" spans="1:6" ht="15" thickTop="1" x14ac:dyDescent="0.3">
      <c r="A1878" s="41" t="s">
        <v>1101</v>
      </c>
      <c r="B1878" s="50" t="s">
        <v>330</v>
      </c>
      <c r="C1878" s="51" t="s">
        <v>10</v>
      </c>
      <c r="D1878" s="52">
        <v>15279.286180000001</v>
      </c>
      <c r="E1878" s="52">
        <v>13811.141450000001</v>
      </c>
      <c r="F1878" s="52">
        <v>1468.14473</v>
      </c>
    </row>
    <row r="1879" spans="1:6" x14ac:dyDescent="0.3">
      <c r="A1879" s="41" t="s">
        <v>1101</v>
      </c>
      <c r="B1879" s="54" t="s">
        <v>330</v>
      </c>
      <c r="C1879" s="55" t="s">
        <v>11</v>
      </c>
      <c r="D1879" s="56">
        <v>2465.3925199999999</v>
      </c>
      <c r="E1879" s="56">
        <v>2465.3925199999999</v>
      </c>
      <c r="F1879" s="56">
        <v>0</v>
      </c>
    </row>
    <row r="1880" spans="1:6" x14ac:dyDescent="0.3">
      <c r="A1880" s="41" t="s">
        <v>1101</v>
      </c>
      <c r="B1880" s="54" t="s">
        <v>330</v>
      </c>
      <c r="C1880" s="55" t="s">
        <v>12</v>
      </c>
      <c r="D1880" s="56">
        <v>6522.5524500000001</v>
      </c>
      <c r="E1880" s="56">
        <v>5057.4577200000003</v>
      </c>
      <c r="F1880" s="56">
        <v>1465.09473</v>
      </c>
    </row>
    <row r="1881" spans="1:6" x14ac:dyDescent="0.3">
      <c r="A1881" s="41" t="s">
        <v>1101</v>
      </c>
      <c r="B1881" s="54" t="s">
        <v>330</v>
      </c>
      <c r="C1881" s="55" t="s">
        <v>14</v>
      </c>
      <c r="D1881" s="56">
        <v>1992.90805</v>
      </c>
      <c r="E1881" s="56">
        <v>1992.90805</v>
      </c>
      <c r="F1881" s="56">
        <v>0</v>
      </c>
    </row>
    <row r="1882" spans="1:6" x14ac:dyDescent="0.3">
      <c r="A1882" s="41" t="s">
        <v>1101</v>
      </c>
      <c r="B1882" s="54" t="s">
        <v>330</v>
      </c>
      <c r="C1882" s="55" t="s">
        <v>15</v>
      </c>
      <c r="D1882" s="56">
        <v>107.13465000000001</v>
      </c>
      <c r="E1882" s="56">
        <v>106.73465</v>
      </c>
      <c r="F1882" s="56">
        <v>0.4</v>
      </c>
    </row>
    <row r="1883" spans="1:6" x14ac:dyDescent="0.3">
      <c r="A1883" s="41" t="s">
        <v>1101</v>
      </c>
      <c r="B1883" s="54" t="s">
        <v>330</v>
      </c>
      <c r="C1883" s="55" t="s">
        <v>16</v>
      </c>
      <c r="D1883" s="56">
        <v>4191.2985099999996</v>
      </c>
      <c r="E1883" s="56">
        <v>4188.64851</v>
      </c>
      <c r="F1883" s="56">
        <v>2.65</v>
      </c>
    </row>
    <row r="1884" spans="1:6" x14ac:dyDescent="0.3">
      <c r="A1884" s="41" t="s">
        <v>1101</v>
      </c>
      <c r="B1884" s="50" t="s">
        <v>330</v>
      </c>
      <c r="C1884" s="51" t="s">
        <v>17</v>
      </c>
      <c r="D1884" s="52">
        <v>1031.2868900000001</v>
      </c>
      <c r="E1884" s="52">
        <v>973.37788999999998</v>
      </c>
      <c r="F1884" s="52">
        <v>57.908999999999999</v>
      </c>
    </row>
    <row r="1885" spans="1:6" ht="33" thickBot="1" x14ac:dyDescent="0.35">
      <c r="A1885" s="41" t="s">
        <v>1101</v>
      </c>
      <c r="B1885" s="36" t="s">
        <v>945</v>
      </c>
      <c r="C1885" s="37" t="s">
        <v>237</v>
      </c>
      <c r="D1885" s="48">
        <v>3218.8624</v>
      </c>
      <c r="E1885" s="48">
        <v>3218.8624</v>
      </c>
      <c r="F1885" s="48">
        <v>0</v>
      </c>
    </row>
    <row r="1886" spans="1:6" ht="15" thickTop="1" x14ac:dyDescent="0.3">
      <c r="A1886" s="41" t="s">
        <v>1101</v>
      </c>
      <c r="B1886" s="50" t="s">
        <v>330</v>
      </c>
      <c r="C1886" s="51" t="s">
        <v>10</v>
      </c>
      <c r="D1886" s="52">
        <v>2142.0074</v>
      </c>
      <c r="E1886" s="52">
        <v>2142.0074</v>
      </c>
      <c r="F1886" s="52">
        <v>0</v>
      </c>
    </row>
    <row r="1887" spans="1:6" x14ac:dyDescent="0.3">
      <c r="A1887" s="41" t="s">
        <v>1101</v>
      </c>
      <c r="B1887" s="54" t="s">
        <v>330</v>
      </c>
      <c r="C1887" s="55" t="s">
        <v>11</v>
      </c>
      <c r="D1887" s="56">
        <v>1421.0413599999999</v>
      </c>
      <c r="E1887" s="56">
        <v>1421.0413599999999</v>
      </c>
      <c r="F1887" s="56">
        <v>0</v>
      </c>
    </row>
    <row r="1888" spans="1:6" x14ac:dyDescent="0.3">
      <c r="A1888" s="41" t="s">
        <v>1101</v>
      </c>
      <c r="B1888" s="54" t="s">
        <v>330</v>
      </c>
      <c r="C1888" s="55" t="s">
        <v>12</v>
      </c>
      <c r="D1888" s="56">
        <v>655.32835</v>
      </c>
      <c r="E1888" s="56">
        <v>655.32835</v>
      </c>
      <c r="F1888" s="56">
        <v>0</v>
      </c>
    </row>
    <row r="1889" spans="1:6" x14ac:dyDescent="0.3">
      <c r="A1889" s="41" t="s">
        <v>1101</v>
      </c>
      <c r="B1889" s="54" t="s">
        <v>330</v>
      </c>
      <c r="C1889" s="55" t="s">
        <v>2</v>
      </c>
      <c r="D1889" s="56">
        <v>11.53294</v>
      </c>
      <c r="E1889" s="56">
        <v>11.53294</v>
      </c>
      <c r="F1889" s="56">
        <v>0</v>
      </c>
    </row>
    <row r="1890" spans="1:6" x14ac:dyDescent="0.3">
      <c r="A1890" s="41" t="s">
        <v>1101</v>
      </c>
      <c r="B1890" s="54" t="s">
        <v>330</v>
      </c>
      <c r="C1890" s="55" t="s">
        <v>15</v>
      </c>
      <c r="D1890" s="56">
        <v>22.8169</v>
      </c>
      <c r="E1890" s="56">
        <v>22.8169</v>
      </c>
      <c r="F1890" s="56">
        <v>0</v>
      </c>
    </row>
    <row r="1891" spans="1:6" x14ac:dyDescent="0.3">
      <c r="A1891" s="41" t="s">
        <v>1101</v>
      </c>
      <c r="B1891" s="54" t="s">
        <v>330</v>
      </c>
      <c r="C1891" s="55" t="s">
        <v>16</v>
      </c>
      <c r="D1891" s="56">
        <v>31.287849999999999</v>
      </c>
      <c r="E1891" s="56">
        <v>31.287849999999999</v>
      </c>
      <c r="F1891" s="56">
        <v>0</v>
      </c>
    </row>
    <row r="1892" spans="1:6" x14ac:dyDescent="0.3">
      <c r="A1892" s="41" t="s">
        <v>1101</v>
      </c>
      <c r="B1892" s="50" t="s">
        <v>330</v>
      </c>
      <c r="C1892" s="51" t="s">
        <v>17</v>
      </c>
      <c r="D1892" s="52">
        <v>1076.855</v>
      </c>
      <c r="E1892" s="52">
        <v>1076.855</v>
      </c>
      <c r="F1892" s="52">
        <v>0</v>
      </c>
    </row>
    <row r="1893" spans="1:6" ht="16.8" thickBot="1" x14ac:dyDescent="0.35">
      <c r="A1893" s="41" t="s">
        <v>1101</v>
      </c>
      <c r="B1893" s="36" t="s">
        <v>946</v>
      </c>
      <c r="C1893" s="37" t="s">
        <v>947</v>
      </c>
      <c r="D1893" s="48">
        <v>5214.5939699999999</v>
      </c>
      <c r="E1893" s="48">
        <v>5214.5939699999999</v>
      </c>
      <c r="F1893" s="48">
        <v>0</v>
      </c>
    </row>
    <row r="1894" spans="1:6" ht="15" thickTop="1" x14ac:dyDescent="0.3">
      <c r="A1894" s="41" t="s">
        <v>1101</v>
      </c>
      <c r="B1894" s="50" t="s">
        <v>330</v>
      </c>
      <c r="C1894" s="51" t="s">
        <v>10</v>
      </c>
      <c r="D1894" s="52">
        <v>4727.3652099999999</v>
      </c>
      <c r="E1894" s="52">
        <v>4727.3652099999999</v>
      </c>
      <c r="F1894" s="52">
        <v>0</v>
      </c>
    </row>
    <row r="1895" spans="1:6" x14ac:dyDescent="0.3">
      <c r="A1895" s="41" t="s">
        <v>1101</v>
      </c>
      <c r="B1895" s="54" t="s">
        <v>330</v>
      </c>
      <c r="C1895" s="55" t="s">
        <v>11</v>
      </c>
      <c r="D1895" s="56">
        <v>3409.0249899999999</v>
      </c>
      <c r="E1895" s="56">
        <v>3409.0249899999999</v>
      </c>
      <c r="F1895" s="56">
        <v>0</v>
      </c>
    </row>
    <row r="1896" spans="1:6" x14ac:dyDescent="0.3">
      <c r="A1896" s="41" t="s">
        <v>1101</v>
      </c>
      <c r="B1896" s="54" t="s">
        <v>330</v>
      </c>
      <c r="C1896" s="55" t="s">
        <v>12</v>
      </c>
      <c r="D1896" s="56">
        <v>1227.0346500000001</v>
      </c>
      <c r="E1896" s="56">
        <v>1227.0346500000001</v>
      </c>
      <c r="F1896" s="56">
        <v>0</v>
      </c>
    </row>
    <row r="1897" spans="1:6" x14ac:dyDescent="0.3">
      <c r="A1897" s="41" t="s">
        <v>1101</v>
      </c>
      <c r="B1897" s="54" t="s">
        <v>330</v>
      </c>
      <c r="C1897" s="55" t="s">
        <v>15</v>
      </c>
      <c r="D1897" s="56">
        <v>40.321629999999999</v>
      </c>
      <c r="E1897" s="56">
        <v>40.321629999999999</v>
      </c>
      <c r="F1897" s="56">
        <v>0</v>
      </c>
    </row>
    <row r="1898" spans="1:6" x14ac:dyDescent="0.3">
      <c r="A1898" s="41" t="s">
        <v>1101</v>
      </c>
      <c r="B1898" s="54" t="s">
        <v>330</v>
      </c>
      <c r="C1898" s="55" t="s">
        <v>16</v>
      </c>
      <c r="D1898" s="56">
        <v>50.983939999999997</v>
      </c>
      <c r="E1898" s="56">
        <v>50.983939999999997</v>
      </c>
      <c r="F1898" s="56">
        <v>0</v>
      </c>
    </row>
    <row r="1899" spans="1:6" x14ac:dyDescent="0.3">
      <c r="A1899" s="41" t="s">
        <v>1101</v>
      </c>
      <c r="B1899" s="50" t="s">
        <v>330</v>
      </c>
      <c r="C1899" s="51" t="s">
        <v>17</v>
      </c>
      <c r="D1899" s="52">
        <v>487.22876000000002</v>
      </c>
      <c r="E1899" s="52">
        <v>487.22876000000002</v>
      </c>
      <c r="F1899" s="52">
        <v>0</v>
      </c>
    </row>
    <row r="1900" spans="1:6" ht="33" thickBot="1" x14ac:dyDescent="0.35">
      <c r="A1900" s="41" t="s">
        <v>1101</v>
      </c>
      <c r="B1900" s="36" t="s">
        <v>948</v>
      </c>
      <c r="C1900" s="37" t="s">
        <v>949</v>
      </c>
      <c r="D1900" s="48">
        <v>90293.448999999993</v>
      </c>
      <c r="E1900" s="48">
        <v>89241.142529999997</v>
      </c>
      <c r="F1900" s="48">
        <v>1052.30647</v>
      </c>
    </row>
    <row r="1901" spans="1:6" ht="15" thickTop="1" x14ac:dyDescent="0.3">
      <c r="A1901" s="41" t="s">
        <v>1101</v>
      </c>
      <c r="B1901" s="50" t="s">
        <v>330</v>
      </c>
      <c r="C1901" s="51" t="s">
        <v>10</v>
      </c>
      <c r="D1901" s="52">
        <v>78163.205140000005</v>
      </c>
      <c r="E1901" s="52">
        <v>77224.07680000001</v>
      </c>
      <c r="F1901" s="52">
        <v>939.12833999999987</v>
      </c>
    </row>
    <row r="1902" spans="1:6" x14ac:dyDescent="0.3">
      <c r="A1902" s="41" t="s">
        <v>1101</v>
      </c>
      <c r="B1902" s="54" t="s">
        <v>330</v>
      </c>
      <c r="C1902" s="55" t="s">
        <v>11</v>
      </c>
      <c r="D1902" s="56">
        <v>55712.90034</v>
      </c>
      <c r="E1902" s="56">
        <v>55434.631509999999</v>
      </c>
      <c r="F1902" s="56">
        <v>278.26882999999998</v>
      </c>
    </row>
    <row r="1903" spans="1:6" x14ac:dyDescent="0.3">
      <c r="A1903" s="41" t="s">
        <v>1101</v>
      </c>
      <c r="B1903" s="54" t="s">
        <v>330</v>
      </c>
      <c r="C1903" s="55" t="s">
        <v>12</v>
      </c>
      <c r="D1903" s="56">
        <v>19906.405289999999</v>
      </c>
      <c r="E1903" s="56">
        <v>19569.940909999998</v>
      </c>
      <c r="F1903" s="56">
        <v>336.46438000000001</v>
      </c>
    </row>
    <row r="1904" spans="1:6" x14ac:dyDescent="0.3">
      <c r="A1904" s="41" t="s">
        <v>1101</v>
      </c>
      <c r="B1904" s="54" t="s">
        <v>330</v>
      </c>
      <c r="C1904" s="55" t="s">
        <v>2</v>
      </c>
      <c r="D1904" s="56">
        <v>101.46359</v>
      </c>
      <c r="E1904" s="56">
        <v>0</v>
      </c>
      <c r="F1904" s="56">
        <v>101.46359</v>
      </c>
    </row>
    <row r="1905" spans="1:6" x14ac:dyDescent="0.3">
      <c r="A1905" s="41" t="s">
        <v>1101</v>
      </c>
      <c r="B1905" s="54" t="s">
        <v>330</v>
      </c>
      <c r="C1905" s="55" t="s">
        <v>15</v>
      </c>
      <c r="D1905" s="56">
        <v>663.98270999999988</v>
      </c>
      <c r="E1905" s="56">
        <v>648.96994999999993</v>
      </c>
      <c r="F1905" s="56">
        <v>15.01276</v>
      </c>
    </row>
    <row r="1906" spans="1:6" x14ac:dyDescent="0.3">
      <c r="A1906" s="41" t="s">
        <v>1101</v>
      </c>
      <c r="B1906" s="54" t="s">
        <v>330</v>
      </c>
      <c r="C1906" s="55" t="s">
        <v>16</v>
      </c>
      <c r="D1906" s="56">
        <v>1778.4532099999999</v>
      </c>
      <c r="E1906" s="56">
        <v>1570.5344299999999</v>
      </c>
      <c r="F1906" s="56">
        <v>207.91878</v>
      </c>
    </row>
    <row r="1907" spans="1:6" x14ac:dyDescent="0.3">
      <c r="A1907" s="41" t="s">
        <v>1101</v>
      </c>
      <c r="B1907" s="50" t="s">
        <v>330</v>
      </c>
      <c r="C1907" s="51" t="s">
        <v>17</v>
      </c>
      <c r="D1907" s="52">
        <v>12130.243859999999</v>
      </c>
      <c r="E1907" s="52">
        <v>12017.065729999998</v>
      </c>
      <c r="F1907" s="52">
        <v>113.17813</v>
      </c>
    </row>
    <row r="1908" spans="1:6" ht="33" thickBot="1" x14ac:dyDescent="0.35">
      <c r="A1908" s="41" t="s">
        <v>1101</v>
      </c>
      <c r="B1908" s="36" t="s">
        <v>950</v>
      </c>
      <c r="C1908" s="37" t="s">
        <v>951</v>
      </c>
      <c r="D1908" s="48">
        <v>76543.040659999999</v>
      </c>
      <c r="E1908" s="48">
        <v>76543.040659999999</v>
      </c>
      <c r="F1908" s="48">
        <v>0</v>
      </c>
    </row>
    <row r="1909" spans="1:6" ht="15" thickTop="1" x14ac:dyDescent="0.3">
      <c r="A1909" s="41" t="s">
        <v>1101</v>
      </c>
      <c r="B1909" s="50" t="s">
        <v>330</v>
      </c>
      <c r="C1909" s="51" t="s">
        <v>10</v>
      </c>
      <c r="D1909" s="52">
        <v>64555.041370000006</v>
      </c>
      <c r="E1909" s="52">
        <v>64555.041370000006</v>
      </c>
      <c r="F1909" s="52">
        <v>0</v>
      </c>
    </row>
    <row r="1910" spans="1:6" x14ac:dyDescent="0.3">
      <c r="A1910" s="41" t="s">
        <v>1101</v>
      </c>
      <c r="B1910" s="54" t="s">
        <v>330</v>
      </c>
      <c r="C1910" s="55" t="s">
        <v>11</v>
      </c>
      <c r="D1910" s="56">
        <v>53534.992290000002</v>
      </c>
      <c r="E1910" s="56">
        <v>53534.992290000002</v>
      </c>
      <c r="F1910" s="56">
        <v>0</v>
      </c>
    </row>
    <row r="1911" spans="1:6" x14ac:dyDescent="0.3">
      <c r="A1911" s="41" t="s">
        <v>1101</v>
      </c>
      <c r="B1911" s="54" t="s">
        <v>330</v>
      </c>
      <c r="C1911" s="55" t="s">
        <v>12</v>
      </c>
      <c r="D1911" s="56">
        <v>9137.9639299999999</v>
      </c>
      <c r="E1911" s="56">
        <v>9137.9639299999999</v>
      </c>
      <c r="F1911" s="56">
        <v>0</v>
      </c>
    </row>
    <row r="1912" spans="1:6" x14ac:dyDescent="0.3">
      <c r="A1912" s="41" t="s">
        <v>1101</v>
      </c>
      <c r="B1912" s="54" t="s">
        <v>330</v>
      </c>
      <c r="C1912" s="55" t="s">
        <v>15</v>
      </c>
      <c r="D1912" s="56">
        <v>632.02450999999996</v>
      </c>
      <c r="E1912" s="56">
        <v>632.02450999999996</v>
      </c>
      <c r="F1912" s="56">
        <v>0</v>
      </c>
    </row>
    <row r="1913" spans="1:6" x14ac:dyDescent="0.3">
      <c r="A1913" s="41" t="s">
        <v>1101</v>
      </c>
      <c r="B1913" s="54" t="s">
        <v>330</v>
      </c>
      <c r="C1913" s="55" t="s">
        <v>16</v>
      </c>
      <c r="D1913" s="56">
        <v>1250.0606399999999</v>
      </c>
      <c r="E1913" s="56">
        <v>1250.0606399999999</v>
      </c>
      <c r="F1913" s="56">
        <v>0</v>
      </c>
    </row>
    <row r="1914" spans="1:6" x14ac:dyDescent="0.3">
      <c r="A1914" s="41" t="s">
        <v>1101</v>
      </c>
      <c r="B1914" s="50" t="s">
        <v>330</v>
      </c>
      <c r="C1914" s="51" t="s">
        <v>17</v>
      </c>
      <c r="D1914" s="52">
        <v>11987.99929</v>
      </c>
      <c r="E1914" s="52">
        <v>11987.99929</v>
      </c>
      <c r="F1914" s="52">
        <v>0</v>
      </c>
    </row>
    <row r="1915" spans="1:6" ht="16.8" thickBot="1" x14ac:dyDescent="0.35">
      <c r="A1915" s="41" t="s">
        <v>1101</v>
      </c>
      <c r="B1915" s="36" t="s">
        <v>952</v>
      </c>
      <c r="C1915" s="37" t="s">
        <v>953</v>
      </c>
      <c r="D1915" s="48">
        <v>12286.721870000001</v>
      </c>
      <c r="E1915" s="48">
        <v>12198.10187</v>
      </c>
      <c r="F1915" s="48">
        <v>88.62</v>
      </c>
    </row>
    <row r="1916" spans="1:6" ht="15" thickTop="1" x14ac:dyDescent="0.3">
      <c r="A1916" s="41" t="s">
        <v>1101</v>
      </c>
      <c r="B1916" s="50" t="s">
        <v>330</v>
      </c>
      <c r="C1916" s="51" t="s">
        <v>10</v>
      </c>
      <c r="D1916" s="52">
        <v>12257.655430000001</v>
      </c>
      <c r="E1916" s="52">
        <v>12169.03543</v>
      </c>
      <c r="F1916" s="52">
        <v>88.62</v>
      </c>
    </row>
    <row r="1917" spans="1:6" x14ac:dyDescent="0.3">
      <c r="A1917" s="41" t="s">
        <v>1101</v>
      </c>
      <c r="B1917" s="54" t="s">
        <v>330</v>
      </c>
      <c r="C1917" s="55" t="s">
        <v>11</v>
      </c>
      <c r="D1917" s="56">
        <v>1399.63922</v>
      </c>
      <c r="E1917" s="56">
        <v>1399.63922</v>
      </c>
      <c r="F1917" s="56">
        <v>0</v>
      </c>
    </row>
    <row r="1918" spans="1:6" x14ac:dyDescent="0.3">
      <c r="A1918" s="41" t="s">
        <v>1101</v>
      </c>
      <c r="B1918" s="54" t="s">
        <v>330</v>
      </c>
      <c r="C1918" s="55" t="s">
        <v>12</v>
      </c>
      <c r="D1918" s="56">
        <v>10520.59698</v>
      </c>
      <c r="E1918" s="56">
        <v>10431.976979999999</v>
      </c>
      <c r="F1918" s="56">
        <v>88.62</v>
      </c>
    </row>
    <row r="1919" spans="1:6" x14ac:dyDescent="0.3">
      <c r="A1919" s="41" t="s">
        <v>1101</v>
      </c>
      <c r="B1919" s="54" t="s">
        <v>330</v>
      </c>
      <c r="C1919" s="55" t="s">
        <v>15</v>
      </c>
      <c r="D1919" s="56">
        <v>16.945440000000001</v>
      </c>
      <c r="E1919" s="56">
        <v>16.945440000000001</v>
      </c>
      <c r="F1919" s="56">
        <v>0</v>
      </c>
    </row>
    <row r="1920" spans="1:6" x14ac:dyDescent="0.3">
      <c r="A1920" s="41" t="s">
        <v>1101</v>
      </c>
      <c r="B1920" s="54" t="s">
        <v>330</v>
      </c>
      <c r="C1920" s="55" t="s">
        <v>16</v>
      </c>
      <c r="D1920" s="56">
        <v>320.47379000000001</v>
      </c>
      <c r="E1920" s="56">
        <v>320.47379000000001</v>
      </c>
      <c r="F1920" s="56">
        <v>0</v>
      </c>
    </row>
    <row r="1921" spans="1:6" x14ac:dyDescent="0.3">
      <c r="A1921" s="41" t="s">
        <v>1101</v>
      </c>
      <c r="B1921" s="50" t="s">
        <v>330</v>
      </c>
      <c r="C1921" s="51" t="s">
        <v>17</v>
      </c>
      <c r="D1921" s="52">
        <v>29.06644</v>
      </c>
      <c r="E1921" s="52">
        <v>29.06644</v>
      </c>
      <c r="F1921" s="52">
        <v>0</v>
      </c>
    </row>
    <row r="1922" spans="1:6" ht="33" thickBot="1" x14ac:dyDescent="0.35">
      <c r="A1922" s="41" t="s">
        <v>1101</v>
      </c>
      <c r="B1922" s="36" t="s">
        <v>954</v>
      </c>
      <c r="C1922" s="37" t="s">
        <v>955</v>
      </c>
      <c r="D1922" s="48">
        <v>1463.6864699999999</v>
      </c>
      <c r="E1922" s="48">
        <v>500</v>
      </c>
      <c r="F1922" s="48">
        <v>963.68646999999987</v>
      </c>
    </row>
    <row r="1923" spans="1:6" ht="15" thickTop="1" x14ac:dyDescent="0.3">
      <c r="A1923" s="41" t="s">
        <v>1101</v>
      </c>
      <c r="B1923" s="50" t="s">
        <v>330</v>
      </c>
      <c r="C1923" s="51" t="s">
        <v>10</v>
      </c>
      <c r="D1923" s="52">
        <v>1350.5083399999999</v>
      </c>
      <c r="E1923" s="52">
        <v>500</v>
      </c>
      <c r="F1923" s="52">
        <v>850.50833999999986</v>
      </c>
    </row>
    <row r="1924" spans="1:6" x14ac:dyDescent="0.3">
      <c r="A1924" s="41" t="s">
        <v>1101</v>
      </c>
      <c r="B1924" s="54" t="s">
        <v>330</v>
      </c>
      <c r="C1924" s="55" t="s">
        <v>11</v>
      </c>
      <c r="D1924" s="56">
        <v>778.26882999999998</v>
      </c>
      <c r="E1924" s="56">
        <v>500</v>
      </c>
      <c r="F1924" s="56">
        <v>278.26882999999998</v>
      </c>
    </row>
    <row r="1925" spans="1:6" x14ac:dyDescent="0.3">
      <c r="A1925" s="41" t="s">
        <v>1101</v>
      </c>
      <c r="B1925" s="54" t="s">
        <v>330</v>
      </c>
      <c r="C1925" s="55" t="s">
        <v>12</v>
      </c>
      <c r="D1925" s="56">
        <v>247.84438</v>
      </c>
      <c r="E1925" s="56">
        <v>0</v>
      </c>
      <c r="F1925" s="56">
        <v>247.84438</v>
      </c>
    </row>
    <row r="1926" spans="1:6" x14ac:dyDescent="0.3">
      <c r="A1926" s="41" t="s">
        <v>1101</v>
      </c>
      <c r="B1926" s="54" t="s">
        <v>330</v>
      </c>
      <c r="C1926" s="55" t="s">
        <v>2</v>
      </c>
      <c r="D1926" s="56">
        <v>101.46359</v>
      </c>
      <c r="E1926" s="56">
        <v>0</v>
      </c>
      <c r="F1926" s="56">
        <v>101.46359</v>
      </c>
    </row>
    <row r="1927" spans="1:6" x14ac:dyDescent="0.3">
      <c r="A1927" s="41" t="s">
        <v>1101</v>
      </c>
      <c r="B1927" s="54" t="s">
        <v>330</v>
      </c>
      <c r="C1927" s="55" t="s">
        <v>15</v>
      </c>
      <c r="D1927" s="56">
        <v>15.01276</v>
      </c>
      <c r="E1927" s="56">
        <v>0</v>
      </c>
      <c r="F1927" s="56">
        <v>15.01276</v>
      </c>
    </row>
    <row r="1928" spans="1:6" x14ac:dyDescent="0.3">
      <c r="A1928" s="41" t="s">
        <v>1101</v>
      </c>
      <c r="B1928" s="54" t="s">
        <v>330</v>
      </c>
      <c r="C1928" s="55" t="s">
        <v>16</v>
      </c>
      <c r="D1928" s="56">
        <v>207.91878</v>
      </c>
      <c r="E1928" s="56">
        <v>0</v>
      </c>
      <c r="F1928" s="56">
        <v>207.91878</v>
      </c>
    </row>
    <row r="1929" spans="1:6" x14ac:dyDescent="0.3">
      <c r="A1929" s="41" t="s">
        <v>1101</v>
      </c>
      <c r="B1929" s="50" t="s">
        <v>330</v>
      </c>
      <c r="C1929" s="51" t="s">
        <v>17</v>
      </c>
      <c r="D1929" s="52">
        <v>113.17813</v>
      </c>
      <c r="E1929" s="52">
        <v>0</v>
      </c>
      <c r="F1929" s="52">
        <v>113.17813</v>
      </c>
    </row>
    <row r="1930" spans="1:6" ht="16.8" thickBot="1" x14ac:dyDescent="0.35">
      <c r="A1930" s="41" t="s">
        <v>1101</v>
      </c>
      <c r="B1930" s="36" t="s">
        <v>956</v>
      </c>
      <c r="C1930" s="37" t="s">
        <v>957</v>
      </c>
      <c r="D1930" s="48">
        <v>11525.231959999999</v>
      </c>
      <c r="E1930" s="48">
        <v>11525.231959999999</v>
      </c>
      <c r="F1930" s="48">
        <v>0</v>
      </c>
    </row>
    <row r="1931" spans="1:6" ht="15" thickTop="1" x14ac:dyDescent="0.3">
      <c r="A1931" s="41" t="s">
        <v>1101</v>
      </c>
      <c r="B1931" s="50" t="s">
        <v>330</v>
      </c>
      <c r="C1931" s="51" t="s">
        <v>10</v>
      </c>
      <c r="D1931" s="52">
        <v>7001.35196</v>
      </c>
      <c r="E1931" s="52">
        <v>7001.35196</v>
      </c>
      <c r="F1931" s="52">
        <v>0</v>
      </c>
    </row>
    <row r="1932" spans="1:6" x14ac:dyDescent="0.3">
      <c r="A1932" s="41" t="s">
        <v>1101</v>
      </c>
      <c r="B1932" s="54" t="s">
        <v>330</v>
      </c>
      <c r="C1932" s="55" t="s">
        <v>11</v>
      </c>
      <c r="D1932" s="56">
        <v>4070.28253</v>
      </c>
      <c r="E1932" s="56">
        <v>4070.28253</v>
      </c>
      <c r="F1932" s="56">
        <v>0</v>
      </c>
    </row>
    <row r="1933" spans="1:6" x14ac:dyDescent="0.3">
      <c r="A1933" s="41" t="s">
        <v>1101</v>
      </c>
      <c r="B1933" s="54" t="s">
        <v>330</v>
      </c>
      <c r="C1933" s="55" t="s">
        <v>12</v>
      </c>
      <c r="D1933" s="56">
        <v>2626.5760700000001</v>
      </c>
      <c r="E1933" s="56">
        <v>2626.5760700000001</v>
      </c>
      <c r="F1933" s="56">
        <v>0</v>
      </c>
    </row>
    <row r="1934" spans="1:6" x14ac:dyDescent="0.3">
      <c r="A1934" s="41" t="s">
        <v>1101</v>
      </c>
      <c r="B1934" s="54" t="s">
        <v>330</v>
      </c>
      <c r="C1934" s="55" t="s">
        <v>2</v>
      </c>
      <c r="D1934" s="56">
        <v>43.465260000000001</v>
      </c>
      <c r="E1934" s="56">
        <v>43.465260000000001</v>
      </c>
      <c r="F1934" s="56">
        <v>0</v>
      </c>
    </row>
    <row r="1935" spans="1:6" x14ac:dyDescent="0.3">
      <c r="A1935" s="41" t="s">
        <v>1101</v>
      </c>
      <c r="B1935" s="54" t="s">
        <v>330</v>
      </c>
      <c r="C1935" s="55" t="s">
        <v>15</v>
      </c>
      <c r="D1935" s="56">
        <v>86.282020000000003</v>
      </c>
      <c r="E1935" s="56">
        <v>86.282020000000003</v>
      </c>
      <c r="F1935" s="56">
        <v>0</v>
      </c>
    </row>
    <row r="1936" spans="1:6" x14ac:dyDescent="0.3">
      <c r="A1936" s="41" t="s">
        <v>1101</v>
      </c>
      <c r="B1936" s="54" t="s">
        <v>330</v>
      </c>
      <c r="C1936" s="55" t="s">
        <v>16</v>
      </c>
      <c r="D1936" s="56">
        <v>174.74608000000001</v>
      </c>
      <c r="E1936" s="56">
        <v>174.74608000000001</v>
      </c>
      <c r="F1936" s="56">
        <v>0</v>
      </c>
    </row>
    <row r="1937" spans="1:6" x14ac:dyDescent="0.3">
      <c r="A1937" s="41" t="s">
        <v>1101</v>
      </c>
      <c r="B1937" s="50" t="s">
        <v>330</v>
      </c>
      <c r="C1937" s="51" t="s">
        <v>17</v>
      </c>
      <c r="D1937" s="52">
        <v>4523.88</v>
      </c>
      <c r="E1937" s="52">
        <v>4523.88</v>
      </c>
      <c r="F1937" s="52">
        <v>0</v>
      </c>
    </row>
    <row r="1938" spans="1:6" ht="16.8" thickBot="1" x14ac:dyDescent="0.35">
      <c r="A1938" s="41" t="s">
        <v>1101</v>
      </c>
      <c r="B1938" s="36" t="s">
        <v>958</v>
      </c>
      <c r="C1938" s="37" t="s">
        <v>959</v>
      </c>
      <c r="D1938" s="48">
        <v>219429.03575999997</v>
      </c>
      <c r="E1938" s="48">
        <v>101225.77062</v>
      </c>
      <c r="F1938" s="48">
        <v>118203.26513999997</v>
      </c>
    </row>
    <row r="1939" spans="1:6" ht="15" thickTop="1" x14ac:dyDescent="0.3">
      <c r="A1939" s="41" t="s">
        <v>1101</v>
      </c>
      <c r="B1939" s="50" t="s">
        <v>330</v>
      </c>
      <c r="C1939" s="51" t="s">
        <v>10</v>
      </c>
      <c r="D1939" s="52">
        <v>187642.66563</v>
      </c>
      <c r="E1939" s="52">
        <v>101225.77062</v>
      </c>
      <c r="F1939" s="52">
        <v>86416.895009999993</v>
      </c>
    </row>
    <row r="1940" spans="1:6" x14ac:dyDescent="0.3">
      <c r="A1940" s="41" t="s">
        <v>1101</v>
      </c>
      <c r="B1940" s="54" t="s">
        <v>330</v>
      </c>
      <c r="C1940" s="55" t="s">
        <v>11</v>
      </c>
      <c r="D1940" s="56">
        <v>2591.7907100000002</v>
      </c>
      <c r="E1940" s="56">
        <v>0</v>
      </c>
      <c r="F1940" s="56">
        <v>2591.7907100000002</v>
      </c>
    </row>
    <row r="1941" spans="1:6" x14ac:dyDescent="0.3">
      <c r="A1941" s="41" t="s">
        <v>1101</v>
      </c>
      <c r="B1941" s="54" t="s">
        <v>330</v>
      </c>
      <c r="C1941" s="55" t="s">
        <v>12</v>
      </c>
      <c r="D1941" s="56">
        <v>64447.485379999998</v>
      </c>
      <c r="E1941" s="56">
        <v>26.625</v>
      </c>
      <c r="F1941" s="56">
        <v>64420.860379999998</v>
      </c>
    </row>
    <row r="1942" spans="1:6" x14ac:dyDescent="0.3">
      <c r="A1942" s="41" t="s">
        <v>1101</v>
      </c>
      <c r="B1942" s="54" t="s">
        <v>330</v>
      </c>
      <c r="C1942" s="55" t="s">
        <v>13</v>
      </c>
      <c r="D1942" s="56">
        <v>4820.4106400000001</v>
      </c>
      <c r="E1942" s="56">
        <v>0</v>
      </c>
      <c r="F1942" s="56">
        <v>4820.4106400000001</v>
      </c>
    </row>
    <row r="1943" spans="1:6" x14ac:dyDescent="0.3">
      <c r="A1943" s="41" t="s">
        <v>1101</v>
      </c>
      <c r="B1943" s="54" t="s">
        <v>330</v>
      </c>
      <c r="C1943" s="55" t="s">
        <v>2</v>
      </c>
      <c r="D1943" s="56">
        <v>101199.14562</v>
      </c>
      <c r="E1943" s="56">
        <v>101199.14562</v>
      </c>
      <c r="F1943" s="56">
        <v>0</v>
      </c>
    </row>
    <row r="1944" spans="1:6" x14ac:dyDescent="0.3">
      <c r="A1944" s="41" t="s">
        <v>1101</v>
      </c>
      <c r="B1944" s="54" t="s">
        <v>330</v>
      </c>
      <c r="C1944" s="55" t="s">
        <v>15</v>
      </c>
      <c r="D1944" s="56">
        <v>427.67516000000001</v>
      </c>
      <c r="E1944" s="56">
        <v>0</v>
      </c>
      <c r="F1944" s="56">
        <v>427.67516000000001</v>
      </c>
    </row>
    <row r="1945" spans="1:6" x14ac:dyDescent="0.3">
      <c r="A1945" s="41" t="s">
        <v>1101</v>
      </c>
      <c r="B1945" s="54" t="s">
        <v>330</v>
      </c>
      <c r="C1945" s="55" t="s">
        <v>16</v>
      </c>
      <c r="D1945" s="56">
        <v>14156.15812</v>
      </c>
      <c r="E1945" s="56">
        <v>0</v>
      </c>
      <c r="F1945" s="56">
        <v>14156.15812</v>
      </c>
    </row>
    <row r="1946" spans="1:6" x14ac:dyDescent="0.3">
      <c r="A1946" s="41" t="s">
        <v>1101</v>
      </c>
      <c r="B1946" s="50" t="s">
        <v>330</v>
      </c>
      <c r="C1946" s="51" t="s">
        <v>17</v>
      </c>
      <c r="D1946" s="52">
        <v>23595.03714</v>
      </c>
      <c r="E1946" s="52">
        <v>0</v>
      </c>
      <c r="F1946" s="52">
        <v>23595.03714</v>
      </c>
    </row>
    <row r="1947" spans="1:6" x14ac:dyDescent="0.3">
      <c r="A1947" s="41" t="s">
        <v>1101</v>
      </c>
      <c r="B1947" s="50" t="s">
        <v>330</v>
      </c>
      <c r="C1947" s="51" t="s">
        <v>21</v>
      </c>
      <c r="D1947" s="52">
        <v>8191.3329899999999</v>
      </c>
      <c r="E1947" s="52">
        <v>0</v>
      </c>
      <c r="F1947" s="52">
        <v>8191.3329899999999</v>
      </c>
    </row>
    <row r="1948" spans="1:6" ht="33" thickBot="1" x14ac:dyDescent="0.35">
      <c r="A1948" s="41" t="s">
        <v>1101</v>
      </c>
      <c r="B1948" s="36" t="s">
        <v>960</v>
      </c>
      <c r="C1948" s="37" t="s">
        <v>242</v>
      </c>
      <c r="D1948" s="48">
        <v>3936.20433</v>
      </c>
      <c r="E1948" s="48">
        <v>3929.2667000000001</v>
      </c>
      <c r="F1948" s="48">
        <v>6.9376300000000004</v>
      </c>
    </row>
    <row r="1949" spans="1:6" ht="15" thickTop="1" x14ac:dyDescent="0.3">
      <c r="A1949" s="41" t="s">
        <v>1101</v>
      </c>
      <c r="B1949" s="50" t="s">
        <v>330</v>
      </c>
      <c r="C1949" s="51" t="s">
        <v>10</v>
      </c>
      <c r="D1949" s="52">
        <v>3830.5360099999998</v>
      </c>
      <c r="E1949" s="52">
        <v>3823.5983799999999</v>
      </c>
      <c r="F1949" s="52">
        <v>6.9376300000000004</v>
      </c>
    </row>
    <row r="1950" spans="1:6" x14ac:dyDescent="0.3">
      <c r="A1950" s="41" t="s">
        <v>1101</v>
      </c>
      <c r="B1950" s="54" t="s">
        <v>330</v>
      </c>
      <c r="C1950" s="55" t="s">
        <v>11</v>
      </c>
      <c r="D1950" s="56">
        <v>2732.8283900000001</v>
      </c>
      <c r="E1950" s="56">
        <v>2732.8283900000001</v>
      </c>
      <c r="F1950" s="56">
        <v>0</v>
      </c>
    </row>
    <row r="1951" spans="1:6" x14ac:dyDescent="0.3">
      <c r="A1951" s="41" t="s">
        <v>1101</v>
      </c>
      <c r="B1951" s="54" t="s">
        <v>330</v>
      </c>
      <c r="C1951" s="55" t="s">
        <v>12</v>
      </c>
      <c r="D1951" s="56">
        <v>1044.39085</v>
      </c>
      <c r="E1951" s="56">
        <v>1037.4532200000001</v>
      </c>
      <c r="F1951" s="56">
        <v>6.9376300000000004</v>
      </c>
    </row>
    <row r="1952" spans="1:6" x14ac:dyDescent="0.3">
      <c r="A1952" s="41" t="s">
        <v>1101</v>
      </c>
      <c r="B1952" s="54" t="s">
        <v>330</v>
      </c>
      <c r="C1952" s="55" t="s">
        <v>15</v>
      </c>
      <c r="D1952" s="56">
        <v>50.320770000000003</v>
      </c>
      <c r="E1952" s="56">
        <v>50.320770000000003</v>
      </c>
      <c r="F1952" s="56">
        <v>0</v>
      </c>
    </row>
    <row r="1953" spans="1:6" x14ac:dyDescent="0.3">
      <c r="A1953" s="41" t="s">
        <v>1101</v>
      </c>
      <c r="B1953" s="54" t="s">
        <v>330</v>
      </c>
      <c r="C1953" s="55" t="s">
        <v>16</v>
      </c>
      <c r="D1953" s="56">
        <v>2.996</v>
      </c>
      <c r="E1953" s="56">
        <v>2.996</v>
      </c>
      <c r="F1953" s="56">
        <v>0</v>
      </c>
    </row>
    <row r="1954" spans="1:6" x14ac:dyDescent="0.3">
      <c r="A1954" s="41" t="s">
        <v>1101</v>
      </c>
      <c r="B1954" s="50" t="s">
        <v>330</v>
      </c>
      <c r="C1954" s="51" t="s">
        <v>17</v>
      </c>
      <c r="D1954" s="52">
        <v>105.66831999999999</v>
      </c>
      <c r="E1954" s="52">
        <v>105.66831999999999</v>
      </c>
      <c r="F1954" s="52">
        <v>0</v>
      </c>
    </row>
    <row r="1955" spans="1:6" ht="65.400000000000006" thickBot="1" x14ac:dyDescent="0.35">
      <c r="A1955" s="41" t="s">
        <v>1101</v>
      </c>
      <c r="B1955" s="36" t="s">
        <v>961</v>
      </c>
      <c r="C1955" s="37" t="s">
        <v>962</v>
      </c>
      <c r="D1955" s="48">
        <v>2877.1599799999999</v>
      </c>
      <c r="E1955" s="48">
        <v>2817.9999800000001</v>
      </c>
      <c r="F1955" s="48">
        <v>59.16</v>
      </c>
    </row>
    <row r="1956" spans="1:6" ht="15" thickTop="1" x14ac:dyDescent="0.3">
      <c r="A1956" s="41" t="s">
        <v>1101</v>
      </c>
      <c r="B1956" s="50" t="s">
        <v>330</v>
      </c>
      <c r="C1956" s="51" t="s">
        <v>10</v>
      </c>
      <c r="D1956" s="52">
        <v>2867.4009799999999</v>
      </c>
      <c r="E1956" s="52">
        <v>2808.24098</v>
      </c>
      <c r="F1956" s="52">
        <v>59.16</v>
      </c>
    </row>
    <row r="1957" spans="1:6" x14ac:dyDescent="0.3">
      <c r="A1957" s="41" t="s">
        <v>1101</v>
      </c>
      <c r="B1957" s="54" t="s">
        <v>330</v>
      </c>
      <c r="C1957" s="55" t="s">
        <v>11</v>
      </c>
      <c r="D1957" s="56">
        <v>1644.9980499999999</v>
      </c>
      <c r="E1957" s="56">
        <v>1644.9980499999999</v>
      </c>
      <c r="F1957" s="56">
        <v>0</v>
      </c>
    </row>
    <row r="1958" spans="1:6" x14ac:dyDescent="0.3">
      <c r="A1958" s="41" t="s">
        <v>1101</v>
      </c>
      <c r="B1958" s="54" t="s">
        <v>330</v>
      </c>
      <c r="C1958" s="55" t="s">
        <v>12</v>
      </c>
      <c r="D1958" s="56">
        <v>352.54467</v>
      </c>
      <c r="E1958" s="56">
        <v>352.54467</v>
      </c>
      <c r="F1958" s="56">
        <v>0</v>
      </c>
    </row>
    <row r="1959" spans="1:6" x14ac:dyDescent="0.3">
      <c r="A1959" s="41" t="s">
        <v>1101</v>
      </c>
      <c r="B1959" s="54" t="s">
        <v>330</v>
      </c>
      <c r="C1959" s="55" t="s">
        <v>14</v>
      </c>
      <c r="D1959" s="56">
        <v>502.15999999999997</v>
      </c>
      <c r="E1959" s="56">
        <v>443</v>
      </c>
      <c r="F1959" s="56">
        <v>59.16</v>
      </c>
    </row>
    <row r="1960" spans="1:6" x14ac:dyDescent="0.3">
      <c r="A1960" s="41" t="s">
        <v>1101</v>
      </c>
      <c r="B1960" s="54" t="s">
        <v>330</v>
      </c>
      <c r="C1960" s="55" t="s">
        <v>15</v>
      </c>
      <c r="D1960" s="56">
        <v>261.97498999999999</v>
      </c>
      <c r="E1960" s="56">
        <v>261.97498999999999</v>
      </c>
      <c r="F1960" s="56">
        <v>0</v>
      </c>
    </row>
    <row r="1961" spans="1:6" x14ac:dyDescent="0.3">
      <c r="A1961" s="41" t="s">
        <v>1101</v>
      </c>
      <c r="B1961" s="54" t="s">
        <v>330</v>
      </c>
      <c r="C1961" s="55" t="s">
        <v>16</v>
      </c>
      <c r="D1961" s="56">
        <v>105.72327</v>
      </c>
      <c r="E1961" s="56">
        <v>105.72327</v>
      </c>
      <c r="F1961" s="56">
        <v>0</v>
      </c>
    </row>
    <row r="1962" spans="1:6" x14ac:dyDescent="0.3">
      <c r="A1962" s="41" t="s">
        <v>1101</v>
      </c>
      <c r="B1962" s="50" t="s">
        <v>330</v>
      </c>
      <c r="C1962" s="51" t="s">
        <v>17</v>
      </c>
      <c r="D1962" s="52">
        <v>9.7590000000000003</v>
      </c>
      <c r="E1962" s="52">
        <v>9.7590000000000003</v>
      </c>
      <c r="F1962" s="52">
        <v>0</v>
      </c>
    </row>
    <row r="1963" spans="1:6" ht="16.8" thickBot="1" x14ac:dyDescent="0.35">
      <c r="A1963" s="41" t="s">
        <v>1101</v>
      </c>
      <c r="B1963" s="36" t="s">
        <v>963</v>
      </c>
      <c r="C1963" s="37" t="s">
        <v>964</v>
      </c>
      <c r="D1963" s="48">
        <v>24994.625380000005</v>
      </c>
      <c r="E1963" s="48">
        <v>24994.625380000005</v>
      </c>
      <c r="F1963" s="48">
        <v>0</v>
      </c>
    </row>
    <row r="1964" spans="1:6" ht="15" thickTop="1" x14ac:dyDescent="0.3">
      <c r="A1964" s="41" t="s">
        <v>1101</v>
      </c>
      <c r="B1964" s="50" t="s">
        <v>330</v>
      </c>
      <c r="C1964" s="51" t="s">
        <v>10</v>
      </c>
      <c r="D1964" s="52">
        <v>24374.172609999998</v>
      </c>
      <c r="E1964" s="52">
        <v>24374.172609999998</v>
      </c>
      <c r="F1964" s="52">
        <v>0</v>
      </c>
    </row>
    <row r="1965" spans="1:6" x14ac:dyDescent="0.3">
      <c r="A1965" s="41" t="s">
        <v>1101</v>
      </c>
      <c r="B1965" s="54" t="s">
        <v>330</v>
      </c>
      <c r="C1965" s="55" t="s">
        <v>13</v>
      </c>
      <c r="D1965" s="56">
        <v>47</v>
      </c>
      <c r="E1965" s="56">
        <v>47</v>
      </c>
      <c r="F1965" s="56">
        <v>0</v>
      </c>
    </row>
    <row r="1966" spans="1:6" x14ac:dyDescent="0.3">
      <c r="A1966" s="41" t="s">
        <v>1101</v>
      </c>
      <c r="B1966" s="54" t="s">
        <v>330</v>
      </c>
      <c r="C1966" s="55" t="s">
        <v>14</v>
      </c>
      <c r="D1966" s="56">
        <v>24327.172609999998</v>
      </c>
      <c r="E1966" s="56">
        <v>24327.172609999998</v>
      </c>
      <c r="F1966" s="56">
        <v>0</v>
      </c>
    </row>
    <row r="1967" spans="1:6" x14ac:dyDescent="0.3">
      <c r="A1967" s="41" t="s">
        <v>1101</v>
      </c>
      <c r="B1967" s="50" t="s">
        <v>330</v>
      </c>
      <c r="C1967" s="51" t="s">
        <v>17</v>
      </c>
      <c r="D1967" s="52">
        <v>587.45276999999999</v>
      </c>
      <c r="E1967" s="52">
        <v>587.45276999999999</v>
      </c>
      <c r="F1967" s="52">
        <v>0</v>
      </c>
    </row>
    <row r="1968" spans="1:6" x14ac:dyDescent="0.3">
      <c r="A1968" s="41" t="s">
        <v>1101</v>
      </c>
      <c r="B1968" s="50" t="s">
        <v>330</v>
      </c>
      <c r="C1968" s="51" t="s">
        <v>21</v>
      </c>
      <c r="D1968" s="52">
        <v>33</v>
      </c>
      <c r="E1968" s="52">
        <v>33</v>
      </c>
      <c r="F1968" s="52">
        <v>0</v>
      </c>
    </row>
    <row r="1969" spans="1:6" ht="16.8" thickBot="1" x14ac:dyDescent="0.35">
      <c r="A1969" s="41" t="s">
        <v>1101</v>
      </c>
      <c r="B1969" s="36" t="s">
        <v>965</v>
      </c>
      <c r="C1969" s="37" t="s">
        <v>966</v>
      </c>
      <c r="D1969" s="48">
        <v>14986.750060000004</v>
      </c>
      <c r="E1969" s="48">
        <v>14986.750060000004</v>
      </c>
      <c r="F1969" s="48">
        <v>0</v>
      </c>
    </row>
    <row r="1970" spans="1:6" ht="15" thickTop="1" x14ac:dyDescent="0.3">
      <c r="A1970" s="41" t="s">
        <v>1101</v>
      </c>
      <c r="B1970" s="50" t="s">
        <v>330</v>
      </c>
      <c r="C1970" s="51" t="s">
        <v>10</v>
      </c>
      <c r="D1970" s="52">
        <v>14774.295220000002</v>
      </c>
      <c r="E1970" s="52">
        <v>14774.295220000002</v>
      </c>
      <c r="F1970" s="52">
        <v>0</v>
      </c>
    </row>
    <row r="1971" spans="1:6" x14ac:dyDescent="0.3">
      <c r="A1971" s="41" t="s">
        <v>1101</v>
      </c>
      <c r="B1971" s="54" t="s">
        <v>330</v>
      </c>
      <c r="C1971" s="55" t="s">
        <v>14</v>
      </c>
      <c r="D1971" s="56">
        <v>14774.295220000002</v>
      </c>
      <c r="E1971" s="56">
        <v>14774.295220000002</v>
      </c>
      <c r="F1971" s="56">
        <v>0</v>
      </c>
    </row>
    <row r="1972" spans="1:6" x14ac:dyDescent="0.3">
      <c r="A1972" s="41" t="s">
        <v>1101</v>
      </c>
      <c r="B1972" s="50" t="s">
        <v>330</v>
      </c>
      <c r="C1972" s="51" t="s">
        <v>17</v>
      </c>
      <c r="D1972" s="52">
        <v>212.45484000000002</v>
      </c>
      <c r="E1972" s="52">
        <v>212.45484000000002</v>
      </c>
      <c r="F1972" s="52">
        <v>0</v>
      </c>
    </row>
    <row r="1973" spans="1:6" ht="49.2" thickBot="1" x14ac:dyDescent="0.35">
      <c r="A1973" s="41" t="s">
        <v>1101</v>
      </c>
      <c r="B1973" s="36" t="s">
        <v>967</v>
      </c>
      <c r="C1973" s="37" t="s">
        <v>968</v>
      </c>
      <c r="D1973" s="48">
        <v>645</v>
      </c>
      <c r="E1973" s="48">
        <v>645</v>
      </c>
      <c r="F1973" s="48">
        <v>0</v>
      </c>
    </row>
    <row r="1974" spans="1:6" ht="15" thickTop="1" x14ac:dyDescent="0.3">
      <c r="A1974" s="41" t="s">
        <v>1101</v>
      </c>
      <c r="B1974" s="50" t="s">
        <v>330</v>
      </c>
      <c r="C1974" s="51" t="s">
        <v>10</v>
      </c>
      <c r="D1974" s="52">
        <v>645</v>
      </c>
      <c r="E1974" s="52">
        <v>645</v>
      </c>
      <c r="F1974" s="52">
        <v>0</v>
      </c>
    </row>
    <row r="1975" spans="1:6" x14ac:dyDescent="0.3">
      <c r="A1975" s="41" t="s">
        <v>1101</v>
      </c>
      <c r="B1975" s="54" t="s">
        <v>330</v>
      </c>
      <c r="C1975" s="55" t="s">
        <v>14</v>
      </c>
      <c r="D1975" s="56">
        <v>645</v>
      </c>
      <c r="E1975" s="56">
        <v>645</v>
      </c>
      <c r="F1975" s="56">
        <v>0</v>
      </c>
    </row>
    <row r="1976" spans="1:6" ht="49.2" thickBot="1" x14ac:dyDescent="0.35">
      <c r="A1976" s="41" t="s">
        <v>1101</v>
      </c>
      <c r="B1976" s="36" t="s">
        <v>969</v>
      </c>
      <c r="C1976" s="37" t="s">
        <v>970</v>
      </c>
      <c r="D1976" s="48">
        <v>1767.99838</v>
      </c>
      <c r="E1976" s="48">
        <v>1767.99838</v>
      </c>
      <c r="F1976" s="48">
        <v>0</v>
      </c>
    </row>
    <row r="1977" spans="1:6" ht="15" thickTop="1" x14ac:dyDescent="0.3">
      <c r="A1977" s="41" t="s">
        <v>1101</v>
      </c>
      <c r="B1977" s="50" t="s">
        <v>330</v>
      </c>
      <c r="C1977" s="51" t="s">
        <v>10</v>
      </c>
      <c r="D1977" s="52">
        <v>1532.9999499999999</v>
      </c>
      <c r="E1977" s="52">
        <v>1532.9999499999999</v>
      </c>
      <c r="F1977" s="52">
        <v>0</v>
      </c>
    </row>
    <row r="1978" spans="1:6" x14ac:dyDescent="0.3">
      <c r="A1978" s="41" t="s">
        <v>1101</v>
      </c>
      <c r="B1978" s="54" t="s">
        <v>330</v>
      </c>
      <c r="C1978" s="55" t="s">
        <v>14</v>
      </c>
      <c r="D1978" s="56">
        <v>1532.9999499999999</v>
      </c>
      <c r="E1978" s="56">
        <v>1532.9999499999999</v>
      </c>
      <c r="F1978" s="56">
        <v>0</v>
      </c>
    </row>
    <row r="1979" spans="1:6" x14ac:dyDescent="0.3">
      <c r="A1979" s="41" t="s">
        <v>1101</v>
      </c>
      <c r="B1979" s="50" t="s">
        <v>330</v>
      </c>
      <c r="C1979" s="51" t="s">
        <v>17</v>
      </c>
      <c r="D1979" s="52">
        <v>234.99843000000001</v>
      </c>
      <c r="E1979" s="52">
        <v>234.99843000000001</v>
      </c>
      <c r="F1979" s="52">
        <v>0</v>
      </c>
    </row>
    <row r="1980" spans="1:6" ht="49.2" thickBot="1" x14ac:dyDescent="0.35">
      <c r="A1980" s="41" t="s">
        <v>1101</v>
      </c>
      <c r="B1980" s="36" t="s">
        <v>971</v>
      </c>
      <c r="C1980" s="37" t="s">
        <v>972</v>
      </c>
      <c r="D1980" s="48">
        <v>685</v>
      </c>
      <c r="E1980" s="48">
        <v>685</v>
      </c>
      <c r="F1980" s="48">
        <v>0</v>
      </c>
    </row>
    <row r="1981" spans="1:6" ht="15" thickTop="1" x14ac:dyDescent="0.3">
      <c r="A1981" s="41" t="s">
        <v>1101</v>
      </c>
      <c r="B1981" s="50" t="s">
        <v>330</v>
      </c>
      <c r="C1981" s="51" t="s">
        <v>10</v>
      </c>
      <c r="D1981" s="52">
        <v>685</v>
      </c>
      <c r="E1981" s="52">
        <v>685</v>
      </c>
      <c r="F1981" s="52">
        <v>0</v>
      </c>
    </row>
    <row r="1982" spans="1:6" x14ac:dyDescent="0.3">
      <c r="A1982" s="41" t="s">
        <v>1101</v>
      </c>
      <c r="B1982" s="54" t="s">
        <v>330</v>
      </c>
      <c r="C1982" s="55" t="s">
        <v>14</v>
      </c>
      <c r="D1982" s="56">
        <v>685</v>
      </c>
      <c r="E1982" s="56">
        <v>685</v>
      </c>
      <c r="F1982" s="56">
        <v>0</v>
      </c>
    </row>
    <row r="1983" spans="1:6" ht="49.2" thickBot="1" x14ac:dyDescent="0.35">
      <c r="A1983" s="41" t="s">
        <v>1101</v>
      </c>
      <c r="B1983" s="36" t="s">
        <v>973</v>
      </c>
      <c r="C1983" s="37" t="s">
        <v>974</v>
      </c>
      <c r="D1983" s="48">
        <v>261</v>
      </c>
      <c r="E1983" s="48">
        <v>261</v>
      </c>
      <c r="F1983" s="48">
        <v>0</v>
      </c>
    </row>
    <row r="1984" spans="1:6" ht="15" thickTop="1" x14ac:dyDescent="0.3">
      <c r="A1984" s="41" t="s">
        <v>1101</v>
      </c>
      <c r="B1984" s="50" t="s">
        <v>330</v>
      </c>
      <c r="C1984" s="51" t="s">
        <v>10</v>
      </c>
      <c r="D1984" s="52">
        <v>251</v>
      </c>
      <c r="E1984" s="52">
        <v>251</v>
      </c>
      <c r="F1984" s="52">
        <v>0</v>
      </c>
    </row>
    <row r="1985" spans="1:6" x14ac:dyDescent="0.3">
      <c r="A1985" s="41" t="s">
        <v>1101</v>
      </c>
      <c r="B1985" s="54" t="s">
        <v>330</v>
      </c>
      <c r="C1985" s="55" t="s">
        <v>14</v>
      </c>
      <c r="D1985" s="56">
        <v>251</v>
      </c>
      <c r="E1985" s="56">
        <v>251</v>
      </c>
      <c r="F1985" s="56">
        <v>0</v>
      </c>
    </row>
    <row r="1986" spans="1:6" x14ac:dyDescent="0.3">
      <c r="A1986" s="41" t="s">
        <v>1101</v>
      </c>
      <c r="B1986" s="50" t="s">
        <v>330</v>
      </c>
      <c r="C1986" s="51" t="s">
        <v>17</v>
      </c>
      <c r="D1986" s="52">
        <v>10</v>
      </c>
      <c r="E1986" s="52">
        <v>10</v>
      </c>
      <c r="F1986" s="52">
        <v>0</v>
      </c>
    </row>
    <row r="1987" spans="1:6" ht="49.2" thickBot="1" x14ac:dyDescent="0.35">
      <c r="A1987" s="41" t="s">
        <v>1101</v>
      </c>
      <c r="B1987" s="36" t="s">
        <v>975</v>
      </c>
      <c r="C1987" s="37" t="s">
        <v>976</v>
      </c>
      <c r="D1987" s="48">
        <v>869.80808999999999</v>
      </c>
      <c r="E1987" s="48">
        <v>869.80808999999999</v>
      </c>
      <c r="F1987" s="48">
        <v>0</v>
      </c>
    </row>
    <row r="1988" spans="1:6" ht="15" thickTop="1" x14ac:dyDescent="0.3">
      <c r="A1988" s="41" t="s">
        <v>1101</v>
      </c>
      <c r="B1988" s="50" t="s">
        <v>330</v>
      </c>
      <c r="C1988" s="51" t="s">
        <v>10</v>
      </c>
      <c r="D1988" s="52">
        <v>869.80808999999999</v>
      </c>
      <c r="E1988" s="52">
        <v>869.80808999999999</v>
      </c>
      <c r="F1988" s="52">
        <v>0</v>
      </c>
    </row>
    <row r="1989" spans="1:6" x14ac:dyDescent="0.3">
      <c r="A1989" s="41" t="s">
        <v>1101</v>
      </c>
      <c r="B1989" s="54" t="s">
        <v>330</v>
      </c>
      <c r="C1989" s="55" t="s">
        <v>14</v>
      </c>
      <c r="D1989" s="56">
        <v>869.80808999999999</v>
      </c>
      <c r="E1989" s="56">
        <v>869.80808999999999</v>
      </c>
      <c r="F1989" s="56">
        <v>0</v>
      </c>
    </row>
    <row r="1990" spans="1:6" ht="49.2" thickBot="1" x14ac:dyDescent="0.35">
      <c r="A1990" s="41" t="s">
        <v>1101</v>
      </c>
      <c r="B1990" s="36" t="s">
        <v>977</v>
      </c>
      <c r="C1990" s="37" t="s">
        <v>978</v>
      </c>
      <c r="D1990" s="48">
        <v>229.99969999999999</v>
      </c>
      <c r="E1990" s="48">
        <v>229.99969999999999</v>
      </c>
      <c r="F1990" s="48">
        <v>0</v>
      </c>
    </row>
    <row r="1991" spans="1:6" ht="15" thickTop="1" x14ac:dyDescent="0.3">
      <c r="A1991" s="41" t="s">
        <v>1101</v>
      </c>
      <c r="B1991" s="50" t="s">
        <v>330</v>
      </c>
      <c r="C1991" s="51" t="s">
        <v>10</v>
      </c>
      <c r="D1991" s="52">
        <v>229.99969999999999</v>
      </c>
      <c r="E1991" s="52">
        <v>229.99969999999999</v>
      </c>
      <c r="F1991" s="52">
        <v>0</v>
      </c>
    </row>
    <row r="1992" spans="1:6" x14ac:dyDescent="0.3">
      <c r="A1992" s="41" t="s">
        <v>1101</v>
      </c>
      <c r="B1992" s="54" t="s">
        <v>330</v>
      </c>
      <c r="C1992" s="55" t="s">
        <v>14</v>
      </c>
      <c r="D1992" s="56">
        <v>229.99969999999999</v>
      </c>
      <c r="E1992" s="56">
        <v>229.99969999999999</v>
      </c>
      <c r="F1992" s="56">
        <v>0</v>
      </c>
    </row>
    <row r="1993" spans="1:6" ht="49.2" thickBot="1" x14ac:dyDescent="0.35">
      <c r="A1993" s="41" t="s">
        <v>1101</v>
      </c>
      <c r="B1993" s="36" t="s">
        <v>979</v>
      </c>
      <c r="C1993" s="37" t="s">
        <v>980</v>
      </c>
      <c r="D1993" s="48">
        <v>1891.1002000000001</v>
      </c>
      <c r="E1993" s="48">
        <v>1891.1002000000001</v>
      </c>
      <c r="F1993" s="48">
        <v>0</v>
      </c>
    </row>
    <row r="1994" spans="1:6" ht="15" thickTop="1" x14ac:dyDescent="0.3">
      <c r="A1994" s="41" t="s">
        <v>1101</v>
      </c>
      <c r="B1994" s="50" t="s">
        <v>330</v>
      </c>
      <c r="C1994" s="51" t="s">
        <v>10</v>
      </c>
      <c r="D1994" s="52">
        <v>1891.1002000000001</v>
      </c>
      <c r="E1994" s="52">
        <v>1891.1002000000001</v>
      </c>
      <c r="F1994" s="52">
        <v>0</v>
      </c>
    </row>
    <row r="1995" spans="1:6" x14ac:dyDescent="0.3">
      <c r="A1995" s="41" t="s">
        <v>1101</v>
      </c>
      <c r="B1995" s="54" t="s">
        <v>330</v>
      </c>
      <c r="C1995" s="55" t="s">
        <v>14</v>
      </c>
      <c r="D1995" s="56">
        <v>1891.1002000000001</v>
      </c>
      <c r="E1995" s="56">
        <v>1891.1002000000001</v>
      </c>
      <c r="F1995" s="56">
        <v>0</v>
      </c>
    </row>
    <row r="1996" spans="1:6" ht="49.2" thickBot="1" x14ac:dyDescent="0.35">
      <c r="A1996" s="41" t="s">
        <v>1101</v>
      </c>
      <c r="B1996" s="36" t="s">
        <v>981</v>
      </c>
      <c r="C1996" s="37" t="s">
        <v>982</v>
      </c>
      <c r="D1996" s="48">
        <v>1804.9817800000001</v>
      </c>
      <c r="E1996" s="48">
        <v>1804.9817800000001</v>
      </c>
      <c r="F1996" s="48">
        <v>0</v>
      </c>
    </row>
    <row r="1997" spans="1:6" ht="15" thickTop="1" x14ac:dyDescent="0.3">
      <c r="A1997" s="41" t="s">
        <v>1101</v>
      </c>
      <c r="B1997" s="50" t="s">
        <v>330</v>
      </c>
      <c r="C1997" s="51" t="s">
        <v>10</v>
      </c>
      <c r="D1997" s="52">
        <v>1774.9817800000001</v>
      </c>
      <c r="E1997" s="52">
        <v>1774.9817800000001</v>
      </c>
      <c r="F1997" s="52">
        <v>0</v>
      </c>
    </row>
    <row r="1998" spans="1:6" x14ac:dyDescent="0.3">
      <c r="A1998" s="41" t="s">
        <v>1101</v>
      </c>
      <c r="B1998" s="54" t="s">
        <v>330</v>
      </c>
      <c r="C1998" s="55" t="s">
        <v>14</v>
      </c>
      <c r="D1998" s="56">
        <v>1774.9817800000001</v>
      </c>
      <c r="E1998" s="56">
        <v>1774.9817800000001</v>
      </c>
      <c r="F1998" s="56">
        <v>0</v>
      </c>
    </row>
    <row r="1999" spans="1:6" x14ac:dyDescent="0.3">
      <c r="A1999" s="41" t="s">
        <v>1101</v>
      </c>
      <c r="B1999" s="50" t="s">
        <v>330</v>
      </c>
      <c r="C1999" s="51" t="s">
        <v>17</v>
      </c>
      <c r="D1999" s="52">
        <v>30</v>
      </c>
      <c r="E1999" s="52">
        <v>30</v>
      </c>
      <c r="F1999" s="52">
        <v>0</v>
      </c>
    </row>
    <row r="2000" spans="1:6" ht="49.2" thickBot="1" x14ac:dyDescent="0.35">
      <c r="A2000" s="41" t="s">
        <v>1101</v>
      </c>
      <c r="B2000" s="36" t="s">
        <v>983</v>
      </c>
      <c r="C2000" s="37" t="s">
        <v>984</v>
      </c>
      <c r="D2000" s="48">
        <v>100</v>
      </c>
      <c r="E2000" s="48">
        <v>100</v>
      </c>
      <c r="F2000" s="48">
        <v>0</v>
      </c>
    </row>
    <row r="2001" spans="1:6" ht="15" thickTop="1" x14ac:dyDescent="0.3">
      <c r="A2001" s="41" t="s">
        <v>1101</v>
      </c>
      <c r="B2001" s="50" t="s">
        <v>330</v>
      </c>
      <c r="C2001" s="51" t="s">
        <v>10</v>
      </c>
      <c r="D2001" s="52">
        <v>100</v>
      </c>
      <c r="E2001" s="52">
        <v>100</v>
      </c>
      <c r="F2001" s="52">
        <v>0</v>
      </c>
    </row>
    <row r="2002" spans="1:6" x14ac:dyDescent="0.3">
      <c r="A2002" s="41" t="s">
        <v>1101</v>
      </c>
      <c r="B2002" s="54" t="s">
        <v>330</v>
      </c>
      <c r="C2002" s="55" t="s">
        <v>14</v>
      </c>
      <c r="D2002" s="56">
        <v>100</v>
      </c>
      <c r="E2002" s="56">
        <v>100</v>
      </c>
      <c r="F2002" s="56">
        <v>0</v>
      </c>
    </row>
    <row r="2003" spans="1:6" ht="33" thickBot="1" x14ac:dyDescent="0.35">
      <c r="A2003" s="41" t="s">
        <v>1101</v>
      </c>
      <c r="B2003" s="36" t="s">
        <v>985</v>
      </c>
      <c r="C2003" s="37" t="s">
        <v>986</v>
      </c>
      <c r="D2003" s="48">
        <v>600</v>
      </c>
      <c r="E2003" s="48">
        <v>600</v>
      </c>
      <c r="F2003" s="48">
        <v>0</v>
      </c>
    </row>
    <row r="2004" spans="1:6" ht="15" thickTop="1" x14ac:dyDescent="0.3">
      <c r="A2004" s="41" t="s">
        <v>1101</v>
      </c>
      <c r="B2004" s="50" t="s">
        <v>330</v>
      </c>
      <c r="C2004" s="51" t="s">
        <v>10</v>
      </c>
      <c r="D2004" s="52">
        <v>600</v>
      </c>
      <c r="E2004" s="52">
        <v>600</v>
      </c>
      <c r="F2004" s="52">
        <v>0</v>
      </c>
    </row>
    <row r="2005" spans="1:6" x14ac:dyDescent="0.3">
      <c r="A2005" s="41" t="s">
        <v>1101</v>
      </c>
      <c r="B2005" s="54" t="s">
        <v>330</v>
      </c>
      <c r="C2005" s="55" t="s">
        <v>14</v>
      </c>
      <c r="D2005" s="56">
        <v>600</v>
      </c>
      <c r="E2005" s="56">
        <v>600</v>
      </c>
      <c r="F2005" s="56">
        <v>0</v>
      </c>
    </row>
    <row r="2006" spans="1:6" ht="33" thickBot="1" x14ac:dyDescent="0.35">
      <c r="A2006" s="41" t="s">
        <v>1101</v>
      </c>
      <c r="B2006" s="36" t="s">
        <v>987</v>
      </c>
      <c r="C2006" s="37" t="s">
        <v>988</v>
      </c>
      <c r="D2006" s="48">
        <v>499.98716999999999</v>
      </c>
      <c r="E2006" s="48">
        <v>499.98716999999999</v>
      </c>
      <c r="F2006" s="48">
        <v>0</v>
      </c>
    </row>
    <row r="2007" spans="1:6" ht="15" thickTop="1" x14ac:dyDescent="0.3">
      <c r="A2007" s="41" t="s">
        <v>1101</v>
      </c>
      <c r="B2007" s="50" t="s">
        <v>330</v>
      </c>
      <c r="C2007" s="51" t="s">
        <v>10</v>
      </c>
      <c r="D2007" s="52">
        <v>366.98766999999998</v>
      </c>
      <c r="E2007" s="52">
        <v>366.98766999999998</v>
      </c>
      <c r="F2007" s="52">
        <v>0</v>
      </c>
    </row>
    <row r="2008" spans="1:6" x14ac:dyDescent="0.3">
      <c r="A2008" s="41" t="s">
        <v>1101</v>
      </c>
      <c r="B2008" s="54" t="s">
        <v>330</v>
      </c>
      <c r="C2008" s="55" t="s">
        <v>13</v>
      </c>
      <c r="D2008" s="56">
        <v>47</v>
      </c>
      <c r="E2008" s="56">
        <v>47</v>
      </c>
      <c r="F2008" s="56">
        <v>0</v>
      </c>
    </row>
    <row r="2009" spans="1:6" x14ac:dyDescent="0.3">
      <c r="A2009" s="41" t="s">
        <v>1101</v>
      </c>
      <c r="B2009" s="54" t="s">
        <v>330</v>
      </c>
      <c r="C2009" s="55" t="s">
        <v>14</v>
      </c>
      <c r="D2009" s="56">
        <v>319.98766999999998</v>
      </c>
      <c r="E2009" s="56">
        <v>319.98766999999998</v>
      </c>
      <c r="F2009" s="56">
        <v>0</v>
      </c>
    </row>
    <row r="2010" spans="1:6" x14ac:dyDescent="0.3">
      <c r="A2010" s="41" t="s">
        <v>1101</v>
      </c>
      <c r="B2010" s="50" t="s">
        <v>330</v>
      </c>
      <c r="C2010" s="51" t="s">
        <v>17</v>
      </c>
      <c r="D2010" s="52">
        <v>99.999499999999998</v>
      </c>
      <c r="E2010" s="52">
        <v>99.999499999999998</v>
      </c>
      <c r="F2010" s="52">
        <v>0</v>
      </c>
    </row>
    <row r="2011" spans="1:6" x14ac:dyDescent="0.3">
      <c r="A2011" s="41" t="s">
        <v>1101</v>
      </c>
      <c r="B2011" s="50" t="s">
        <v>330</v>
      </c>
      <c r="C2011" s="51" t="s">
        <v>21</v>
      </c>
      <c r="D2011" s="52">
        <v>33</v>
      </c>
      <c r="E2011" s="52">
        <v>33</v>
      </c>
      <c r="F2011" s="52">
        <v>0</v>
      </c>
    </row>
    <row r="2012" spans="1:6" ht="33" thickBot="1" x14ac:dyDescent="0.35">
      <c r="A2012" s="41" t="s">
        <v>1101</v>
      </c>
      <c r="B2012" s="36" t="s">
        <v>989</v>
      </c>
      <c r="C2012" s="37" t="s">
        <v>990</v>
      </c>
      <c r="D2012" s="48">
        <v>653</v>
      </c>
      <c r="E2012" s="48">
        <v>653</v>
      </c>
      <c r="F2012" s="48">
        <v>0</v>
      </c>
    </row>
    <row r="2013" spans="1:6" ht="15" thickTop="1" x14ac:dyDescent="0.3">
      <c r="A2013" s="41" t="s">
        <v>1101</v>
      </c>
      <c r="B2013" s="50" t="s">
        <v>330</v>
      </c>
      <c r="C2013" s="51" t="s">
        <v>10</v>
      </c>
      <c r="D2013" s="52">
        <v>653</v>
      </c>
      <c r="E2013" s="52">
        <v>653</v>
      </c>
      <c r="F2013" s="52">
        <v>0</v>
      </c>
    </row>
    <row r="2014" spans="1:6" x14ac:dyDescent="0.3">
      <c r="A2014" s="41" t="s">
        <v>1101</v>
      </c>
      <c r="B2014" s="54" t="s">
        <v>330</v>
      </c>
      <c r="C2014" s="55" t="s">
        <v>14</v>
      </c>
      <c r="D2014" s="56">
        <v>653</v>
      </c>
      <c r="E2014" s="56">
        <v>653</v>
      </c>
      <c r="F2014" s="56">
        <v>0</v>
      </c>
    </row>
    <row r="2015" spans="1:6" ht="33" thickBot="1" x14ac:dyDescent="0.35">
      <c r="A2015" s="41" t="s">
        <v>1101</v>
      </c>
      <c r="B2015" s="36" t="s">
        <v>991</v>
      </c>
      <c r="C2015" s="37" t="s">
        <v>992</v>
      </c>
      <c r="D2015" s="48">
        <v>39067.642439999996</v>
      </c>
      <c r="E2015" s="48">
        <v>12991.93412</v>
      </c>
      <c r="F2015" s="48">
        <v>26075.708319999998</v>
      </c>
    </row>
    <row r="2016" spans="1:6" ht="15" thickTop="1" x14ac:dyDescent="0.3">
      <c r="A2016" s="41" t="s">
        <v>1101</v>
      </c>
      <c r="B2016" s="50" t="s">
        <v>330</v>
      </c>
      <c r="C2016" s="51" t="s">
        <v>10</v>
      </c>
      <c r="D2016" s="52">
        <v>34175.67613</v>
      </c>
      <c r="E2016" s="52">
        <v>10492.03377</v>
      </c>
      <c r="F2016" s="52">
        <v>23683.642359999998</v>
      </c>
    </row>
    <row r="2017" spans="1:6" x14ac:dyDescent="0.3">
      <c r="A2017" s="41" t="s">
        <v>1101</v>
      </c>
      <c r="B2017" s="54" t="s">
        <v>330</v>
      </c>
      <c r="C2017" s="55" t="s">
        <v>11</v>
      </c>
      <c r="D2017" s="56">
        <v>15022.460800000001</v>
      </c>
      <c r="E2017" s="56">
        <v>0</v>
      </c>
      <c r="F2017" s="56">
        <v>15022.460800000001</v>
      </c>
    </row>
    <row r="2018" spans="1:6" x14ac:dyDescent="0.3">
      <c r="A2018" s="41" t="s">
        <v>1101</v>
      </c>
      <c r="B2018" s="54" t="s">
        <v>330</v>
      </c>
      <c r="C2018" s="55" t="s">
        <v>12</v>
      </c>
      <c r="D2018" s="56">
        <v>15323.45349</v>
      </c>
      <c r="E2018" s="56">
        <v>10492.03377</v>
      </c>
      <c r="F2018" s="56">
        <v>4831.4197199999999</v>
      </c>
    </row>
    <row r="2019" spans="1:6" x14ac:dyDescent="0.3">
      <c r="A2019" s="41" t="s">
        <v>1101</v>
      </c>
      <c r="B2019" s="54" t="s">
        <v>330</v>
      </c>
      <c r="C2019" s="55" t="s">
        <v>2</v>
      </c>
      <c r="D2019" s="56">
        <v>2567.8750100000002</v>
      </c>
      <c r="E2019" s="56">
        <v>0</v>
      </c>
      <c r="F2019" s="56">
        <v>2567.8750100000002</v>
      </c>
    </row>
    <row r="2020" spans="1:6" x14ac:dyDescent="0.3">
      <c r="A2020" s="41" t="s">
        <v>1101</v>
      </c>
      <c r="B2020" s="54" t="s">
        <v>330</v>
      </c>
      <c r="C2020" s="55" t="s">
        <v>15</v>
      </c>
      <c r="D2020" s="56">
        <v>302.32981000000001</v>
      </c>
      <c r="E2020" s="56">
        <v>0</v>
      </c>
      <c r="F2020" s="56">
        <v>302.32981000000001</v>
      </c>
    </row>
    <row r="2021" spans="1:6" x14ac:dyDescent="0.3">
      <c r="A2021" s="41" t="s">
        <v>1101</v>
      </c>
      <c r="B2021" s="54" t="s">
        <v>330</v>
      </c>
      <c r="C2021" s="55" t="s">
        <v>16</v>
      </c>
      <c r="D2021" s="56">
        <v>959.55701999999997</v>
      </c>
      <c r="E2021" s="56">
        <v>0</v>
      </c>
      <c r="F2021" s="56">
        <v>959.55701999999997</v>
      </c>
    </row>
    <row r="2022" spans="1:6" x14ac:dyDescent="0.3">
      <c r="A2022" s="41" t="s">
        <v>1101</v>
      </c>
      <c r="B2022" s="50" t="s">
        <v>330</v>
      </c>
      <c r="C2022" s="51" t="s">
        <v>17</v>
      </c>
      <c r="D2022" s="52">
        <v>4891.9663099999998</v>
      </c>
      <c r="E2022" s="52">
        <v>2499.9003499999999</v>
      </c>
      <c r="F2022" s="52">
        <v>2392.0659599999999</v>
      </c>
    </row>
    <row r="2023" spans="1:6" ht="33" thickBot="1" x14ac:dyDescent="0.35">
      <c r="A2023" s="41" t="s">
        <v>1101</v>
      </c>
      <c r="B2023" s="36" t="s">
        <v>993</v>
      </c>
      <c r="C2023" s="37" t="s">
        <v>994</v>
      </c>
      <c r="D2023" s="48">
        <v>20751.545759999997</v>
      </c>
      <c r="E2023" s="48">
        <v>19904.399919999996</v>
      </c>
      <c r="F2023" s="48">
        <v>847.14584000000002</v>
      </c>
    </row>
    <row r="2024" spans="1:6" ht="15" thickTop="1" x14ac:dyDescent="0.3">
      <c r="A2024" s="41" t="s">
        <v>1101</v>
      </c>
      <c r="B2024" s="50" t="s">
        <v>330</v>
      </c>
      <c r="C2024" s="51" t="s">
        <v>10</v>
      </c>
      <c r="D2024" s="52">
        <v>20297.740599999997</v>
      </c>
      <c r="E2024" s="52">
        <v>19457.963759999999</v>
      </c>
      <c r="F2024" s="52">
        <v>839.77683999999999</v>
      </c>
    </row>
    <row r="2025" spans="1:6" x14ac:dyDescent="0.3">
      <c r="A2025" s="41" t="s">
        <v>1101</v>
      </c>
      <c r="B2025" s="54" t="s">
        <v>330</v>
      </c>
      <c r="C2025" s="55" t="s">
        <v>11</v>
      </c>
      <c r="D2025" s="56">
        <v>6026.9627200000004</v>
      </c>
      <c r="E2025" s="56">
        <v>6026.9627200000004</v>
      </c>
      <c r="F2025" s="56">
        <v>0</v>
      </c>
    </row>
    <row r="2026" spans="1:6" x14ac:dyDescent="0.3">
      <c r="A2026" s="41" t="s">
        <v>1101</v>
      </c>
      <c r="B2026" s="54" t="s">
        <v>330</v>
      </c>
      <c r="C2026" s="55" t="s">
        <v>12</v>
      </c>
      <c r="D2026" s="56">
        <v>13975.310719999999</v>
      </c>
      <c r="E2026" s="56">
        <v>13213.5908</v>
      </c>
      <c r="F2026" s="56">
        <v>761.71992</v>
      </c>
    </row>
    <row r="2027" spans="1:6" x14ac:dyDescent="0.3">
      <c r="A2027" s="41" t="s">
        <v>1101</v>
      </c>
      <c r="B2027" s="54" t="s">
        <v>330</v>
      </c>
      <c r="C2027" s="55" t="s">
        <v>2</v>
      </c>
      <c r="D2027" s="56">
        <v>5.3353099999999998</v>
      </c>
      <c r="E2027" s="56">
        <v>5.3353099999999998</v>
      </c>
      <c r="F2027" s="56">
        <v>0</v>
      </c>
    </row>
    <row r="2028" spans="1:6" x14ac:dyDescent="0.3">
      <c r="A2028" s="41" t="s">
        <v>1101</v>
      </c>
      <c r="B2028" s="54" t="s">
        <v>330</v>
      </c>
      <c r="C2028" s="55" t="s">
        <v>15</v>
      </c>
      <c r="D2028" s="56">
        <v>192.02084000000002</v>
      </c>
      <c r="E2028" s="56">
        <v>192.02084000000002</v>
      </c>
      <c r="F2028" s="56">
        <v>0</v>
      </c>
    </row>
    <row r="2029" spans="1:6" x14ac:dyDescent="0.3">
      <c r="A2029" s="41" t="s">
        <v>1101</v>
      </c>
      <c r="B2029" s="54" t="s">
        <v>330</v>
      </c>
      <c r="C2029" s="55" t="s">
        <v>16</v>
      </c>
      <c r="D2029" s="56">
        <v>98.111010000000007</v>
      </c>
      <c r="E2029" s="56">
        <v>20.054089999999999</v>
      </c>
      <c r="F2029" s="56">
        <v>78.056920000000005</v>
      </c>
    </row>
    <row r="2030" spans="1:6" x14ac:dyDescent="0.3">
      <c r="A2030" s="41" t="s">
        <v>1101</v>
      </c>
      <c r="B2030" s="50" t="s">
        <v>330</v>
      </c>
      <c r="C2030" s="51" t="s">
        <v>17</v>
      </c>
      <c r="D2030" s="52">
        <v>453.80516</v>
      </c>
      <c r="E2030" s="52">
        <v>446.43615999999997</v>
      </c>
      <c r="F2030" s="52">
        <v>7.3689999999999998</v>
      </c>
    </row>
    <row r="2031" spans="1:6" ht="16.8" thickBot="1" x14ac:dyDescent="0.35">
      <c r="A2031" s="41" t="s">
        <v>1101</v>
      </c>
      <c r="B2031" s="36" t="s">
        <v>995</v>
      </c>
      <c r="C2031" s="37" t="s">
        <v>996</v>
      </c>
      <c r="D2031" s="48">
        <v>8308.3874400000004</v>
      </c>
      <c r="E2031" s="48">
        <v>7461.2416000000003</v>
      </c>
      <c r="F2031" s="48">
        <v>847.14584000000002</v>
      </c>
    </row>
    <row r="2032" spans="1:6" ht="15" thickTop="1" x14ac:dyDescent="0.3">
      <c r="A2032" s="41" t="s">
        <v>1101</v>
      </c>
      <c r="B2032" s="50" t="s">
        <v>330</v>
      </c>
      <c r="C2032" s="51" t="s">
        <v>10</v>
      </c>
      <c r="D2032" s="52">
        <v>8159.5250400000004</v>
      </c>
      <c r="E2032" s="52">
        <v>7319.7482</v>
      </c>
      <c r="F2032" s="52">
        <v>839.77683999999999</v>
      </c>
    </row>
    <row r="2033" spans="1:6" x14ac:dyDescent="0.3">
      <c r="A2033" s="41" t="s">
        <v>1101</v>
      </c>
      <c r="B2033" s="54" t="s">
        <v>330</v>
      </c>
      <c r="C2033" s="55" t="s">
        <v>11</v>
      </c>
      <c r="D2033" s="56">
        <v>6026.9627200000004</v>
      </c>
      <c r="E2033" s="56">
        <v>6026.9627200000004</v>
      </c>
      <c r="F2033" s="56">
        <v>0</v>
      </c>
    </row>
    <row r="2034" spans="1:6" x14ac:dyDescent="0.3">
      <c r="A2034" s="41" t="s">
        <v>1101</v>
      </c>
      <c r="B2034" s="54" t="s">
        <v>330</v>
      </c>
      <c r="C2034" s="55" t="s">
        <v>12</v>
      </c>
      <c r="D2034" s="56">
        <v>1882.1322399999999</v>
      </c>
      <c r="E2034" s="56">
        <v>1120.4123199999999</v>
      </c>
      <c r="F2034" s="56">
        <v>761.71992</v>
      </c>
    </row>
    <row r="2035" spans="1:6" x14ac:dyDescent="0.3">
      <c r="A2035" s="41" t="s">
        <v>1101</v>
      </c>
      <c r="B2035" s="54" t="s">
        <v>330</v>
      </c>
      <c r="C2035" s="55" t="s">
        <v>15</v>
      </c>
      <c r="D2035" s="56">
        <v>152.31907000000001</v>
      </c>
      <c r="E2035" s="56">
        <v>152.31907000000001</v>
      </c>
      <c r="F2035" s="56">
        <v>0</v>
      </c>
    </row>
    <row r="2036" spans="1:6" x14ac:dyDescent="0.3">
      <c r="A2036" s="41" t="s">
        <v>1101</v>
      </c>
      <c r="B2036" s="54" t="s">
        <v>330</v>
      </c>
      <c r="C2036" s="55" t="s">
        <v>16</v>
      </c>
      <c r="D2036" s="56">
        <v>98.111010000000007</v>
      </c>
      <c r="E2036" s="56">
        <v>20.054089999999999</v>
      </c>
      <c r="F2036" s="56">
        <v>78.056920000000005</v>
      </c>
    </row>
    <row r="2037" spans="1:6" x14ac:dyDescent="0.3">
      <c r="A2037" s="41" t="s">
        <v>1101</v>
      </c>
      <c r="B2037" s="50" t="s">
        <v>330</v>
      </c>
      <c r="C2037" s="51" t="s">
        <v>17</v>
      </c>
      <c r="D2037" s="52">
        <v>148.86240000000001</v>
      </c>
      <c r="E2037" s="52">
        <v>141.49340000000001</v>
      </c>
      <c r="F2037" s="52">
        <v>7.3689999999999998</v>
      </c>
    </row>
    <row r="2038" spans="1:6" ht="16.8" thickBot="1" x14ac:dyDescent="0.35">
      <c r="A2038" s="41" t="s">
        <v>1101</v>
      </c>
      <c r="B2038" s="36" t="s">
        <v>997</v>
      </c>
      <c r="C2038" s="37" t="s">
        <v>998</v>
      </c>
      <c r="D2038" s="48">
        <v>5204.2746699999998</v>
      </c>
      <c r="E2038" s="48">
        <v>5204.2746699999998</v>
      </c>
      <c r="F2038" s="48">
        <v>0</v>
      </c>
    </row>
    <row r="2039" spans="1:6" ht="15" thickTop="1" x14ac:dyDescent="0.3">
      <c r="A2039" s="41" t="s">
        <v>1101</v>
      </c>
      <c r="B2039" s="50" t="s">
        <v>330</v>
      </c>
      <c r="C2039" s="51" t="s">
        <v>10</v>
      </c>
      <c r="D2039" s="52">
        <v>5191.3499099999999</v>
      </c>
      <c r="E2039" s="52">
        <v>5191.3499099999999</v>
      </c>
      <c r="F2039" s="52">
        <v>0</v>
      </c>
    </row>
    <row r="2040" spans="1:6" x14ac:dyDescent="0.3">
      <c r="A2040" s="41" t="s">
        <v>1101</v>
      </c>
      <c r="B2040" s="54" t="s">
        <v>330</v>
      </c>
      <c r="C2040" s="55" t="s">
        <v>12</v>
      </c>
      <c r="D2040" s="56">
        <v>5168.8154699999996</v>
      </c>
      <c r="E2040" s="56">
        <v>5168.8154699999996</v>
      </c>
      <c r="F2040" s="56">
        <v>0</v>
      </c>
    </row>
    <row r="2041" spans="1:6" x14ac:dyDescent="0.3">
      <c r="A2041" s="41" t="s">
        <v>1101</v>
      </c>
      <c r="B2041" s="54" t="s">
        <v>330</v>
      </c>
      <c r="C2041" s="55" t="s">
        <v>2</v>
      </c>
      <c r="D2041" s="56">
        <v>5.3353099999999998</v>
      </c>
      <c r="E2041" s="56">
        <v>5.3353099999999998</v>
      </c>
      <c r="F2041" s="56">
        <v>0</v>
      </c>
    </row>
    <row r="2042" spans="1:6" x14ac:dyDescent="0.3">
      <c r="A2042" s="41" t="s">
        <v>1101</v>
      </c>
      <c r="B2042" s="54" t="s">
        <v>330</v>
      </c>
      <c r="C2042" s="55" t="s">
        <v>15</v>
      </c>
      <c r="D2042" s="56">
        <v>17.19913</v>
      </c>
      <c r="E2042" s="56">
        <v>17.19913</v>
      </c>
      <c r="F2042" s="56">
        <v>0</v>
      </c>
    </row>
    <row r="2043" spans="1:6" x14ac:dyDescent="0.3">
      <c r="A2043" s="41" t="s">
        <v>1101</v>
      </c>
      <c r="B2043" s="50" t="s">
        <v>330</v>
      </c>
      <c r="C2043" s="51" t="s">
        <v>17</v>
      </c>
      <c r="D2043" s="52">
        <v>12.924759999999999</v>
      </c>
      <c r="E2043" s="52">
        <v>12.924759999999999</v>
      </c>
      <c r="F2043" s="52">
        <v>0</v>
      </c>
    </row>
    <row r="2044" spans="1:6" ht="33" thickBot="1" x14ac:dyDescent="0.35">
      <c r="A2044" s="41" t="s">
        <v>1101</v>
      </c>
      <c r="B2044" s="36" t="s">
        <v>999</v>
      </c>
      <c r="C2044" s="37" t="s">
        <v>1000</v>
      </c>
      <c r="D2044" s="48">
        <v>7238.8836499999998</v>
      </c>
      <c r="E2044" s="48">
        <v>7238.8836499999998</v>
      </c>
      <c r="F2044" s="48">
        <v>0</v>
      </c>
    </row>
    <row r="2045" spans="1:6" ht="15" thickTop="1" x14ac:dyDescent="0.3">
      <c r="A2045" s="41" t="s">
        <v>1101</v>
      </c>
      <c r="B2045" s="50" t="s">
        <v>330</v>
      </c>
      <c r="C2045" s="51" t="s">
        <v>10</v>
      </c>
      <c r="D2045" s="52">
        <v>6946.8656499999997</v>
      </c>
      <c r="E2045" s="52">
        <v>6946.8656499999997</v>
      </c>
      <c r="F2045" s="52">
        <v>0</v>
      </c>
    </row>
    <row r="2046" spans="1:6" x14ac:dyDescent="0.3">
      <c r="A2046" s="41" t="s">
        <v>1101</v>
      </c>
      <c r="B2046" s="54" t="s">
        <v>330</v>
      </c>
      <c r="C2046" s="55" t="s">
        <v>12</v>
      </c>
      <c r="D2046" s="56">
        <v>6924.36301</v>
      </c>
      <c r="E2046" s="56">
        <v>6924.36301</v>
      </c>
      <c r="F2046" s="56">
        <v>0</v>
      </c>
    </row>
    <row r="2047" spans="1:6" x14ac:dyDescent="0.3">
      <c r="A2047" s="41" t="s">
        <v>1101</v>
      </c>
      <c r="B2047" s="54" t="s">
        <v>330</v>
      </c>
      <c r="C2047" s="55" t="s">
        <v>15</v>
      </c>
      <c r="D2047" s="56">
        <v>22.50264</v>
      </c>
      <c r="E2047" s="56">
        <v>22.50264</v>
      </c>
      <c r="F2047" s="56">
        <v>0</v>
      </c>
    </row>
    <row r="2048" spans="1:6" x14ac:dyDescent="0.3">
      <c r="A2048" s="41" t="s">
        <v>1101</v>
      </c>
      <c r="B2048" s="50" t="s">
        <v>330</v>
      </c>
      <c r="C2048" s="51" t="s">
        <v>17</v>
      </c>
      <c r="D2048" s="52">
        <v>292.01799999999997</v>
      </c>
      <c r="E2048" s="52">
        <v>292.01799999999997</v>
      </c>
      <c r="F2048" s="52">
        <v>0</v>
      </c>
    </row>
    <row r="2049" spans="1:6" ht="33" thickBot="1" x14ac:dyDescent="0.35">
      <c r="A2049" s="41" t="s">
        <v>1101</v>
      </c>
      <c r="B2049" s="36" t="s">
        <v>1001</v>
      </c>
      <c r="C2049" s="37" t="s">
        <v>246</v>
      </c>
      <c r="D2049" s="48">
        <v>4745.0057200000001</v>
      </c>
      <c r="E2049" s="48">
        <v>4680.0894600000001</v>
      </c>
      <c r="F2049" s="48">
        <v>64.916259999999994</v>
      </c>
    </row>
    <row r="2050" spans="1:6" ht="15" thickTop="1" x14ac:dyDescent="0.3">
      <c r="A2050" s="41" t="s">
        <v>1101</v>
      </c>
      <c r="B2050" s="50" t="s">
        <v>330</v>
      </c>
      <c r="C2050" s="51" t="s">
        <v>10</v>
      </c>
      <c r="D2050" s="52">
        <v>4708.0622800000001</v>
      </c>
      <c r="E2050" s="52">
        <v>4646.0344599999999</v>
      </c>
      <c r="F2050" s="52">
        <v>62.027819999999991</v>
      </c>
    </row>
    <row r="2051" spans="1:6" x14ac:dyDescent="0.3">
      <c r="A2051" s="41" t="s">
        <v>1101</v>
      </c>
      <c r="B2051" s="54" t="s">
        <v>330</v>
      </c>
      <c r="C2051" s="55" t="s">
        <v>11</v>
      </c>
      <c r="D2051" s="56">
        <v>2365.77594</v>
      </c>
      <c r="E2051" s="56">
        <v>2365.77594</v>
      </c>
      <c r="F2051" s="56">
        <v>0</v>
      </c>
    </row>
    <row r="2052" spans="1:6" x14ac:dyDescent="0.3">
      <c r="A2052" s="41" t="s">
        <v>1101</v>
      </c>
      <c r="B2052" s="54" t="s">
        <v>330</v>
      </c>
      <c r="C2052" s="55" t="s">
        <v>12</v>
      </c>
      <c r="D2052" s="56">
        <v>609.15241999999989</v>
      </c>
      <c r="E2052" s="56">
        <v>568.86105999999995</v>
      </c>
      <c r="F2052" s="56">
        <v>40.291359999999997</v>
      </c>
    </row>
    <row r="2053" spans="1:6" x14ac:dyDescent="0.3">
      <c r="A2053" s="41" t="s">
        <v>1101</v>
      </c>
      <c r="B2053" s="54" t="s">
        <v>330</v>
      </c>
      <c r="C2053" s="55" t="s">
        <v>2</v>
      </c>
      <c r="D2053" s="56">
        <v>9.2736400000000003</v>
      </c>
      <c r="E2053" s="56">
        <v>0</v>
      </c>
      <c r="F2053" s="56">
        <v>9.2736400000000003</v>
      </c>
    </row>
    <row r="2054" spans="1:6" x14ac:dyDescent="0.3">
      <c r="A2054" s="41" t="s">
        <v>1101</v>
      </c>
      <c r="B2054" s="54" t="s">
        <v>330</v>
      </c>
      <c r="C2054" s="55" t="s">
        <v>15</v>
      </c>
      <c r="D2054" s="56">
        <v>5.77</v>
      </c>
      <c r="E2054" s="56">
        <v>0</v>
      </c>
      <c r="F2054" s="56">
        <v>5.77</v>
      </c>
    </row>
    <row r="2055" spans="1:6" x14ac:dyDescent="0.3">
      <c r="A2055" s="41" t="s">
        <v>1101</v>
      </c>
      <c r="B2055" s="54" t="s">
        <v>330</v>
      </c>
      <c r="C2055" s="55" t="s">
        <v>16</v>
      </c>
      <c r="D2055" s="56">
        <v>1718.0902799999999</v>
      </c>
      <c r="E2055" s="56">
        <v>1711.3974599999999</v>
      </c>
      <c r="F2055" s="56">
        <v>6.6928200000000002</v>
      </c>
    </row>
    <row r="2056" spans="1:6" x14ac:dyDescent="0.3">
      <c r="A2056" s="41" t="s">
        <v>1101</v>
      </c>
      <c r="B2056" s="50" t="s">
        <v>330</v>
      </c>
      <c r="C2056" s="51" t="s">
        <v>17</v>
      </c>
      <c r="D2056" s="52">
        <v>36.943440000000002</v>
      </c>
      <c r="E2056" s="52">
        <v>34.055</v>
      </c>
      <c r="F2056" s="52">
        <v>2.8884400000000001</v>
      </c>
    </row>
    <row r="2057" spans="1:6" ht="16.8" thickBot="1" x14ac:dyDescent="0.35">
      <c r="A2057" s="41" t="s">
        <v>1101</v>
      </c>
      <c r="B2057" s="36" t="s">
        <v>1002</v>
      </c>
      <c r="C2057" s="37" t="s">
        <v>1003</v>
      </c>
      <c r="D2057" s="48">
        <v>2233.84159</v>
      </c>
      <c r="E2057" s="48">
        <v>2017.52061</v>
      </c>
      <c r="F2057" s="48">
        <v>216.32098000000002</v>
      </c>
    </row>
    <row r="2058" spans="1:6" ht="15" thickTop="1" x14ac:dyDescent="0.3">
      <c r="A2058" s="41" t="s">
        <v>1101</v>
      </c>
      <c r="B2058" s="50" t="s">
        <v>330</v>
      </c>
      <c r="C2058" s="51" t="s">
        <v>10</v>
      </c>
      <c r="D2058" s="52">
        <v>2201.65092</v>
      </c>
      <c r="E2058" s="52">
        <v>1985.3299400000001</v>
      </c>
      <c r="F2058" s="52">
        <v>216.32098000000002</v>
      </c>
    </row>
    <row r="2059" spans="1:6" x14ac:dyDescent="0.3">
      <c r="A2059" s="41" t="s">
        <v>1101</v>
      </c>
      <c r="B2059" s="54" t="s">
        <v>330</v>
      </c>
      <c r="C2059" s="55" t="s">
        <v>11</v>
      </c>
      <c r="D2059" s="56">
        <v>1001.28904</v>
      </c>
      <c r="E2059" s="56">
        <v>999.30903999999998</v>
      </c>
      <c r="F2059" s="56">
        <v>1.98</v>
      </c>
    </row>
    <row r="2060" spans="1:6" x14ac:dyDescent="0.3">
      <c r="A2060" s="41" t="s">
        <v>1101</v>
      </c>
      <c r="B2060" s="54" t="s">
        <v>330</v>
      </c>
      <c r="C2060" s="55" t="s">
        <v>12</v>
      </c>
      <c r="D2060" s="56">
        <v>1094.16148</v>
      </c>
      <c r="E2060" s="56">
        <v>905.10699999999997</v>
      </c>
      <c r="F2060" s="56">
        <v>189.05448000000001</v>
      </c>
    </row>
    <row r="2061" spans="1:6" x14ac:dyDescent="0.3">
      <c r="A2061" s="41" t="s">
        <v>1101</v>
      </c>
      <c r="B2061" s="54" t="s">
        <v>330</v>
      </c>
      <c r="C2061" s="55" t="s">
        <v>14</v>
      </c>
      <c r="D2061" s="56">
        <v>36.238199999999999</v>
      </c>
      <c r="E2061" s="56">
        <v>34.396999999999998</v>
      </c>
      <c r="F2061" s="56">
        <v>1.8411999999999999</v>
      </c>
    </row>
    <row r="2062" spans="1:6" x14ac:dyDescent="0.3">
      <c r="A2062" s="41" t="s">
        <v>1101</v>
      </c>
      <c r="B2062" s="54" t="s">
        <v>330</v>
      </c>
      <c r="C2062" s="55" t="s">
        <v>2</v>
      </c>
      <c r="D2062" s="56">
        <v>29.521550000000001</v>
      </c>
      <c r="E2062" s="56">
        <v>29.521550000000001</v>
      </c>
      <c r="F2062" s="56">
        <v>0</v>
      </c>
    </row>
    <row r="2063" spans="1:6" x14ac:dyDescent="0.3">
      <c r="A2063" s="41" t="s">
        <v>1101</v>
      </c>
      <c r="B2063" s="54" t="s">
        <v>330</v>
      </c>
      <c r="C2063" s="55" t="s">
        <v>15</v>
      </c>
      <c r="D2063" s="56">
        <v>18.710190000000001</v>
      </c>
      <c r="E2063" s="56">
        <v>12.98584</v>
      </c>
      <c r="F2063" s="56">
        <v>5.7243500000000003</v>
      </c>
    </row>
    <row r="2064" spans="1:6" x14ac:dyDescent="0.3">
      <c r="A2064" s="41" t="s">
        <v>1101</v>
      </c>
      <c r="B2064" s="54" t="s">
        <v>330</v>
      </c>
      <c r="C2064" s="55" t="s">
        <v>16</v>
      </c>
      <c r="D2064" s="56">
        <v>21.730460000000001</v>
      </c>
      <c r="E2064" s="56">
        <v>4.0095099999999997</v>
      </c>
      <c r="F2064" s="56">
        <v>17.720950000000002</v>
      </c>
    </row>
    <row r="2065" spans="1:6" x14ac:dyDescent="0.3">
      <c r="A2065" s="41" t="s">
        <v>1101</v>
      </c>
      <c r="B2065" s="50" t="s">
        <v>330</v>
      </c>
      <c r="C2065" s="51" t="s">
        <v>17</v>
      </c>
      <c r="D2065" s="52">
        <v>32.190669999999997</v>
      </c>
      <c r="E2065" s="52">
        <v>32.190669999999997</v>
      </c>
      <c r="F2065" s="52">
        <v>0</v>
      </c>
    </row>
    <row r="2066" spans="1:6" ht="16.8" thickBot="1" x14ac:dyDescent="0.35">
      <c r="A2066" s="41" t="s">
        <v>1101</v>
      </c>
      <c r="B2066" s="36" t="s">
        <v>1004</v>
      </c>
      <c r="C2066" s="37" t="s">
        <v>249</v>
      </c>
      <c r="D2066" s="48">
        <v>6455.1911199999995</v>
      </c>
      <c r="E2066" s="48">
        <v>6421.4061199999996</v>
      </c>
      <c r="F2066" s="48">
        <v>33.784999999999997</v>
      </c>
    </row>
    <row r="2067" spans="1:6" ht="15" thickTop="1" x14ac:dyDescent="0.3">
      <c r="A2067" s="41" t="s">
        <v>1101</v>
      </c>
      <c r="B2067" s="50" t="s">
        <v>330</v>
      </c>
      <c r="C2067" s="51" t="s">
        <v>10</v>
      </c>
      <c r="D2067" s="52">
        <v>6445.4021199999997</v>
      </c>
      <c r="E2067" s="52">
        <v>6411.6171199999999</v>
      </c>
      <c r="F2067" s="52">
        <v>33.784999999999997</v>
      </c>
    </row>
    <row r="2068" spans="1:6" x14ac:dyDescent="0.3">
      <c r="A2068" s="41" t="s">
        <v>1101</v>
      </c>
      <c r="B2068" s="54" t="s">
        <v>330</v>
      </c>
      <c r="C2068" s="55" t="s">
        <v>11</v>
      </c>
      <c r="D2068" s="56">
        <v>693.00476000000003</v>
      </c>
      <c r="E2068" s="56">
        <v>693.00476000000003</v>
      </c>
      <c r="F2068" s="56">
        <v>0</v>
      </c>
    </row>
    <row r="2069" spans="1:6" x14ac:dyDescent="0.3">
      <c r="A2069" s="41" t="s">
        <v>1101</v>
      </c>
      <c r="B2069" s="54" t="s">
        <v>330</v>
      </c>
      <c r="C2069" s="55" t="s">
        <v>12</v>
      </c>
      <c r="D2069" s="56">
        <v>220.98535999999999</v>
      </c>
      <c r="E2069" s="56">
        <v>217.17035999999999</v>
      </c>
      <c r="F2069" s="56">
        <v>3.8149999999999999</v>
      </c>
    </row>
    <row r="2070" spans="1:6" x14ac:dyDescent="0.3">
      <c r="A2070" s="41" t="s">
        <v>1101</v>
      </c>
      <c r="B2070" s="54" t="s">
        <v>330</v>
      </c>
      <c r="C2070" s="55" t="s">
        <v>14</v>
      </c>
      <c r="D2070" s="56">
        <v>5500</v>
      </c>
      <c r="E2070" s="56">
        <v>5500</v>
      </c>
      <c r="F2070" s="56">
        <v>0</v>
      </c>
    </row>
    <row r="2071" spans="1:6" x14ac:dyDescent="0.3">
      <c r="A2071" s="41" t="s">
        <v>1101</v>
      </c>
      <c r="B2071" s="54" t="s">
        <v>330</v>
      </c>
      <c r="C2071" s="55" t="s">
        <v>16</v>
      </c>
      <c r="D2071" s="56">
        <v>31.411999999999999</v>
      </c>
      <c r="E2071" s="56">
        <v>1.4419999999999999</v>
      </c>
      <c r="F2071" s="56">
        <v>29.97</v>
      </c>
    </row>
    <row r="2072" spans="1:6" x14ac:dyDescent="0.3">
      <c r="A2072" s="41" t="s">
        <v>1101</v>
      </c>
      <c r="B2072" s="50" t="s">
        <v>330</v>
      </c>
      <c r="C2072" s="51" t="s">
        <v>17</v>
      </c>
      <c r="D2072" s="52">
        <v>9.7889999999999997</v>
      </c>
      <c r="E2072" s="52">
        <v>9.7889999999999997</v>
      </c>
      <c r="F2072" s="52">
        <v>0</v>
      </c>
    </row>
    <row r="2073" spans="1:6" ht="16.8" thickBot="1" x14ac:dyDescent="0.35">
      <c r="A2073" s="41" t="s">
        <v>1101</v>
      </c>
      <c r="B2073" s="36" t="s">
        <v>1005</v>
      </c>
      <c r="C2073" s="37" t="s">
        <v>1006</v>
      </c>
      <c r="D2073" s="48">
        <v>16567.584319999998</v>
      </c>
      <c r="E2073" s="48">
        <v>16567.584319999998</v>
      </c>
      <c r="F2073" s="48">
        <v>0</v>
      </c>
    </row>
    <row r="2074" spans="1:6" ht="15" thickTop="1" x14ac:dyDescent="0.3">
      <c r="A2074" s="41" t="s">
        <v>1101</v>
      </c>
      <c r="B2074" s="50" t="s">
        <v>330</v>
      </c>
      <c r="C2074" s="51" t="s">
        <v>10</v>
      </c>
      <c r="D2074" s="52">
        <v>9139.9141999999993</v>
      </c>
      <c r="E2074" s="52">
        <v>9139.9141999999993</v>
      </c>
      <c r="F2074" s="52">
        <v>0</v>
      </c>
    </row>
    <row r="2075" spans="1:6" x14ac:dyDescent="0.3">
      <c r="A2075" s="41" t="s">
        <v>1101</v>
      </c>
      <c r="B2075" s="54" t="s">
        <v>330</v>
      </c>
      <c r="C2075" s="55" t="s">
        <v>11</v>
      </c>
      <c r="D2075" s="56">
        <v>6088.4462199999998</v>
      </c>
      <c r="E2075" s="56">
        <v>6088.4462199999998</v>
      </c>
      <c r="F2075" s="56">
        <v>0</v>
      </c>
    </row>
    <row r="2076" spans="1:6" x14ac:dyDescent="0.3">
      <c r="A2076" s="41" t="s">
        <v>1101</v>
      </c>
      <c r="B2076" s="54" t="s">
        <v>330</v>
      </c>
      <c r="C2076" s="55" t="s">
        <v>12</v>
      </c>
      <c r="D2076" s="56">
        <v>2645.9070400000001</v>
      </c>
      <c r="E2076" s="56">
        <v>2645.9070400000001</v>
      </c>
      <c r="F2076" s="56">
        <v>0</v>
      </c>
    </row>
    <row r="2077" spans="1:6" x14ac:dyDescent="0.3">
      <c r="A2077" s="41" t="s">
        <v>1101</v>
      </c>
      <c r="B2077" s="54" t="s">
        <v>330</v>
      </c>
      <c r="C2077" s="55" t="s">
        <v>15</v>
      </c>
      <c r="D2077" s="56">
        <v>102.9671</v>
      </c>
      <c r="E2077" s="56">
        <v>102.9671</v>
      </c>
      <c r="F2077" s="56">
        <v>0</v>
      </c>
    </row>
    <row r="2078" spans="1:6" x14ac:dyDescent="0.3">
      <c r="A2078" s="41" t="s">
        <v>1101</v>
      </c>
      <c r="B2078" s="54" t="s">
        <v>330</v>
      </c>
      <c r="C2078" s="55" t="s">
        <v>16</v>
      </c>
      <c r="D2078" s="56">
        <v>302.59384</v>
      </c>
      <c r="E2078" s="56">
        <v>302.59384</v>
      </c>
      <c r="F2078" s="56">
        <v>0</v>
      </c>
    </row>
    <row r="2079" spans="1:6" x14ac:dyDescent="0.3">
      <c r="A2079" s="41" t="s">
        <v>1101</v>
      </c>
      <c r="B2079" s="50" t="s">
        <v>330</v>
      </c>
      <c r="C2079" s="51" t="s">
        <v>17</v>
      </c>
      <c r="D2079" s="52">
        <v>7427.6701199999998</v>
      </c>
      <c r="E2079" s="52">
        <v>7427.6701199999998</v>
      </c>
      <c r="F2079" s="52">
        <v>0</v>
      </c>
    </row>
    <row r="2080" spans="1:6" ht="16.8" thickBot="1" x14ac:dyDescent="0.35">
      <c r="A2080" s="41" t="s">
        <v>1101</v>
      </c>
      <c r="B2080" s="36" t="s">
        <v>1007</v>
      </c>
      <c r="C2080" s="37" t="s">
        <v>250</v>
      </c>
      <c r="D2080" s="48">
        <v>998.19756999999993</v>
      </c>
      <c r="E2080" s="48">
        <v>998.19756999999993</v>
      </c>
      <c r="F2080" s="48">
        <v>0</v>
      </c>
    </row>
    <row r="2081" spans="1:6" ht="15" thickTop="1" x14ac:dyDescent="0.3">
      <c r="A2081" s="41" t="s">
        <v>1101</v>
      </c>
      <c r="B2081" s="50" t="s">
        <v>330</v>
      </c>
      <c r="C2081" s="51" t="s">
        <v>10</v>
      </c>
      <c r="D2081" s="52">
        <v>717.88356999999996</v>
      </c>
      <c r="E2081" s="52">
        <v>717.88356999999996</v>
      </c>
      <c r="F2081" s="52">
        <v>0</v>
      </c>
    </row>
    <row r="2082" spans="1:6" x14ac:dyDescent="0.3">
      <c r="A2082" s="41" t="s">
        <v>1101</v>
      </c>
      <c r="B2082" s="54" t="s">
        <v>330</v>
      </c>
      <c r="C2082" s="55" t="s">
        <v>11</v>
      </c>
      <c r="D2082" s="56">
        <v>508.39400000000001</v>
      </c>
      <c r="E2082" s="56">
        <v>508.39400000000001</v>
      </c>
      <c r="F2082" s="56">
        <v>0</v>
      </c>
    </row>
    <row r="2083" spans="1:6" x14ac:dyDescent="0.3">
      <c r="A2083" s="41" t="s">
        <v>1101</v>
      </c>
      <c r="B2083" s="54" t="s">
        <v>330</v>
      </c>
      <c r="C2083" s="55" t="s">
        <v>12</v>
      </c>
      <c r="D2083" s="56">
        <v>201.27008999999998</v>
      </c>
      <c r="E2083" s="56">
        <v>201.27008999999998</v>
      </c>
      <c r="F2083" s="56">
        <v>0</v>
      </c>
    </row>
    <row r="2084" spans="1:6" x14ac:dyDescent="0.3">
      <c r="A2084" s="41" t="s">
        <v>1101</v>
      </c>
      <c r="B2084" s="54" t="s">
        <v>330</v>
      </c>
      <c r="C2084" s="55" t="s">
        <v>2</v>
      </c>
      <c r="D2084" s="56">
        <v>4.2079500000000003</v>
      </c>
      <c r="E2084" s="56">
        <v>4.2079500000000003</v>
      </c>
      <c r="F2084" s="56">
        <v>0</v>
      </c>
    </row>
    <row r="2085" spans="1:6" x14ac:dyDescent="0.3">
      <c r="A2085" s="41" t="s">
        <v>1101</v>
      </c>
      <c r="B2085" s="54" t="s">
        <v>330</v>
      </c>
      <c r="C2085" s="55" t="s">
        <v>16</v>
      </c>
      <c r="D2085" s="56">
        <v>4.0115299999999996</v>
      </c>
      <c r="E2085" s="56">
        <v>4.0115299999999996</v>
      </c>
      <c r="F2085" s="56">
        <v>0</v>
      </c>
    </row>
    <row r="2086" spans="1:6" x14ac:dyDescent="0.3">
      <c r="A2086" s="41" t="s">
        <v>1101</v>
      </c>
      <c r="B2086" s="50" t="s">
        <v>330</v>
      </c>
      <c r="C2086" s="51" t="s">
        <v>17</v>
      </c>
      <c r="D2086" s="52">
        <v>280.31400000000002</v>
      </c>
      <c r="E2086" s="52">
        <v>280.31400000000002</v>
      </c>
      <c r="F2086" s="52">
        <v>0</v>
      </c>
    </row>
    <row r="2087" spans="1:6" ht="33" thickBot="1" x14ac:dyDescent="0.35">
      <c r="A2087" s="41" t="s">
        <v>1101</v>
      </c>
      <c r="B2087" s="36" t="s">
        <v>1008</v>
      </c>
      <c r="C2087" s="37" t="s">
        <v>1009</v>
      </c>
      <c r="D2087" s="48">
        <v>310.15625</v>
      </c>
      <c r="E2087" s="48">
        <v>310.15625</v>
      </c>
      <c r="F2087" s="48">
        <v>0</v>
      </c>
    </row>
    <row r="2088" spans="1:6" ht="15" thickTop="1" x14ac:dyDescent="0.3">
      <c r="A2088" s="41" t="s">
        <v>1101</v>
      </c>
      <c r="B2088" s="50" t="s">
        <v>330</v>
      </c>
      <c r="C2088" s="51" t="s">
        <v>10</v>
      </c>
      <c r="D2088" s="52">
        <v>310.15625</v>
      </c>
      <c r="E2088" s="52">
        <v>310.15625</v>
      </c>
      <c r="F2088" s="52">
        <v>0</v>
      </c>
    </row>
    <row r="2089" spans="1:6" x14ac:dyDescent="0.3">
      <c r="A2089" s="41" t="s">
        <v>1101</v>
      </c>
      <c r="B2089" s="54" t="s">
        <v>330</v>
      </c>
      <c r="C2089" s="55" t="s">
        <v>11</v>
      </c>
      <c r="D2089" s="56">
        <v>253.374</v>
      </c>
      <c r="E2089" s="56">
        <v>253.374</v>
      </c>
      <c r="F2089" s="56">
        <v>0</v>
      </c>
    </row>
    <row r="2090" spans="1:6" x14ac:dyDescent="0.3">
      <c r="A2090" s="41" t="s">
        <v>1101</v>
      </c>
      <c r="B2090" s="54" t="s">
        <v>330</v>
      </c>
      <c r="C2090" s="55" t="s">
        <v>12</v>
      </c>
      <c r="D2090" s="56">
        <v>56.782249999999998</v>
      </c>
      <c r="E2090" s="56">
        <v>56.782249999999998</v>
      </c>
      <c r="F2090" s="56">
        <v>0</v>
      </c>
    </row>
    <row r="2091" spans="1:6" ht="16.8" thickBot="1" x14ac:dyDescent="0.35">
      <c r="A2091" s="41" t="s">
        <v>1101</v>
      </c>
      <c r="B2091" s="36" t="s">
        <v>1010</v>
      </c>
      <c r="C2091" s="37" t="s">
        <v>1011</v>
      </c>
      <c r="D2091" s="48">
        <v>3524.7865799999995</v>
      </c>
      <c r="E2091" s="48">
        <v>3524.7865799999995</v>
      </c>
      <c r="F2091" s="48">
        <v>0</v>
      </c>
    </row>
    <row r="2092" spans="1:6" ht="15" thickTop="1" x14ac:dyDescent="0.3">
      <c r="A2092" s="41" t="s">
        <v>1101</v>
      </c>
      <c r="B2092" s="50" t="s">
        <v>330</v>
      </c>
      <c r="C2092" s="51" t="s">
        <v>10</v>
      </c>
      <c r="D2092" s="52">
        <v>3354.5644199999997</v>
      </c>
      <c r="E2092" s="52">
        <v>3354.5644199999997</v>
      </c>
      <c r="F2092" s="52">
        <v>0</v>
      </c>
    </row>
    <row r="2093" spans="1:6" x14ac:dyDescent="0.3">
      <c r="A2093" s="41" t="s">
        <v>1101</v>
      </c>
      <c r="B2093" s="54" t="s">
        <v>330</v>
      </c>
      <c r="C2093" s="55" t="s">
        <v>11</v>
      </c>
      <c r="D2093" s="56">
        <v>2310.1979999999999</v>
      </c>
      <c r="E2093" s="56">
        <v>2310.1979999999999</v>
      </c>
      <c r="F2093" s="56">
        <v>0</v>
      </c>
    </row>
    <row r="2094" spans="1:6" x14ac:dyDescent="0.3">
      <c r="A2094" s="41" t="s">
        <v>1101</v>
      </c>
      <c r="B2094" s="54" t="s">
        <v>330</v>
      </c>
      <c r="C2094" s="55" t="s">
        <v>12</v>
      </c>
      <c r="D2094" s="56">
        <v>929.75389000000007</v>
      </c>
      <c r="E2094" s="56">
        <v>929.75389000000007</v>
      </c>
      <c r="F2094" s="56">
        <v>0</v>
      </c>
    </row>
    <row r="2095" spans="1:6" x14ac:dyDescent="0.3">
      <c r="A2095" s="41" t="s">
        <v>1101</v>
      </c>
      <c r="B2095" s="54" t="s">
        <v>330</v>
      </c>
      <c r="C2095" s="55" t="s">
        <v>15</v>
      </c>
      <c r="D2095" s="56">
        <v>73.976740000000007</v>
      </c>
      <c r="E2095" s="56">
        <v>73.976740000000007</v>
      </c>
      <c r="F2095" s="56">
        <v>0</v>
      </c>
    </row>
    <row r="2096" spans="1:6" x14ac:dyDescent="0.3">
      <c r="A2096" s="41" t="s">
        <v>1101</v>
      </c>
      <c r="B2096" s="54" t="s">
        <v>330</v>
      </c>
      <c r="C2096" s="55" t="s">
        <v>16</v>
      </c>
      <c r="D2096" s="56">
        <v>40.63579</v>
      </c>
      <c r="E2096" s="56">
        <v>40.63579</v>
      </c>
      <c r="F2096" s="56">
        <v>0</v>
      </c>
    </row>
    <row r="2097" spans="1:6" x14ac:dyDescent="0.3">
      <c r="A2097" s="41" t="s">
        <v>1101</v>
      </c>
      <c r="B2097" s="50" t="s">
        <v>330</v>
      </c>
      <c r="C2097" s="51" t="s">
        <v>17</v>
      </c>
      <c r="D2097" s="52">
        <v>170.22216</v>
      </c>
      <c r="E2097" s="52">
        <v>170.22216</v>
      </c>
      <c r="F2097" s="52">
        <v>0</v>
      </c>
    </row>
    <row r="2098" spans="1:6" ht="33" thickBot="1" x14ac:dyDescent="0.35">
      <c r="A2098" s="41" t="s">
        <v>1101</v>
      </c>
      <c r="B2098" s="36" t="s">
        <v>1012</v>
      </c>
      <c r="C2098" s="37" t="s">
        <v>1013</v>
      </c>
      <c r="D2098" s="48">
        <v>3811679.94251</v>
      </c>
      <c r="E2098" s="48">
        <v>3811679.94251</v>
      </c>
      <c r="F2098" s="48">
        <v>0</v>
      </c>
    </row>
    <row r="2099" spans="1:6" ht="15" thickTop="1" x14ac:dyDescent="0.3">
      <c r="A2099" s="41" t="s">
        <v>1101</v>
      </c>
      <c r="B2099" s="50" t="s">
        <v>330</v>
      </c>
      <c r="C2099" s="51" t="s">
        <v>10</v>
      </c>
      <c r="D2099" s="52">
        <v>2690980.0417800001</v>
      </c>
      <c r="E2099" s="52">
        <v>2690980.0417800001</v>
      </c>
      <c r="F2099" s="52">
        <v>0</v>
      </c>
    </row>
    <row r="2100" spans="1:6" x14ac:dyDescent="0.3">
      <c r="A2100" s="41" t="s">
        <v>1101</v>
      </c>
      <c r="B2100" s="54" t="s">
        <v>330</v>
      </c>
      <c r="C2100" s="55" t="s">
        <v>12</v>
      </c>
      <c r="D2100" s="56">
        <v>0.98862000000000005</v>
      </c>
      <c r="E2100" s="56">
        <v>0.98862000000000005</v>
      </c>
      <c r="F2100" s="56">
        <v>0</v>
      </c>
    </row>
    <row r="2101" spans="1:6" x14ac:dyDescent="0.3">
      <c r="A2101" s="41" t="s">
        <v>1101</v>
      </c>
      <c r="B2101" s="54" t="s">
        <v>330</v>
      </c>
      <c r="C2101" s="55" t="s">
        <v>13</v>
      </c>
      <c r="D2101" s="56">
        <v>1182191.78259</v>
      </c>
      <c r="E2101" s="56">
        <v>1182191.78259</v>
      </c>
      <c r="F2101" s="56">
        <v>0</v>
      </c>
    </row>
    <row r="2102" spans="1:6" x14ac:dyDescent="0.3">
      <c r="A2102" s="41" t="s">
        <v>1101</v>
      </c>
      <c r="B2102" s="54" t="s">
        <v>330</v>
      </c>
      <c r="C2102" s="55" t="s">
        <v>14</v>
      </c>
      <c r="D2102" s="56">
        <v>913.50933999999995</v>
      </c>
      <c r="E2102" s="56">
        <v>913.50933999999995</v>
      </c>
      <c r="F2102" s="56">
        <v>0</v>
      </c>
    </row>
    <row r="2103" spans="1:6" x14ac:dyDescent="0.3">
      <c r="A2103" s="41" t="s">
        <v>1101</v>
      </c>
      <c r="B2103" s="54" t="s">
        <v>330</v>
      </c>
      <c r="C2103" s="55" t="s">
        <v>2</v>
      </c>
      <c r="D2103" s="56">
        <v>1129445.5723600001</v>
      </c>
      <c r="E2103" s="56">
        <v>1129445.5723600001</v>
      </c>
      <c r="F2103" s="56">
        <v>0</v>
      </c>
    </row>
    <row r="2104" spans="1:6" x14ac:dyDescent="0.3">
      <c r="A2104" s="41" t="s">
        <v>1101</v>
      </c>
      <c r="B2104" s="54" t="s">
        <v>330</v>
      </c>
      <c r="C2104" s="55" t="s">
        <v>15</v>
      </c>
      <c r="D2104" s="56">
        <v>369500</v>
      </c>
      <c r="E2104" s="56">
        <v>369500</v>
      </c>
      <c r="F2104" s="56">
        <v>0</v>
      </c>
    </row>
    <row r="2105" spans="1:6" x14ac:dyDescent="0.3">
      <c r="A2105" s="41" t="s">
        <v>1101</v>
      </c>
      <c r="B2105" s="54" t="s">
        <v>330</v>
      </c>
      <c r="C2105" s="55" t="s">
        <v>16</v>
      </c>
      <c r="D2105" s="56">
        <v>8928.18887</v>
      </c>
      <c r="E2105" s="56">
        <v>8928.18887</v>
      </c>
      <c r="F2105" s="56">
        <v>0</v>
      </c>
    </row>
    <row r="2106" spans="1:6" x14ac:dyDescent="0.3">
      <c r="A2106" s="41" t="s">
        <v>1101</v>
      </c>
      <c r="B2106" s="50" t="s">
        <v>330</v>
      </c>
      <c r="C2106" s="51" t="s">
        <v>18</v>
      </c>
      <c r="D2106" s="52">
        <v>35490.572550000004</v>
      </c>
      <c r="E2106" s="52">
        <v>35490.572550000004</v>
      </c>
      <c r="F2106" s="52">
        <v>0</v>
      </c>
    </row>
    <row r="2107" spans="1:6" x14ac:dyDescent="0.3">
      <c r="A2107" s="41" t="s">
        <v>1101</v>
      </c>
      <c r="B2107" s="50" t="s">
        <v>330</v>
      </c>
      <c r="C2107" s="51" t="s">
        <v>21</v>
      </c>
      <c r="D2107" s="52">
        <v>1085209.32818</v>
      </c>
      <c r="E2107" s="52">
        <v>1085209.32818</v>
      </c>
      <c r="F2107" s="52">
        <v>0</v>
      </c>
    </row>
    <row r="2108" spans="1:6" ht="33" thickBot="1" x14ac:dyDescent="0.35">
      <c r="A2108" s="41" t="s">
        <v>1101</v>
      </c>
      <c r="B2108" s="36" t="s">
        <v>1014</v>
      </c>
      <c r="C2108" s="37" t="s">
        <v>1015</v>
      </c>
      <c r="D2108" s="48">
        <v>1561940.9666299999</v>
      </c>
      <c r="E2108" s="48">
        <v>1561940.9666299999</v>
      </c>
      <c r="F2108" s="48">
        <v>0</v>
      </c>
    </row>
    <row r="2109" spans="1:6" ht="15" thickTop="1" x14ac:dyDescent="0.3">
      <c r="A2109" s="41" t="s">
        <v>1101</v>
      </c>
      <c r="B2109" s="50" t="s">
        <v>330</v>
      </c>
      <c r="C2109" s="51" t="s">
        <v>10</v>
      </c>
      <c r="D2109" s="52">
        <v>516731.63845000003</v>
      </c>
      <c r="E2109" s="52">
        <v>516731.63845000003</v>
      </c>
      <c r="F2109" s="52">
        <v>0</v>
      </c>
    </row>
    <row r="2110" spans="1:6" x14ac:dyDescent="0.3">
      <c r="A2110" s="41" t="s">
        <v>1101</v>
      </c>
      <c r="B2110" s="54" t="s">
        <v>330</v>
      </c>
      <c r="C2110" s="55" t="s">
        <v>13</v>
      </c>
      <c r="D2110" s="56">
        <v>516731.63845000003</v>
      </c>
      <c r="E2110" s="56">
        <v>516731.63845000003</v>
      </c>
      <c r="F2110" s="56">
        <v>0</v>
      </c>
    </row>
    <row r="2111" spans="1:6" x14ac:dyDescent="0.3">
      <c r="A2111" s="41" t="s">
        <v>1101</v>
      </c>
      <c r="B2111" s="50" t="s">
        <v>330</v>
      </c>
      <c r="C2111" s="51" t="s">
        <v>21</v>
      </c>
      <c r="D2111" s="52">
        <v>1045209.32818</v>
      </c>
      <c r="E2111" s="52">
        <v>1045209.32818</v>
      </c>
      <c r="F2111" s="52">
        <v>0</v>
      </c>
    </row>
    <row r="2112" spans="1:6" ht="33" thickBot="1" x14ac:dyDescent="0.35">
      <c r="A2112" s="41" t="s">
        <v>1101</v>
      </c>
      <c r="B2112" s="36" t="s">
        <v>1016</v>
      </c>
      <c r="C2112" s="37" t="s">
        <v>1017</v>
      </c>
      <c r="D2112" s="48">
        <v>705460.14413999999</v>
      </c>
      <c r="E2112" s="48">
        <v>705460.14413999999</v>
      </c>
      <c r="F2112" s="48">
        <v>0</v>
      </c>
    </row>
    <row r="2113" spans="1:6" ht="15" thickTop="1" x14ac:dyDescent="0.3">
      <c r="A2113" s="41" t="s">
        <v>1101</v>
      </c>
      <c r="B2113" s="50" t="s">
        <v>330</v>
      </c>
      <c r="C2113" s="51" t="s">
        <v>10</v>
      </c>
      <c r="D2113" s="52">
        <v>665460.14413999999</v>
      </c>
      <c r="E2113" s="52">
        <v>665460.14413999999</v>
      </c>
      <c r="F2113" s="52">
        <v>0</v>
      </c>
    </row>
    <row r="2114" spans="1:6" x14ac:dyDescent="0.3">
      <c r="A2114" s="41" t="s">
        <v>1101</v>
      </c>
      <c r="B2114" s="54" t="s">
        <v>330</v>
      </c>
      <c r="C2114" s="55" t="s">
        <v>13</v>
      </c>
      <c r="D2114" s="56">
        <v>665460.14413999999</v>
      </c>
      <c r="E2114" s="56">
        <v>665460.14413999999</v>
      </c>
      <c r="F2114" s="56">
        <v>0</v>
      </c>
    </row>
    <row r="2115" spans="1:6" x14ac:dyDescent="0.3">
      <c r="A2115" s="41" t="s">
        <v>1101</v>
      </c>
      <c r="B2115" s="50" t="s">
        <v>330</v>
      </c>
      <c r="C2115" s="51" t="s">
        <v>21</v>
      </c>
      <c r="D2115" s="52">
        <v>40000</v>
      </c>
      <c r="E2115" s="52">
        <v>40000</v>
      </c>
      <c r="F2115" s="52">
        <v>0</v>
      </c>
    </row>
    <row r="2116" spans="1:6" ht="33" thickBot="1" x14ac:dyDescent="0.35">
      <c r="A2116" s="41" t="s">
        <v>1101</v>
      </c>
      <c r="B2116" s="36" t="s">
        <v>1018</v>
      </c>
      <c r="C2116" s="37" t="s">
        <v>1019</v>
      </c>
      <c r="D2116" s="48">
        <v>11014.21912</v>
      </c>
      <c r="E2116" s="48">
        <v>11014.21912</v>
      </c>
      <c r="F2116" s="48">
        <v>0</v>
      </c>
    </row>
    <row r="2117" spans="1:6" ht="15" thickTop="1" x14ac:dyDescent="0.3">
      <c r="A2117" s="41" t="s">
        <v>1101</v>
      </c>
      <c r="B2117" s="50" t="s">
        <v>330</v>
      </c>
      <c r="C2117" s="51" t="s">
        <v>10</v>
      </c>
      <c r="D2117" s="52">
        <v>11014.21912</v>
      </c>
      <c r="E2117" s="52">
        <v>11014.21912</v>
      </c>
      <c r="F2117" s="52">
        <v>0</v>
      </c>
    </row>
    <row r="2118" spans="1:6" x14ac:dyDescent="0.3">
      <c r="A2118" s="41" t="s">
        <v>1101</v>
      </c>
      <c r="B2118" s="54" t="s">
        <v>330</v>
      </c>
      <c r="C2118" s="55" t="s">
        <v>12</v>
      </c>
      <c r="D2118" s="56">
        <v>0.98862000000000005</v>
      </c>
      <c r="E2118" s="56">
        <v>0.98862000000000005</v>
      </c>
      <c r="F2118" s="56">
        <v>0</v>
      </c>
    </row>
    <row r="2119" spans="1:6" x14ac:dyDescent="0.3">
      <c r="A2119" s="41" t="s">
        <v>1101</v>
      </c>
      <c r="B2119" s="54" t="s">
        <v>330</v>
      </c>
      <c r="C2119" s="55" t="s">
        <v>2</v>
      </c>
      <c r="D2119" s="56">
        <v>11008.638499999999</v>
      </c>
      <c r="E2119" s="56">
        <v>11008.638499999999</v>
      </c>
      <c r="F2119" s="56">
        <v>0</v>
      </c>
    </row>
    <row r="2120" spans="1:6" x14ac:dyDescent="0.3">
      <c r="A2120" s="41" t="s">
        <v>1101</v>
      </c>
      <c r="B2120" s="54" t="s">
        <v>330</v>
      </c>
      <c r="C2120" s="55" t="s">
        <v>16</v>
      </c>
      <c r="D2120" s="56">
        <v>4.5919999999999996</v>
      </c>
      <c r="E2120" s="56">
        <v>4.5919999999999996</v>
      </c>
      <c r="F2120" s="56">
        <v>0</v>
      </c>
    </row>
    <row r="2121" spans="1:6" ht="49.2" thickBot="1" x14ac:dyDescent="0.35">
      <c r="A2121" s="41" t="s">
        <v>1101</v>
      </c>
      <c r="B2121" s="36" t="s">
        <v>1020</v>
      </c>
      <c r="C2121" s="37" t="s">
        <v>1021</v>
      </c>
      <c r="D2121" s="48">
        <v>1090770.41264</v>
      </c>
      <c r="E2121" s="48">
        <v>1090770.41264</v>
      </c>
      <c r="F2121" s="48">
        <v>0</v>
      </c>
    </row>
    <row r="2122" spans="1:6" ht="15" thickTop="1" x14ac:dyDescent="0.3">
      <c r="A2122" s="41" t="s">
        <v>1101</v>
      </c>
      <c r="B2122" s="50" t="s">
        <v>330</v>
      </c>
      <c r="C2122" s="51" t="s">
        <v>10</v>
      </c>
      <c r="D2122" s="52">
        <v>1090770.41264</v>
      </c>
      <c r="E2122" s="52">
        <v>1090770.41264</v>
      </c>
      <c r="F2122" s="52">
        <v>0</v>
      </c>
    </row>
    <row r="2123" spans="1:6" x14ac:dyDescent="0.3">
      <c r="A2123" s="41" t="s">
        <v>1101</v>
      </c>
      <c r="B2123" s="54" t="s">
        <v>330</v>
      </c>
      <c r="C2123" s="55" t="s">
        <v>2</v>
      </c>
      <c r="D2123" s="56">
        <v>1090770.41264</v>
      </c>
      <c r="E2123" s="56">
        <v>1090770.41264</v>
      </c>
      <c r="F2123" s="56">
        <v>0</v>
      </c>
    </row>
    <row r="2124" spans="1:6" ht="33" thickBot="1" x14ac:dyDescent="0.35">
      <c r="A2124" s="41" t="s">
        <v>1101</v>
      </c>
      <c r="B2124" s="36" t="s">
        <v>1022</v>
      </c>
      <c r="C2124" s="37" t="s">
        <v>1023</v>
      </c>
      <c r="D2124" s="48">
        <v>14400</v>
      </c>
      <c r="E2124" s="48">
        <v>14400</v>
      </c>
      <c r="F2124" s="48">
        <v>0</v>
      </c>
    </row>
    <row r="2125" spans="1:6" ht="15" thickTop="1" x14ac:dyDescent="0.3">
      <c r="A2125" s="41" t="s">
        <v>1101</v>
      </c>
      <c r="B2125" s="50" t="s">
        <v>330</v>
      </c>
      <c r="C2125" s="51" t="s">
        <v>10</v>
      </c>
      <c r="D2125" s="52">
        <v>14400</v>
      </c>
      <c r="E2125" s="52">
        <v>14400</v>
      </c>
      <c r="F2125" s="52">
        <v>0</v>
      </c>
    </row>
    <row r="2126" spans="1:6" x14ac:dyDescent="0.3">
      <c r="A2126" s="41" t="s">
        <v>1101</v>
      </c>
      <c r="B2126" s="54" t="s">
        <v>330</v>
      </c>
      <c r="C2126" s="55" t="s">
        <v>2</v>
      </c>
      <c r="D2126" s="56">
        <v>14400</v>
      </c>
      <c r="E2126" s="56">
        <v>14400</v>
      </c>
      <c r="F2126" s="56">
        <v>0</v>
      </c>
    </row>
    <row r="2127" spans="1:6" ht="33" thickBot="1" x14ac:dyDescent="0.35">
      <c r="A2127" s="41" t="s">
        <v>1101</v>
      </c>
      <c r="B2127" s="36" t="s">
        <v>1024</v>
      </c>
      <c r="C2127" s="37" t="s">
        <v>1025</v>
      </c>
      <c r="D2127" s="48">
        <v>1076370.41264</v>
      </c>
      <c r="E2127" s="48">
        <v>1076370.41264</v>
      </c>
      <c r="F2127" s="48">
        <v>0</v>
      </c>
    </row>
    <row r="2128" spans="1:6" ht="15" thickTop="1" x14ac:dyDescent="0.3">
      <c r="A2128" s="41" t="s">
        <v>1101</v>
      </c>
      <c r="B2128" s="50" t="s">
        <v>330</v>
      </c>
      <c r="C2128" s="51" t="s">
        <v>10</v>
      </c>
      <c r="D2128" s="52">
        <v>1076370.41264</v>
      </c>
      <c r="E2128" s="52">
        <v>1076370.41264</v>
      </c>
      <c r="F2128" s="52">
        <v>0</v>
      </c>
    </row>
    <row r="2129" spans="1:6" x14ac:dyDescent="0.3">
      <c r="A2129" s="41" t="s">
        <v>1101</v>
      </c>
      <c r="B2129" s="54" t="s">
        <v>330</v>
      </c>
      <c r="C2129" s="55" t="s">
        <v>2</v>
      </c>
      <c r="D2129" s="56">
        <v>1076370.41264</v>
      </c>
      <c r="E2129" s="56">
        <v>1076370.41264</v>
      </c>
      <c r="F2129" s="56">
        <v>0</v>
      </c>
    </row>
    <row r="2130" spans="1:6" ht="49.2" thickBot="1" x14ac:dyDescent="0.35">
      <c r="A2130" s="41" t="s">
        <v>1101</v>
      </c>
      <c r="B2130" s="36" t="s">
        <v>1028</v>
      </c>
      <c r="C2130" s="37" t="s">
        <v>1029</v>
      </c>
      <c r="D2130" s="48">
        <v>8183.8056500000002</v>
      </c>
      <c r="E2130" s="48">
        <v>8183.8056500000002</v>
      </c>
      <c r="F2130" s="48">
        <v>0</v>
      </c>
    </row>
    <row r="2131" spans="1:6" ht="15" thickTop="1" x14ac:dyDescent="0.3">
      <c r="A2131" s="41" t="s">
        <v>1101</v>
      </c>
      <c r="B2131" s="50" t="s">
        <v>330</v>
      </c>
      <c r="C2131" s="51" t="s">
        <v>10</v>
      </c>
      <c r="D2131" s="52">
        <v>8183.8056500000002</v>
      </c>
      <c r="E2131" s="52">
        <v>8183.8056500000002</v>
      </c>
      <c r="F2131" s="52">
        <v>0</v>
      </c>
    </row>
    <row r="2132" spans="1:6" x14ac:dyDescent="0.3">
      <c r="A2132" s="41" t="s">
        <v>1101</v>
      </c>
      <c r="B2132" s="54" t="s">
        <v>330</v>
      </c>
      <c r="C2132" s="55" t="s">
        <v>16</v>
      </c>
      <c r="D2132" s="56">
        <v>8183.8056500000002</v>
      </c>
      <c r="E2132" s="56">
        <v>8183.8056500000002</v>
      </c>
      <c r="F2132" s="56">
        <v>0</v>
      </c>
    </row>
    <row r="2133" spans="1:6" ht="49.2" thickBot="1" x14ac:dyDescent="0.35">
      <c r="A2133" s="41" t="s">
        <v>1101</v>
      </c>
      <c r="B2133" s="36" t="s">
        <v>1033</v>
      </c>
      <c r="C2133" s="37" t="s">
        <v>1034</v>
      </c>
      <c r="D2133" s="48">
        <v>72.400000000000006</v>
      </c>
      <c r="E2133" s="48">
        <v>72.400000000000006</v>
      </c>
      <c r="F2133" s="48">
        <v>0</v>
      </c>
    </row>
    <row r="2134" spans="1:6" ht="15" thickTop="1" x14ac:dyDescent="0.3">
      <c r="A2134" s="41" t="s">
        <v>1101</v>
      </c>
      <c r="B2134" s="50" t="s">
        <v>330</v>
      </c>
      <c r="C2134" s="51" t="s">
        <v>10</v>
      </c>
      <c r="D2134" s="52">
        <v>72.400000000000006</v>
      </c>
      <c r="E2134" s="52">
        <v>72.400000000000006</v>
      </c>
      <c r="F2134" s="52">
        <v>0</v>
      </c>
    </row>
    <row r="2135" spans="1:6" x14ac:dyDescent="0.3">
      <c r="A2135" s="41" t="s">
        <v>1101</v>
      </c>
      <c r="B2135" s="54" t="s">
        <v>330</v>
      </c>
      <c r="C2135" s="55" t="s">
        <v>16</v>
      </c>
      <c r="D2135" s="56">
        <v>72.400000000000006</v>
      </c>
      <c r="E2135" s="56">
        <v>72.400000000000006</v>
      </c>
      <c r="F2135" s="56">
        <v>0</v>
      </c>
    </row>
    <row r="2136" spans="1:6" ht="49.2" thickBot="1" x14ac:dyDescent="0.35">
      <c r="A2136" s="41" t="s">
        <v>1101</v>
      </c>
      <c r="B2136" s="36" t="s">
        <v>1035</v>
      </c>
      <c r="C2136" s="37" t="s">
        <v>1036</v>
      </c>
      <c r="D2136" s="48">
        <v>667.39121999999998</v>
      </c>
      <c r="E2136" s="48">
        <v>667.39121999999998</v>
      </c>
      <c r="F2136" s="48">
        <v>0</v>
      </c>
    </row>
    <row r="2137" spans="1:6" ht="15" thickTop="1" x14ac:dyDescent="0.3">
      <c r="A2137" s="41" t="s">
        <v>1101</v>
      </c>
      <c r="B2137" s="50" t="s">
        <v>330</v>
      </c>
      <c r="C2137" s="51" t="s">
        <v>10</v>
      </c>
      <c r="D2137" s="52">
        <v>667.39121999999998</v>
      </c>
      <c r="E2137" s="52">
        <v>667.39121999999998</v>
      </c>
      <c r="F2137" s="52">
        <v>0</v>
      </c>
    </row>
    <row r="2138" spans="1:6" x14ac:dyDescent="0.3">
      <c r="A2138" s="41" t="s">
        <v>1101</v>
      </c>
      <c r="B2138" s="54" t="s">
        <v>330</v>
      </c>
      <c r="C2138" s="55" t="s">
        <v>16</v>
      </c>
      <c r="D2138" s="56">
        <v>667.39121999999998</v>
      </c>
      <c r="E2138" s="56">
        <v>667.39121999999998</v>
      </c>
      <c r="F2138" s="56">
        <v>0</v>
      </c>
    </row>
    <row r="2139" spans="1:6" ht="16.8" thickBot="1" x14ac:dyDescent="0.35">
      <c r="A2139" s="41" t="s">
        <v>1101</v>
      </c>
      <c r="B2139" s="36" t="s">
        <v>1037</v>
      </c>
      <c r="C2139" s="37" t="s">
        <v>1038</v>
      </c>
      <c r="D2139" s="48">
        <v>369500</v>
      </c>
      <c r="E2139" s="48">
        <v>369500</v>
      </c>
      <c r="F2139" s="48">
        <v>0</v>
      </c>
    </row>
    <row r="2140" spans="1:6" ht="15" thickTop="1" x14ac:dyDescent="0.3">
      <c r="A2140" s="41" t="s">
        <v>1101</v>
      </c>
      <c r="B2140" s="50" t="s">
        <v>330</v>
      </c>
      <c r="C2140" s="51" t="s">
        <v>10</v>
      </c>
      <c r="D2140" s="52">
        <v>369500</v>
      </c>
      <c r="E2140" s="52">
        <v>369500</v>
      </c>
      <c r="F2140" s="52">
        <v>0</v>
      </c>
    </row>
    <row r="2141" spans="1:6" x14ac:dyDescent="0.3">
      <c r="A2141" s="41" t="s">
        <v>1101</v>
      </c>
      <c r="B2141" s="54" t="s">
        <v>330</v>
      </c>
      <c r="C2141" s="55" t="s">
        <v>15</v>
      </c>
      <c r="D2141" s="56">
        <v>369500</v>
      </c>
      <c r="E2141" s="56">
        <v>369500</v>
      </c>
      <c r="F2141" s="56">
        <v>0</v>
      </c>
    </row>
    <row r="2142" spans="1:6" ht="49.2" thickBot="1" x14ac:dyDescent="0.35">
      <c r="A2142" s="41" t="s">
        <v>1101</v>
      </c>
      <c r="B2142" s="36" t="s">
        <v>1039</v>
      </c>
      <c r="C2142" s="37" t="s">
        <v>1040</v>
      </c>
      <c r="D2142" s="48">
        <v>16765</v>
      </c>
      <c r="E2142" s="48">
        <v>16765</v>
      </c>
      <c r="F2142" s="48">
        <v>0</v>
      </c>
    </row>
    <row r="2143" spans="1:6" ht="15" thickTop="1" x14ac:dyDescent="0.3">
      <c r="A2143" s="41" t="s">
        <v>1101</v>
      </c>
      <c r="B2143" s="50" t="s">
        <v>330</v>
      </c>
      <c r="C2143" s="51" t="s">
        <v>10</v>
      </c>
      <c r="D2143" s="52">
        <v>16765</v>
      </c>
      <c r="E2143" s="52">
        <v>16765</v>
      </c>
      <c r="F2143" s="52">
        <v>0</v>
      </c>
    </row>
    <row r="2144" spans="1:6" x14ac:dyDescent="0.3">
      <c r="A2144" s="41" t="s">
        <v>1101</v>
      </c>
      <c r="B2144" s="54" t="s">
        <v>330</v>
      </c>
      <c r="C2144" s="55" t="s">
        <v>2</v>
      </c>
      <c r="D2144" s="56">
        <v>16765</v>
      </c>
      <c r="E2144" s="56">
        <v>16765</v>
      </c>
      <c r="F2144" s="56">
        <v>0</v>
      </c>
    </row>
    <row r="2145" spans="1:6" ht="33" thickBot="1" x14ac:dyDescent="0.35">
      <c r="A2145" s="41" t="s">
        <v>1101</v>
      </c>
      <c r="B2145" s="36" t="s">
        <v>1041</v>
      </c>
      <c r="C2145" s="37" t="s">
        <v>1042</v>
      </c>
      <c r="D2145" s="48">
        <v>47305.603110000004</v>
      </c>
      <c r="E2145" s="48">
        <v>47305.603110000004</v>
      </c>
      <c r="F2145" s="48">
        <v>0</v>
      </c>
    </row>
    <row r="2146" spans="1:6" ht="15" thickTop="1" x14ac:dyDescent="0.3">
      <c r="A2146" s="41" t="s">
        <v>1101</v>
      </c>
      <c r="B2146" s="50" t="s">
        <v>330</v>
      </c>
      <c r="C2146" s="51" t="s">
        <v>10</v>
      </c>
      <c r="D2146" s="52">
        <v>11815.030560000001</v>
      </c>
      <c r="E2146" s="52">
        <v>11815.030560000001</v>
      </c>
      <c r="F2146" s="52">
        <v>0</v>
      </c>
    </row>
    <row r="2147" spans="1:6" x14ac:dyDescent="0.3">
      <c r="A2147" s="41" t="s">
        <v>1101</v>
      </c>
      <c r="B2147" s="54" t="s">
        <v>330</v>
      </c>
      <c r="C2147" s="55" t="s">
        <v>14</v>
      </c>
      <c r="D2147" s="56">
        <v>913.50933999999995</v>
      </c>
      <c r="E2147" s="56">
        <v>913.50933999999995</v>
      </c>
      <c r="F2147" s="56">
        <v>0</v>
      </c>
    </row>
    <row r="2148" spans="1:6" x14ac:dyDescent="0.3">
      <c r="A2148" s="41" t="s">
        <v>1101</v>
      </c>
      <c r="B2148" s="54" t="s">
        <v>330</v>
      </c>
      <c r="C2148" s="55" t="s">
        <v>2</v>
      </c>
      <c r="D2148" s="56">
        <v>10901.521220000001</v>
      </c>
      <c r="E2148" s="56">
        <v>10901.521220000001</v>
      </c>
      <c r="F2148" s="56">
        <v>0</v>
      </c>
    </row>
    <row r="2149" spans="1:6" x14ac:dyDescent="0.3">
      <c r="A2149" s="41" t="s">
        <v>1101</v>
      </c>
      <c r="B2149" s="50" t="s">
        <v>330</v>
      </c>
      <c r="C2149" s="51" t="s">
        <v>18</v>
      </c>
      <c r="D2149" s="52">
        <v>35490.572550000004</v>
      </c>
      <c r="E2149" s="52">
        <v>35490.572550000004</v>
      </c>
      <c r="F2149" s="52">
        <v>0</v>
      </c>
    </row>
    <row r="2150" spans="1:6" ht="16.8" thickBot="1" x14ac:dyDescent="0.35">
      <c r="A2150" s="41" t="s">
        <v>1101</v>
      </c>
      <c r="B2150" s="36" t="s">
        <v>1043</v>
      </c>
      <c r="C2150" s="37" t="s">
        <v>1044</v>
      </c>
      <c r="D2150" s="48">
        <v>1400.6985500000001</v>
      </c>
      <c r="E2150" s="48">
        <v>1400.6985500000001</v>
      </c>
      <c r="F2150" s="48">
        <v>0</v>
      </c>
    </row>
    <row r="2151" spans="1:6" ht="15" thickTop="1" x14ac:dyDescent="0.3">
      <c r="A2151" s="41" t="s">
        <v>1101</v>
      </c>
      <c r="B2151" s="50" t="s">
        <v>330</v>
      </c>
      <c r="C2151" s="51" t="s">
        <v>18</v>
      </c>
      <c r="D2151" s="52">
        <v>1400.6985500000001</v>
      </c>
      <c r="E2151" s="52">
        <v>1400.6985500000001</v>
      </c>
      <c r="F2151" s="52">
        <v>0</v>
      </c>
    </row>
    <row r="2152" spans="1:6" ht="16.8" thickBot="1" x14ac:dyDescent="0.35">
      <c r="A2152" s="41" t="s">
        <v>1101</v>
      </c>
      <c r="B2152" s="36" t="s">
        <v>1045</v>
      </c>
      <c r="C2152" s="37" t="s">
        <v>1046</v>
      </c>
      <c r="D2152" s="48">
        <v>464.17088000000001</v>
      </c>
      <c r="E2152" s="48">
        <v>464.17088000000001</v>
      </c>
      <c r="F2152" s="48">
        <v>0</v>
      </c>
    </row>
    <row r="2153" spans="1:6" ht="15" thickTop="1" x14ac:dyDescent="0.3">
      <c r="A2153" s="41" t="s">
        <v>1101</v>
      </c>
      <c r="B2153" s="50" t="s">
        <v>330</v>
      </c>
      <c r="C2153" s="51" t="s">
        <v>18</v>
      </c>
      <c r="D2153" s="52">
        <v>464.17088000000001</v>
      </c>
      <c r="E2153" s="52">
        <v>464.17088000000001</v>
      </c>
      <c r="F2153" s="52">
        <v>0</v>
      </c>
    </row>
    <row r="2154" spans="1:6" ht="16.8" thickBot="1" x14ac:dyDescent="0.35">
      <c r="A2154" s="41" t="s">
        <v>1101</v>
      </c>
      <c r="B2154" s="36" t="s">
        <v>1047</v>
      </c>
      <c r="C2154" s="37" t="s">
        <v>1048</v>
      </c>
      <c r="D2154" s="48">
        <v>7034.1971800000001</v>
      </c>
      <c r="E2154" s="48">
        <v>7034.1971800000001</v>
      </c>
      <c r="F2154" s="48">
        <v>0</v>
      </c>
    </row>
    <row r="2155" spans="1:6" ht="15" thickTop="1" x14ac:dyDescent="0.3">
      <c r="A2155" s="41" t="s">
        <v>1101</v>
      </c>
      <c r="B2155" s="50" t="s">
        <v>330</v>
      </c>
      <c r="C2155" s="51" t="s">
        <v>10</v>
      </c>
      <c r="D2155" s="52">
        <v>974.62900000000002</v>
      </c>
      <c r="E2155" s="52">
        <v>974.62900000000002</v>
      </c>
      <c r="F2155" s="52">
        <v>0</v>
      </c>
    </row>
    <row r="2156" spans="1:6" x14ac:dyDescent="0.3">
      <c r="A2156" s="41" t="s">
        <v>1101</v>
      </c>
      <c r="B2156" s="54" t="s">
        <v>330</v>
      </c>
      <c r="C2156" s="55" t="s">
        <v>2</v>
      </c>
      <c r="D2156" s="56">
        <v>974.62900000000002</v>
      </c>
      <c r="E2156" s="56">
        <v>974.62900000000002</v>
      </c>
      <c r="F2156" s="56">
        <v>0</v>
      </c>
    </row>
    <row r="2157" spans="1:6" x14ac:dyDescent="0.3">
      <c r="A2157" s="41" t="s">
        <v>1101</v>
      </c>
      <c r="B2157" s="50" t="s">
        <v>330</v>
      </c>
      <c r="C2157" s="51" t="s">
        <v>18</v>
      </c>
      <c r="D2157" s="52">
        <v>6059.5681800000002</v>
      </c>
      <c r="E2157" s="52">
        <v>6059.5681800000002</v>
      </c>
      <c r="F2157" s="52">
        <v>0</v>
      </c>
    </row>
    <row r="2158" spans="1:6" ht="33" thickBot="1" x14ac:dyDescent="0.35">
      <c r="A2158" s="41" t="s">
        <v>1101</v>
      </c>
      <c r="B2158" s="36" t="s">
        <v>1049</v>
      </c>
      <c r="C2158" s="37" t="s">
        <v>1050</v>
      </c>
      <c r="D2158" s="48">
        <v>26793.28961</v>
      </c>
      <c r="E2158" s="48">
        <v>26793.28961</v>
      </c>
      <c r="F2158" s="48">
        <v>0</v>
      </c>
    </row>
    <row r="2159" spans="1:6" ht="15" thickTop="1" x14ac:dyDescent="0.3">
      <c r="A2159" s="41" t="s">
        <v>1101</v>
      </c>
      <c r="B2159" s="50" t="s">
        <v>330</v>
      </c>
      <c r="C2159" s="51" t="s">
        <v>10</v>
      </c>
      <c r="D2159" s="52">
        <v>3997.5545900000002</v>
      </c>
      <c r="E2159" s="52">
        <v>3997.5545900000002</v>
      </c>
      <c r="F2159" s="52">
        <v>0</v>
      </c>
    </row>
    <row r="2160" spans="1:6" x14ac:dyDescent="0.3">
      <c r="A2160" s="41" t="s">
        <v>1101</v>
      </c>
      <c r="B2160" s="54" t="s">
        <v>330</v>
      </c>
      <c r="C2160" s="55" t="s">
        <v>2</v>
      </c>
      <c r="D2160" s="56">
        <v>3997.5545900000002</v>
      </c>
      <c r="E2160" s="56">
        <v>3997.5545900000002</v>
      </c>
      <c r="F2160" s="56">
        <v>0</v>
      </c>
    </row>
    <row r="2161" spans="1:6" x14ac:dyDescent="0.3">
      <c r="A2161" s="41" t="s">
        <v>1101</v>
      </c>
      <c r="B2161" s="50" t="s">
        <v>330</v>
      </c>
      <c r="C2161" s="51" t="s">
        <v>18</v>
      </c>
      <c r="D2161" s="52">
        <v>22795.73502</v>
      </c>
      <c r="E2161" s="52">
        <v>22795.73502</v>
      </c>
      <c r="F2161" s="52">
        <v>0</v>
      </c>
    </row>
    <row r="2162" spans="1:6" ht="33" thickBot="1" x14ac:dyDescent="0.35">
      <c r="A2162" s="41" t="s">
        <v>1101</v>
      </c>
      <c r="B2162" s="36" t="s">
        <v>1051</v>
      </c>
      <c r="C2162" s="37" t="s">
        <v>530</v>
      </c>
      <c r="D2162" s="48">
        <v>6483.9477900000002</v>
      </c>
      <c r="E2162" s="48">
        <v>6483.9477900000002</v>
      </c>
      <c r="F2162" s="48">
        <v>0</v>
      </c>
    </row>
    <row r="2163" spans="1:6" ht="15" thickTop="1" x14ac:dyDescent="0.3">
      <c r="A2163" s="41" t="s">
        <v>1101</v>
      </c>
      <c r="B2163" s="50" t="s">
        <v>330</v>
      </c>
      <c r="C2163" s="51" t="s">
        <v>10</v>
      </c>
      <c r="D2163" s="52">
        <v>4576.9791999999998</v>
      </c>
      <c r="E2163" s="52">
        <v>4576.9791999999998</v>
      </c>
      <c r="F2163" s="52">
        <v>0</v>
      </c>
    </row>
    <row r="2164" spans="1:6" x14ac:dyDescent="0.3">
      <c r="A2164" s="41" t="s">
        <v>1101</v>
      </c>
      <c r="B2164" s="54" t="s">
        <v>330</v>
      </c>
      <c r="C2164" s="55" t="s">
        <v>2</v>
      </c>
      <c r="D2164" s="56">
        <v>4576.9791999999998</v>
      </c>
      <c r="E2164" s="56">
        <v>4576.9791999999998</v>
      </c>
      <c r="F2164" s="56">
        <v>0</v>
      </c>
    </row>
    <row r="2165" spans="1:6" x14ac:dyDescent="0.3">
      <c r="A2165" s="41" t="s">
        <v>1101</v>
      </c>
      <c r="B2165" s="50" t="s">
        <v>330</v>
      </c>
      <c r="C2165" s="51" t="s">
        <v>18</v>
      </c>
      <c r="D2165" s="52">
        <v>1906.9685899999999</v>
      </c>
      <c r="E2165" s="52">
        <v>1906.9685899999999</v>
      </c>
      <c r="F2165" s="52">
        <v>0</v>
      </c>
    </row>
    <row r="2166" spans="1:6" ht="16.8" thickBot="1" x14ac:dyDescent="0.35">
      <c r="A2166" s="41" t="s">
        <v>1101</v>
      </c>
      <c r="B2166" s="36" t="s">
        <v>1052</v>
      </c>
      <c r="C2166" s="37" t="s">
        <v>1053</v>
      </c>
      <c r="D2166" s="48">
        <v>1881.80441</v>
      </c>
      <c r="E2166" s="48">
        <v>1881.80441</v>
      </c>
      <c r="F2166" s="48">
        <v>0</v>
      </c>
    </row>
    <row r="2167" spans="1:6" ht="15" thickTop="1" x14ac:dyDescent="0.3">
      <c r="A2167" s="41" t="s">
        <v>1101</v>
      </c>
      <c r="B2167" s="50" t="s">
        <v>330</v>
      </c>
      <c r="C2167" s="51" t="s">
        <v>10</v>
      </c>
      <c r="D2167" s="52">
        <v>333.52927</v>
      </c>
      <c r="E2167" s="52">
        <v>333.52927</v>
      </c>
      <c r="F2167" s="52">
        <v>0</v>
      </c>
    </row>
    <row r="2168" spans="1:6" x14ac:dyDescent="0.3">
      <c r="A2168" s="41" t="s">
        <v>1101</v>
      </c>
      <c r="B2168" s="54" t="s">
        <v>330</v>
      </c>
      <c r="C2168" s="55" t="s">
        <v>14</v>
      </c>
      <c r="D2168" s="56">
        <v>333.52927</v>
      </c>
      <c r="E2168" s="56">
        <v>333.52927</v>
      </c>
      <c r="F2168" s="56">
        <v>0</v>
      </c>
    </row>
    <row r="2169" spans="1:6" x14ac:dyDescent="0.3">
      <c r="A2169" s="41" t="s">
        <v>1101</v>
      </c>
      <c r="B2169" s="50" t="s">
        <v>330</v>
      </c>
      <c r="C2169" s="51" t="s">
        <v>18</v>
      </c>
      <c r="D2169" s="52">
        <v>1548.27514</v>
      </c>
      <c r="E2169" s="52">
        <v>1548.27514</v>
      </c>
      <c r="F2169" s="52">
        <v>0</v>
      </c>
    </row>
    <row r="2170" spans="1:6" ht="49.2" thickBot="1" x14ac:dyDescent="0.35">
      <c r="A2170" s="41" t="s">
        <v>1101</v>
      </c>
      <c r="B2170" s="36" t="s">
        <v>1058</v>
      </c>
      <c r="C2170" s="37" t="s">
        <v>1059</v>
      </c>
      <c r="D2170" s="48">
        <v>1352.35843</v>
      </c>
      <c r="E2170" s="48">
        <v>1352.35843</v>
      </c>
      <c r="F2170" s="48">
        <v>0</v>
      </c>
    </row>
    <row r="2171" spans="1:6" ht="15" thickTop="1" x14ac:dyDescent="0.3">
      <c r="A2171" s="41" t="s">
        <v>1101</v>
      </c>
      <c r="B2171" s="50" t="s">
        <v>330</v>
      </c>
      <c r="C2171" s="51" t="s">
        <v>10</v>
      </c>
      <c r="D2171" s="52">
        <v>1352.35843</v>
      </c>
      <c r="E2171" s="52">
        <v>1352.35843</v>
      </c>
      <c r="F2171" s="52">
        <v>0</v>
      </c>
    </row>
    <row r="2172" spans="1:6" x14ac:dyDescent="0.3">
      <c r="A2172" s="41" t="s">
        <v>1101</v>
      </c>
      <c r="B2172" s="54" t="s">
        <v>330</v>
      </c>
      <c r="C2172" s="55" t="s">
        <v>2</v>
      </c>
      <c r="D2172" s="56">
        <v>1352.35843</v>
      </c>
      <c r="E2172" s="56">
        <v>1352.35843</v>
      </c>
      <c r="F2172" s="56">
        <v>0</v>
      </c>
    </row>
    <row r="2173" spans="1:6" ht="33" thickBot="1" x14ac:dyDescent="0.35">
      <c r="A2173" s="41" t="s">
        <v>1101</v>
      </c>
      <c r="B2173" s="36" t="s">
        <v>1060</v>
      </c>
      <c r="C2173" s="37" t="s">
        <v>1061</v>
      </c>
      <c r="D2173" s="48">
        <v>863.02579000000003</v>
      </c>
      <c r="E2173" s="48">
        <v>863.02579000000003</v>
      </c>
      <c r="F2173" s="48">
        <v>0</v>
      </c>
    </row>
    <row r="2174" spans="1:6" ht="15" thickTop="1" x14ac:dyDescent="0.3">
      <c r="A2174" s="41" t="s">
        <v>1101</v>
      </c>
      <c r="B2174" s="50" t="s">
        <v>330</v>
      </c>
      <c r="C2174" s="51" t="s">
        <v>18</v>
      </c>
      <c r="D2174" s="52">
        <v>863.02579000000003</v>
      </c>
      <c r="E2174" s="52">
        <v>863.02579000000003</v>
      </c>
      <c r="F2174" s="52">
        <v>0</v>
      </c>
    </row>
    <row r="2175" spans="1:6" ht="33" thickBot="1" x14ac:dyDescent="0.35">
      <c r="A2175" s="41" t="s">
        <v>1101</v>
      </c>
      <c r="B2175" s="36" t="s">
        <v>1062</v>
      </c>
      <c r="C2175" s="37" t="s">
        <v>1063</v>
      </c>
      <c r="D2175" s="48">
        <v>1032.1104700000001</v>
      </c>
      <c r="E2175" s="48">
        <v>1032.1104700000001</v>
      </c>
      <c r="F2175" s="48">
        <v>0</v>
      </c>
    </row>
    <row r="2176" spans="1:6" ht="15" thickTop="1" x14ac:dyDescent="0.3">
      <c r="A2176" s="41" t="s">
        <v>1101</v>
      </c>
      <c r="B2176" s="50" t="s">
        <v>330</v>
      </c>
      <c r="C2176" s="51" t="s">
        <v>10</v>
      </c>
      <c r="D2176" s="52">
        <v>579.98006999999996</v>
      </c>
      <c r="E2176" s="52">
        <v>579.98006999999996</v>
      </c>
      <c r="F2176" s="52">
        <v>0</v>
      </c>
    </row>
    <row r="2177" spans="1:6" x14ac:dyDescent="0.3">
      <c r="A2177" s="41" t="s">
        <v>1101</v>
      </c>
      <c r="B2177" s="54" t="s">
        <v>330</v>
      </c>
      <c r="C2177" s="55" t="s">
        <v>14</v>
      </c>
      <c r="D2177" s="56">
        <v>579.98006999999996</v>
      </c>
      <c r="E2177" s="56">
        <v>579.98006999999996</v>
      </c>
      <c r="F2177" s="56">
        <v>0</v>
      </c>
    </row>
    <row r="2178" spans="1:6" x14ac:dyDescent="0.3">
      <c r="A2178" s="41" t="s">
        <v>1101</v>
      </c>
      <c r="B2178" s="50" t="s">
        <v>330</v>
      </c>
      <c r="C2178" s="51" t="s">
        <v>18</v>
      </c>
      <c r="D2178" s="52">
        <v>452.13040000000001</v>
      </c>
      <c r="E2178" s="52">
        <v>452.13040000000001</v>
      </c>
      <c r="F2178" s="52">
        <v>0</v>
      </c>
    </row>
    <row r="2179" spans="1:6" ht="16.8" thickBot="1" x14ac:dyDescent="0.35">
      <c r="A2179" s="41" t="s">
        <v>1101</v>
      </c>
      <c r="B2179" s="36" t="s">
        <v>1064</v>
      </c>
      <c r="C2179" s="37" t="s">
        <v>251</v>
      </c>
      <c r="D2179" s="48">
        <v>7106.80566</v>
      </c>
      <c r="E2179" s="48">
        <v>1235.5763999999999</v>
      </c>
      <c r="F2179" s="48">
        <v>5871.2292600000001</v>
      </c>
    </row>
    <row r="2180" spans="1:6" ht="15" thickTop="1" x14ac:dyDescent="0.3">
      <c r="A2180" s="41" t="s">
        <v>1101</v>
      </c>
      <c r="B2180" s="50" t="s">
        <v>330</v>
      </c>
      <c r="C2180" s="51" t="s">
        <v>10</v>
      </c>
      <c r="D2180" s="52">
        <v>7097.2106599999997</v>
      </c>
      <c r="E2180" s="52">
        <v>1235.5763999999999</v>
      </c>
      <c r="F2180" s="52">
        <v>5861.6342599999998</v>
      </c>
    </row>
    <row r="2181" spans="1:6" x14ac:dyDescent="0.3">
      <c r="A2181" s="41" t="s">
        <v>1101</v>
      </c>
      <c r="B2181" s="54" t="s">
        <v>330</v>
      </c>
      <c r="C2181" s="55" t="s">
        <v>11</v>
      </c>
      <c r="D2181" s="56">
        <v>1983.0687699999999</v>
      </c>
      <c r="E2181" s="56">
        <v>824.63198</v>
      </c>
      <c r="F2181" s="56">
        <v>1158.43679</v>
      </c>
    </row>
    <row r="2182" spans="1:6" x14ac:dyDescent="0.3">
      <c r="A2182" s="41" t="s">
        <v>1101</v>
      </c>
      <c r="B2182" s="54" t="s">
        <v>330</v>
      </c>
      <c r="C2182" s="55" t="s">
        <v>12</v>
      </c>
      <c r="D2182" s="56">
        <v>3602.7392099999997</v>
      </c>
      <c r="E2182" s="56">
        <v>410.94441999999998</v>
      </c>
      <c r="F2182" s="56">
        <v>3191.7947899999999</v>
      </c>
    </row>
    <row r="2183" spans="1:6" x14ac:dyDescent="0.3">
      <c r="A2183" s="41" t="s">
        <v>1101</v>
      </c>
      <c r="B2183" s="54" t="s">
        <v>330</v>
      </c>
      <c r="C2183" s="55" t="s">
        <v>15</v>
      </c>
      <c r="D2183" s="56">
        <v>16.815339999999999</v>
      </c>
      <c r="E2183" s="56">
        <v>0</v>
      </c>
      <c r="F2183" s="56">
        <v>16.815339999999999</v>
      </c>
    </row>
    <row r="2184" spans="1:6" x14ac:dyDescent="0.3">
      <c r="A2184" s="41" t="s">
        <v>1101</v>
      </c>
      <c r="B2184" s="54" t="s">
        <v>330</v>
      </c>
      <c r="C2184" s="55" t="s">
        <v>16</v>
      </c>
      <c r="D2184" s="56">
        <v>1494.58734</v>
      </c>
      <c r="E2184" s="56">
        <v>0</v>
      </c>
      <c r="F2184" s="56">
        <v>1494.58734</v>
      </c>
    </row>
    <row r="2185" spans="1:6" x14ac:dyDescent="0.3">
      <c r="A2185" s="41" t="s">
        <v>1101</v>
      </c>
      <c r="B2185" s="50" t="s">
        <v>330</v>
      </c>
      <c r="C2185" s="51" t="s">
        <v>17</v>
      </c>
      <c r="D2185" s="52">
        <v>9.5950000000000006</v>
      </c>
      <c r="E2185" s="52">
        <v>0</v>
      </c>
      <c r="F2185" s="52">
        <v>9.5950000000000006</v>
      </c>
    </row>
    <row r="2186" spans="1:6" ht="16.8" thickBot="1" x14ac:dyDescent="0.35">
      <c r="A2186" s="41" t="s">
        <v>1101</v>
      </c>
      <c r="B2186" s="36" t="s">
        <v>1065</v>
      </c>
      <c r="C2186" s="37" t="s">
        <v>1066</v>
      </c>
      <c r="D2186" s="48">
        <v>10126.63509</v>
      </c>
      <c r="E2186" s="48">
        <v>0</v>
      </c>
      <c r="F2186" s="48">
        <v>10126.63509</v>
      </c>
    </row>
    <row r="2187" spans="1:6" ht="15" thickTop="1" x14ac:dyDescent="0.3">
      <c r="A2187" s="41" t="s">
        <v>1101</v>
      </c>
      <c r="B2187" s="50" t="s">
        <v>330</v>
      </c>
      <c r="C2187" s="51" t="s">
        <v>10</v>
      </c>
      <c r="D2187" s="52">
        <v>8576.2780999999995</v>
      </c>
      <c r="E2187" s="52">
        <v>0</v>
      </c>
      <c r="F2187" s="52">
        <v>8576.2780999999995</v>
      </c>
    </row>
    <row r="2188" spans="1:6" x14ac:dyDescent="0.3">
      <c r="A2188" s="41" t="s">
        <v>1101</v>
      </c>
      <c r="B2188" s="54" t="s">
        <v>330</v>
      </c>
      <c r="C2188" s="55" t="s">
        <v>11</v>
      </c>
      <c r="D2188" s="56">
        <v>5670.0951699999996</v>
      </c>
      <c r="E2188" s="56">
        <v>0</v>
      </c>
      <c r="F2188" s="56">
        <v>5670.0951699999996</v>
      </c>
    </row>
    <row r="2189" spans="1:6" x14ac:dyDescent="0.3">
      <c r="A2189" s="41" t="s">
        <v>1101</v>
      </c>
      <c r="B2189" s="54" t="s">
        <v>330</v>
      </c>
      <c r="C2189" s="55" t="s">
        <v>12</v>
      </c>
      <c r="D2189" s="56">
        <v>2632.0680499999999</v>
      </c>
      <c r="E2189" s="56">
        <v>0</v>
      </c>
      <c r="F2189" s="56">
        <v>2632.0680499999999</v>
      </c>
    </row>
    <row r="2190" spans="1:6" x14ac:dyDescent="0.3">
      <c r="A2190" s="41" t="s">
        <v>1101</v>
      </c>
      <c r="B2190" s="54" t="s">
        <v>330</v>
      </c>
      <c r="C2190" s="55" t="s">
        <v>15</v>
      </c>
      <c r="D2190" s="56">
        <v>109.07155</v>
      </c>
      <c r="E2190" s="56">
        <v>0</v>
      </c>
      <c r="F2190" s="56">
        <v>109.07155</v>
      </c>
    </row>
    <row r="2191" spans="1:6" x14ac:dyDescent="0.3">
      <c r="A2191" s="41" t="s">
        <v>1101</v>
      </c>
      <c r="B2191" s="54" t="s">
        <v>330</v>
      </c>
      <c r="C2191" s="55" t="s">
        <v>16</v>
      </c>
      <c r="D2191" s="56">
        <v>165.04333</v>
      </c>
      <c r="E2191" s="56">
        <v>0</v>
      </c>
      <c r="F2191" s="56">
        <v>165.04333</v>
      </c>
    </row>
    <row r="2192" spans="1:6" x14ac:dyDescent="0.3">
      <c r="A2192" s="41" t="s">
        <v>1101</v>
      </c>
      <c r="B2192" s="50" t="s">
        <v>330</v>
      </c>
      <c r="C2192" s="51" t="s">
        <v>17</v>
      </c>
      <c r="D2192" s="52">
        <v>1550.35699</v>
      </c>
      <c r="E2192" s="52">
        <v>0</v>
      </c>
      <c r="F2192" s="52">
        <v>1550.35699</v>
      </c>
    </row>
    <row r="2193" spans="1:6" ht="16.8" thickBot="1" x14ac:dyDescent="0.35">
      <c r="A2193" s="41" t="s">
        <v>1101</v>
      </c>
      <c r="B2193" s="36" t="s">
        <v>1067</v>
      </c>
      <c r="C2193" s="37" t="s">
        <v>253</v>
      </c>
      <c r="D2193" s="48">
        <v>1169.2717700000001</v>
      </c>
      <c r="E2193" s="48">
        <v>94.091119999999989</v>
      </c>
      <c r="F2193" s="48">
        <v>1075.18065</v>
      </c>
    </row>
    <row r="2194" spans="1:6" ht="15" thickTop="1" x14ac:dyDescent="0.3">
      <c r="A2194" s="41" t="s">
        <v>1101</v>
      </c>
      <c r="B2194" s="50" t="s">
        <v>330</v>
      </c>
      <c r="C2194" s="51" t="s">
        <v>10</v>
      </c>
      <c r="D2194" s="52">
        <v>1169.2717700000001</v>
      </c>
      <c r="E2194" s="52">
        <v>94.091119999999989</v>
      </c>
      <c r="F2194" s="52">
        <v>1075.18065</v>
      </c>
    </row>
    <row r="2195" spans="1:6" x14ac:dyDescent="0.3">
      <c r="A2195" s="41" t="s">
        <v>1101</v>
      </c>
      <c r="B2195" s="54" t="s">
        <v>330</v>
      </c>
      <c r="C2195" s="55" t="s">
        <v>11</v>
      </c>
      <c r="D2195" s="56">
        <v>891.16159000000005</v>
      </c>
      <c r="E2195" s="56">
        <v>0</v>
      </c>
      <c r="F2195" s="56">
        <v>891.16159000000005</v>
      </c>
    </row>
    <row r="2196" spans="1:6" x14ac:dyDescent="0.3">
      <c r="A2196" s="41" t="s">
        <v>1101</v>
      </c>
      <c r="B2196" s="54" t="s">
        <v>330</v>
      </c>
      <c r="C2196" s="55" t="s">
        <v>12</v>
      </c>
      <c r="D2196" s="56">
        <v>145.86823999999999</v>
      </c>
      <c r="E2196" s="56">
        <v>39.091119999999997</v>
      </c>
      <c r="F2196" s="56">
        <v>106.77712</v>
      </c>
    </row>
    <row r="2197" spans="1:6" x14ac:dyDescent="0.3">
      <c r="A2197" s="41" t="s">
        <v>1101</v>
      </c>
      <c r="B2197" s="54" t="s">
        <v>330</v>
      </c>
      <c r="C2197" s="55" t="s">
        <v>16</v>
      </c>
      <c r="D2197" s="56">
        <v>132.24194</v>
      </c>
      <c r="E2197" s="56">
        <v>55</v>
      </c>
      <c r="F2197" s="56">
        <v>77.24194</v>
      </c>
    </row>
    <row r="2198" spans="1:6" ht="33" thickBot="1" x14ac:dyDescent="0.35">
      <c r="A2198" s="41" t="s">
        <v>1101</v>
      </c>
      <c r="B2198" s="36" t="s">
        <v>1068</v>
      </c>
      <c r="C2198" s="37" t="s">
        <v>1069</v>
      </c>
      <c r="D2198" s="48">
        <v>7745.8998200000005</v>
      </c>
      <c r="E2198" s="48">
        <v>0</v>
      </c>
      <c r="F2198" s="48">
        <v>7745.8998200000005</v>
      </c>
    </row>
    <row r="2199" spans="1:6" ht="15" thickTop="1" x14ac:dyDescent="0.3">
      <c r="A2199" s="41" t="s">
        <v>1101</v>
      </c>
      <c r="B2199" s="50" t="s">
        <v>330</v>
      </c>
      <c r="C2199" s="51" t="s">
        <v>10</v>
      </c>
      <c r="D2199" s="52">
        <v>7498.5955100000001</v>
      </c>
      <c r="E2199" s="52">
        <v>0</v>
      </c>
      <c r="F2199" s="52">
        <v>7498.5955100000001</v>
      </c>
    </row>
    <row r="2200" spans="1:6" x14ac:dyDescent="0.3">
      <c r="A2200" s="41" t="s">
        <v>1101</v>
      </c>
      <c r="B2200" s="54" t="s">
        <v>330</v>
      </c>
      <c r="C2200" s="55" t="s">
        <v>11</v>
      </c>
      <c r="D2200" s="56">
        <v>4179.7740699999995</v>
      </c>
      <c r="E2200" s="56">
        <v>0</v>
      </c>
      <c r="F2200" s="56">
        <v>4179.7740699999995</v>
      </c>
    </row>
    <row r="2201" spans="1:6" x14ac:dyDescent="0.3">
      <c r="A2201" s="41" t="s">
        <v>1101</v>
      </c>
      <c r="B2201" s="54" t="s">
        <v>330</v>
      </c>
      <c r="C2201" s="55" t="s">
        <v>12</v>
      </c>
      <c r="D2201" s="56">
        <v>2602.8999699999999</v>
      </c>
      <c r="E2201" s="56">
        <v>0</v>
      </c>
      <c r="F2201" s="56">
        <v>2602.8999699999999</v>
      </c>
    </row>
    <row r="2202" spans="1:6" x14ac:dyDescent="0.3">
      <c r="A2202" s="41" t="s">
        <v>1101</v>
      </c>
      <c r="B2202" s="54" t="s">
        <v>330</v>
      </c>
      <c r="C2202" s="55" t="s">
        <v>14</v>
      </c>
      <c r="D2202" s="56">
        <v>17</v>
      </c>
      <c r="E2202" s="56">
        <v>0</v>
      </c>
      <c r="F2202" s="56">
        <v>17</v>
      </c>
    </row>
    <row r="2203" spans="1:6" x14ac:dyDescent="0.3">
      <c r="A2203" s="41" t="s">
        <v>1101</v>
      </c>
      <c r="B2203" s="54" t="s">
        <v>330</v>
      </c>
      <c r="C2203" s="55" t="s">
        <v>2</v>
      </c>
      <c r="D2203" s="56">
        <v>194.29730000000001</v>
      </c>
      <c r="E2203" s="56">
        <v>0</v>
      </c>
      <c r="F2203" s="56">
        <v>194.29730000000001</v>
      </c>
    </row>
    <row r="2204" spans="1:6" x14ac:dyDescent="0.3">
      <c r="A2204" s="41" t="s">
        <v>1101</v>
      </c>
      <c r="B2204" s="54" t="s">
        <v>330</v>
      </c>
      <c r="C2204" s="55" t="s">
        <v>15</v>
      </c>
      <c r="D2204" s="56">
        <v>240.14946</v>
      </c>
      <c r="E2204" s="56">
        <v>0</v>
      </c>
      <c r="F2204" s="56">
        <v>240.14946</v>
      </c>
    </row>
    <row r="2205" spans="1:6" x14ac:dyDescent="0.3">
      <c r="A2205" s="41" t="s">
        <v>1101</v>
      </c>
      <c r="B2205" s="54" t="s">
        <v>330</v>
      </c>
      <c r="C2205" s="55" t="s">
        <v>16</v>
      </c>
      <c r="D2205" s="56">
        <v>264.47471000000002</v>
      </c>
      <c r="E2205" s="56">
        <v>0</v>
      </c>
      <c r="F2205" s="56">
        <v>264.47471000000002</v>
      </c>
    </row>
    <row r="2206" spans="1:6" x14ac:dyDescent="0.3">
      <c r="A2206" s="41" t="s">
        <v>1101</v>
      </c>
      <c r="B2206" s="50" t="s">
        <v>330</v>
      </c>
      <c r="C2206" s="51" t="s">
        <v>17</v>
      </c>
      <c r="D2206" s="52">
        <v>247.30430999999999</v>
      </c>
      <c r="E2206" s="52">
        <v>0</v>
      </c>
      <c r="F2206" s="52">
        <v>247.30430999999999</v>
      </c>
    </row>
    <row r="2207" spans="1:6" ht="16.8" thickBot="1" x14ac:dyDescent="0.35">
      <c r="A2207" s="41" t="s">
        <v>1101</v>
      </c>
      <c r="B2207" s="36" t="s">
        <v>1070</v>
      </c>
      <c r="C2207" s="37" t="s">
        <v>256</v>
      </c>
      <c r="D2207" s="48">
        <v>6109.96191</v>
      </c>
      <c r="E2207" s="48">
        <v>0</v>
      </c>
      <c r="F2207" s="48">
        <v>6109.96191</v>
      </c>
    </row>
    <row r="2208" spans="1:6" ht="15" thickTop="1" x14ac:dyDescent="0.3">
      <c r="A2208" s="41" t="s">
        <v>1101</v>
      </c>
      <c r="B2208" s="50" t="s">
        <v>330</v>
      </c>
      <c r="C2208" s="51" t="s">
        <v>10</v>
      </c>
      <c r="D2208" s="52">
        <v>6085.21191</v>
      </c>
      <c r="E2208" s="52">
        <v>0</v>
      </c>
      <c r="F2208" s="52">
        <v>6085.21191</v>
      </c>
    </row>
    <row r="2209" spans="1:6" x14ac:dyDescent="0.3">
      <c r="A2209" s="41" t="s">
        <v>1101</v>
      </c>
      <c r="B2209" s="54" t="s">
        <v>330</v>
      </c>
      <c r="C2209" s="55" t="s">
        <v>11</v>
      </c>
      <c r="D2209" s="56">
        <v>3791.6326100000001</v>
      </c>
      <c r="E2209" s="56">
        <v>0</v>
      </c>
      <c r="F2209" s="56">
        <v>3791.6326100000001</v>
      </c>
    </row>
    <row r="2210" spans="1:6" x14ac:dyDescent="0.3">
      <c r="A2210" s="41" t="s">
        <v>1101</v>
      </c>
      <c r="B2210" s="54" t="s">
        <v>330</v>
      </c>
      <c r="C2210" s="55" t="s">
        <v>12</v>
      </c>
      <c r="D2210" s="56">
        <v>1391.19893</v>
      </c>
      <c r="E2210" s="56">
        <v>0</v>
      </c>
      <c r="F2210" s="56">
        <v>1391.19893</v>
      </c>
    </row>
    <row r="2211" spans="1:6" x14ac:dyDescent="0.3">
      <c r="A2211" s="41" t="s">
        <v>1101</v>
      </c>
      <c r="B2211" s="54" t="s">
        <v>330</v>
      </c>
      <c r="C2211" s="55" t="s">
        <v>2</v>
      </c>
      <c r="D2211" s="56">
        <v>705</v>
      </c>
      <c r="E2211" s="56">
        <v>0</v>
      </c>
      <c r="F2211" s="56">
        <v>705</v>
      </c>
    </row>
    <row r="2212" spans="1:6" x14ac:dyDescent="0.3">
      <c r="A2212" s="41" t="s">
        <v>1101</v>
      </c>
      <c r="B2212" s="54" t="s">
        <v>330</v>
      </c>
      <c r="C2212" s="55" t="s">
        <v>15</v>
      </c>
      <c r="D2212" s="56">
        <v>152.93514999999999</v>
      </c>
      <c r="E2212" s="56">
        <v>0</v>
      </c>
      <c r="F2212" s="56">
        <v>152.93514999999999</v>
      </c>
    </row>
    <row r="2213" spans="1:6" x14ac:dyDescent="0.3">
      <c r="A2213" s="41" t="s">
        <v>1101</v>
      </c>
      <c r="B2213" s="54" t="s">
        <v>330</v>
      </c>
      <c r="C2213" s="55" t="s">
        <v>16</v>
      </c>
      <c r="D2213" s="56">
        <v>44.445219999999999</v>
      </c>
      <c r="E2213" s="56">
        <v>0</v>
      </c>
      <c r="F2213" s="56">
        <v>44.445219999999999</v>
      </c>
    </row>
    <row r="2214" spans="1:6" x14ac:dyDescent="0.3">
      <c r="A2214" s="41" t="s">
        <v>1101</v>
      </c>
      <c r="B2214" s="50" t="s">
        <v>330</v>
      </c>
      <c r="C2214" s="51" t="s">
        <v>17</v>
      </c>
      <c r="D2214" s="52">
        <v>24.75</v>
      </c>
      <c r="E2214" s="52">
        <v>0</v>
      </c>
      <c r="F2214" s="52">
        <v>24.75</v>
      </c>
    </row>
    <row r="2215" spans="1:6" ht="33" thickBot="1" x14ac:dyDescent="0.35">
      <c r="A2215" s="41" t="s">
        <v>1101</v>
      </c>
      <c r="B2215" s="36" t="s">
        <v>1071</v>
      </c>
      <c r="C2215" s="37" t="s">
        <v>257</v>
      </c>
      <c r="D2215" s="48">
        <v>5205.47858</v>
      </c>
      <c r="E2215" s="48">
        <v>0</v>
      </c>
      <c r="F2215" s="48">
        <v>5205.47858</v>
      </c>
    </row>
    <row r="2216" spans="1:6" ht="15" thickTop="1" x14ac:dyDescent="0.3">
      <c r="A2216" s="41" t="s">
        <v>1101</v>
      </c>
      <c r="B2216" s="50" t="s">
        <v>330</v>
      </c>
      <c r="C2216" s="51" t="s">
        <v>10</v>
      </c>
      <c r="D2216" s="52">
        <v>5087.4964099999997</v>
      </c>
      <c r="E2216" s="52">
        <v>0</v>
      </c>
      <c r="F2216" s="52">
        <v>5087.4964099999997</v>
      </c>
    </row>
    <row r="2217" spans="1:6" x14ac:dyDescent="0.3">
      <c r="A2217" s="41" t="s">
        <v>1101</v>
      </c>
      <c r="B2217" s="54" t="s">
        <v>330</v>
      </c>
      <c r="C2217" s="55" t="s">
        <v>11</v>
      </c>
      <c r="D2217" s="56">
        <v>2522.4283500000001</v>
      </c>
      <c r="E2217" s="56">
        <v>0</v>
      </c>
      <c r="F2217" s="56">
        <v>2522.4283500000001</v>
      </c>
    </row>
    <row r="2218" spans="1:6" x14ac:dyDescent="0.3">
      <c r="A2218" s="41" t="s">
        <v>1101</v>
      </c>
      <c r="B2218" s="54" t="s">
        <v>330</v>
      </c>
      <c r="C2218" s="55" t="s">
        <v>12</v>
      </c>
      <c r="D2218" s="56">
        <v>1574.75263</v>
      </c>
      <c r="E2218" s="56">
        <v>0</v>
      </c>
      <c r="F2218" s="56">
        <v>1574.75263</v>
      </c>
    </row>
    <row r="2219" spans="1:6" x14ac:dyDescent="0.3">
      <c r="A2219" s="41" t="s">
        <v>1101</v>
      </c>
      <c r="B2219" s="54" t="s">
        <v>330</v>
      </c>
      <c r="C2219" s="55" t="s">
        <v>2</v>
      </c>
      <c r="D2219" s="56">
        <v>942.39076999999997</v>
      </c>
      <c r="E2219" s="56">
        <v>0</v>
      </c>
      <c r="F2219" s="56">
        <v>942.39076999999997</v>
      </c>
    </row>
    <row r="2220" spans="1:6" x14ac:dyDescent="0.3">
      <c r="A2220" s="41" t="s">
        <v>1101</v>
      </c>
      <c r="B2220" s="54" t="s">
        <v>330</v>
      </c>
      <c r="C2220" s="55" t="s">
        <v>15</v>
      </c>
      <c r="D2220" s="56">
        <v>22.005179999999999</v>
      </c>
      <c r="E2220" s="56">
        <v>0</v>
      </c>
      <c r="F2220" s="56">
        <v>22.005179999999999</v>
      </c>
    </row>
    <row r="2221" spans="1:6" x14ac:dyDescent="0.3">
      <c r="A2221" s="41" t="s">
        <v>1101</v>
      </c>
      <c r="B2221" s="54" t="s">
        <v>330</v>
      </c>
      <c r="C2221" s="55" t="s">
        <v>16</v>
      </c>
      <c r="D2221" s="56">
        <v>25.91948</v>
      </c>
      <c r="E2221" s="56">
        <v>0</v>
      </c>
      <c r="F2221" s="56">
        <v>25.91948</v>
      </c>
    </row>
    <row r="2222" spans="1:6" x14ac:dyDescent="0.3">
      <c r="A2222" s="41" t="s">
        <v>1101</v>
      </c>
      <c r="B2222" s="50" t="s">
        <v>330</v>
      </c>
      <c r="C2222" s="51" t="s">
        <v>17</v>
      </c>
      <c r="D2222" s="52">
        <v>117.98217</v>
      </c>
      <c r="E2222" s="52">
        <v>0</v>
      </c>
      <c r="F2222" s="52">
        <v>117.98217</v>
      </c>
    </row>
    <row r="2223" spans="1:6" ht="16.8" thickBot="1" x14ac:dyDescent="0.35">
      <c r="A2223" s="41" t="s">
        <v>1101</v>
      </c>
      <c r="B2223" s="36" t="s">
        <v>1072</v>
      </c>
      <c r="C2223" s="37" t="s">
        <v>258</v>
      </c>
      <c r="D2223" s="48">
        <v>897.20811000000015</v>
      </c>
      <c r="E2223" s="48">
        <v>0</v>
      </c>
      <c r="F2223" s="48">
        <v>897.20811000000015</v>
      </c>
    </row>
    <row r="2224" spans="1:6" ht="15" thickTop="1" x14ac:dyDescent="0.3">
      <c r="A2224" s="41" t="s">
        <v>1101</v>
      </c>
      <c r="B2224" s="50" t="s">
        <v>330</v>
      </c>
      <c r="C2224" s="51" t="s">
        <v>10</v>
      </c>
      <c r="D2224" s="52">
        <v>884.47091000000012</v>
      </c>
      <c r="E2224" s="52">
        <v>0</v>
      </c>
      <c r="F2224" s="52">
        <v>884.47091000000012</v>
      </c>
    </row>
    <row r="2225" spans="1:6" x14ac:dyDescent="0.3">
      <c r="A2225" s="41" t="s">
        <v>1101</v>
      </c>
      <c r="B2225" s="54" t="s">
        <v>330</v>
      </c>
      <c r="C2225" s="55" t="s">
        <v>11</v>
      </c>
      <c r="D2225" s="56">
        <v>415.68491</v>
      </c>
      <c r="E2225" s="56">
        <v>0</v>
      </c>
      <c r="F2225" s="56">
        <v>415.68491</v>
      </c>
    </row>
    <row r="2226" spans="1:6" x14ac:dyDescent="0.3">
      <c r="A2226" s="41" t="s">
        <v>1101</v>
      </c>
      <c r="B2226" s="54" t="s">
        <v>330</v>
      </c>
      <c r="C2226" s="55" t="s">
        <v>12</v>
      </c>
      <c r="D2226" s="56">
        <v>409.99446999999998</v>
      </c>
      <c r="E2226" s="56">
        <v>0</v>
      </c>
      <c r="F2226" s="56">
        <v>409.99446999999998</v>
      </c>
    </row>
    <row r="2227" spans="1:6" x14ac:dyDescent="0.3">
      <c r="A2227" s="41" t="s">
        <v>1101</v>
      </c>
      <c r="B2227" s="54" t="s">
        <v>330</v>
      </c>
      <c r="C2227" s="55" t="s">
        <v>2</v>
      </c>
      <c r="D2227" s="56">
        <v>51.280149999999999</v>
      </c>
      <c r="E2227" s="56">
        <v>0</v>
      </c>
      <c r="F2227" s="56">
        <v>51.280149999999999</v>
      </c>
    </row>
    <row r="2228" spans="1:6" x14ac:dyDescent="0.3">
      <c r="A2228" s="41" t="s">
        <v>1101</v>
      </c>
      <c r="B2228" s="54" t="s">
        <v>330</v>
      </c>
      <c r="C2228" s="55" t="s">
        <v>15</v>
      </c>
      <c r="D2228" s="56">
        <v>6.9438899999999997</v>
      </c>
      <c r="E2228" s="56">
        <v>0</v>
      </c>
      <c r="F2228" s="56">
        <v>6.9438899999999997</v>
      </c>
    </row>
    <row r="2229" spans="1:6" x14ac:dyDescent="0.3">
      <c r="A2229" s="41" t="s">
        <v>1101</v>
      </c>
      <c r="B2229" s="54" t="s">
        <v>330</v>
      </c>
      <c r="C2229" s="55" t="s">
        <v>16</v>
      </c>
      <c r="D2229" s="56">
        <v>0.56749000000000005</v>
      </c>
      <c r="E2229" s="56">
        <v>0</v>
      </c>
      <c r="F2229" s="56">
        <v>0.56749000000000005</v>
      </c>
    </row>
    <row r="2230" spans="1:6" x14ac:dyDescent="0.3">
      <c r="A2230" s="41" t="s">
        <v>1101</v>
      </c>
      <c r="B2230" s="50" t="s">
        <v>330</v>
      </c>
      <c r="C2230" s="51" t="s">
        <v>17</v>
      </c>
      <c r="D2230" s="52">
        <v>12.7372</v>
      </c>
      <c r="E2230" s="52">
        <v>0</v>
      </c>
      <c r="F2230" s="52">
        <v>12.7372</v>
      </c>
    </row>
    <row r="2231" spans="1:6" ht="16.8" thickBot="1" x14ac:dyDescent="0.35">
      <c r="A2231" s="41" t="s">
        <v>1101</v>
      </c>
      <c r="B2231" s="36" t="s">
        <v>1073</v>
      </c>
      <c r="C2231" s="37" t="s">
        <v>259</v>
      </c>
      <c r="D2231" s="48">
        <v>1227.2461899999998</v>
      </c>
      <c r="E2231" s="48">
        <v>953.79068999999993</v>
      </c>
      <c r="F2231" s="48">
        <v>273.45550000000003</v>
      </c>
    </row>
    <row r="2232" spans="1:6" ht="15" thickTop="1" x14ac:dyDescent="0.3">
      <c r="A2232" s="41" t="s">
        <v>1101</v>
      </c>
      <c r="B2232" s="50" t="s">
        <v>330</v>
      </c>
      <c r="C2232" s="51" t="s">
        <v>10</v>
      </c>
      <c r="D2232" s="52">
        <v>1225.6471899999999</v>
      </c>
      <c r="E2232" s="52">
        <v>953.79068999999993</v>
      </c>
      <c r="F2232" s="52">
        <v>271.85650000000004</v>
      </c>
    </row>
    <row r="2233" spans="1:6" x14ac:dyDescent="0.3">
      <c r="A2233" s="41" t="s">
        <v>1101</v>
      </c>
      <c r="B2233" s="54" t="s">
        <v>330</v>
      </c>
      <c r="C2233" s="55" t="s">
        <v>11</v>
      </c>
      <c r="D2233" s="56">
        <v>249.95526000000001</v>
      </c>
      <c r="E2233" s="56">
        <v>0</v>
      </c>
      <c r="F2233" s="56">
        <v>249.95526000000001</v>
      </c>
    </row>
    <row r="2234" spans="1:6" x14ac:dyDescent="0.3">
      <c r="A2234" s="41" t="s">
        <v>1101</v>
      </c>
      <c r="B2234" s="54" t="s">
        <v>330</v>
      </c>
      <c r="C2234" s="55" t="s">
        <v>12</v>
      </c>
      <c r="D2234" s="56">
        <v>24.533239999999999</v>
      </c>
      <c r="E2234" s="56">
        <v>2.8</v>
      </c>
      <c r="F2234" s="56">
        <v>21.733239999999999</v>
      </c>
    </row>
    <row r="2235" spans="1:6" x14ac:dyDescent="0.3">
      <c r="A2235" s="41" t="s">
        <v>1101</v>
      </c>
      <c r="B2235" s="54" t="s">
        <v>330</v>
      </c>
      <c r="C2235" s="55" t="s">
        <v>16</v>
      </c>
      <c r="D2235" s="56">
        <v>951.15868999999998</v>
      </c>
      <c r="E2235" s="56">
        <v>950.99068999999997</v>
      </c>
      <c r="F2235" s="56">
        <v>0.16800000000000001</v>
      </c>
    </row>
    <row r="2236" spans="1:6" x14ac:dyDescent="0.3">
      <c r="A2236" s="41" t="s">
        <v>1101</v>
      </c>
      <c r="B2236" s="50" t="s">
        <v>330</v>
      </c>
      <c r="C2236" s="51" t="s">
        <v>17</v>
      </c>
      <c r="D2236" s="52">
        <v>1.599</v>
      </c>
      <c r="E2236" s="52">
        <v>0</v>
      </c>
      <c r="F2236" s="52">
        <v>1.599</v>
      </c>
    </row>
  </sheetData>
  <autoFilter ref="A2:BT2236" xr:uid="{00000000-0009-0000-0000-000002000000}"/>
  <pageMargins left="1" right="1" top="1" bottom="1" header="1" footer="1"/>
  <pageSetup scale="4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K60"/>
  <sheetViews>
    <sheetView view="pageBreakPreview" zoomScale="115" zoomScaleNormal="100" zoomScaleSheetLayoutView="115" workbookViewId="0">
      <pane xSplit="2" ySplit="2" topLeftCell="C29" activePane="bottomRight" state="frozen"/>
      <selection activeCell="J21" sqref="J21"/>
      <selection pane="topRight" activeCell="J21" sqref="J21"/>
      <selection pane="bottomLeft" activeCell="J21" sqref="J21"/>
      <selection pane="bottomRight" activeCell="E40" sqref="E40"/>
    </sheetView>
  </sheetViews>
  <sheetFormatPr defaultColWidth="9" defaultRowHeight="14.4" outlineLevelRow="1" x14ac:dyDescent="0.3"/>
  <cols>
    <col min="1" max="1" width="9" style="31"/>
    <col min="2" max="2" width="47.5546875" style="31" customWidth="1"/>
    <col min="3" max="3" width="19.33203125" style="31" customWidth="1"/>
    <col min="4" max="4" width="16.33203125" style="31" customWidth="1"/>
    <col min="5" max="5" width="17.109375" style="31" customWidth="1"/>
    <col min="6" max="6" width="19.33203125" style="31" customWidth="1"/>
    <col min="7" max="7" width="13.109375" style="31" bestFit="1" customWidth="1"/>
    <col min="8" max="8" width="12.33203125" style="31" bestFit="1" customWidth="1"/>
    <col min="9" max="16384" width="9" style="31"/>
  </cols>
  <sheetData>
    <row r="1" spans="2:8" ht="15" thickBot="1" x14ac:dyDescent="0.35"/>
    <row r="2" spans="2:8" ht="72.599999999999994" thickBot="1" x14ac:dyDescent="0.35">
      <c r="B2" s="79" t="s">
        <v>329</v>
      </c>
      <c r="C2" s="80" t="s">
        <v>1096</v>
      </c>
      <c r="D2" s="80" t="s">
        <v>1094</v>
      </c>
      <c r="E2" s="80" t="s">
        <v>1095</v>
      </c>
      <c r="F2" s="80" t="s">
        <v>1097</v>
      </c>
    </row>
    <row r="3" spans="2:8" ht="15" thickBot="1" x14ac:dyDescent="0.35">
      <c r="B3" s="81" t="s">
        <v>0</v>
      </c>
      <c r="C3" s="82">
        <v>21668422.996043496</v>
      </c>
      <c r="D3" s="82">
        <v>18716484.43581</v>
      </c>
      <c r="E3" s="82">
        <v>2166058.6164599988</v>
      </c>
      <c r="F3" s="82">
        <v>1684651.7734323097</v>
      </c>
    </row>
    <row r="4" spans="2:8" ht="15" thickBot="1" x14ac:dyDescent="0.35">
      <c r="B4" s="83" t="s">
        <v>1</v>
      </c>
      <c r="C4" s="84">
        <v>16994174.887059998</v>
      </c>
      <c r="D4" s="84">
        <v>16994174.887059998</v>
      </c>
      <c r="E4" s="84">
        <v>0</v>
      </c>
      <c r="F4" s="84">
        <v>0</v>
      </c>
    </row>
    <row r="5" spans="2:8" ht="15" thickBot="1" x14ac:dyDescent="0.35">
      <c r="B5" s="83" t="s">
        <v>2</v>
      </c>
      <c r="C5" s="84">
        <v>200856.65331999998</v>
      </c>
      <c r="D5" s="84">
        <v>325789.75767000002</v>
      </c>
      <c r="E5" s="84">
        <v>227138.13746</v>
      </c>
      <c r="F5" s="84">
        <v>502887.55540999997</v>
      </c>
    </row>
    <row r="6" spans="2:8" ht="15" thickBot="1" x14ac:dyDescent="0.35">
      <c r="B6" s="83" t="s">
        <v>3</v>
      </c>
      <c r="C6" s="84">
        <v>4473391.4556634976</v>
      </c>
      <c r="D6" s="84">
        <v>1396519.7910800001</v>
      </c>
      <c r="E6" s="84">
        <v>1938920.4789999987</v>
      </c>
      <c r="F6" s="84">
        <v>1181764.2180223097</v>
      </c>
    </row>
    <row r="7" spans="2:8" ht="15" thickBot="1" x14ac:dyDescent="0.35">
      <c r="B7" s="81" t="s">
        <v>10</v>
      </c>
      <c r="C7" s="82">
        <v>18815976.644921243</v>
      </c>
      <c r="D7" s="82">
        <v>16928572.247370001</v>
      </c>
      <c r="E7" s="82">
        <v>1548986.2935000004</v>
      </c>
      <c r="F7" s="82">
        <v>1237189.9337100536</v>
      </c>
      <c r="G7" s="85"/>
    </row>
    <row r="8" spans="2:8" ht="15" thickBot="1" x14ac:dyDescent="0.35">
      <c r="B8" s="83" t="s">
        <v>11</v>
      </c>
      <c r="C8" s="84">
        <v>2935412.7857299997</v>
      </c>
      <c r="D8" s="84">
        <v>2177166.6731999996</v>
      </c>
      <c r="E8" s="84">
        <v>579131.60201999999</v>
      </c>
      <c r="F8" s="84">
        <v>179114.51050999999</v>
      </c>
      <c r="G8" s="85"/>
      <c r="H8" s="86"/>
    </row>
    <row r="9" spans="2:8" ht="15" thickBot="1" x14ac:dyDescent="0.35">
      <c r="B9" s="83" t="s">
        <v>12</v>
      </c>
      <c r="C9" s="84">
        <v>3735091.0514800004</v>
      </c>
      <c r="D9" s="84">
        <v>2138984.7126000002</v>
      </c>
      <c r="E9" s="84">
        <v>691510.13545000018</v>
      </c>
      <c r="F9" s="84">
        <v>904596.20343000023</v>
      </c>
      <c r="G9" s="85"/>
      <c r="H9" s="86"/>
    </row>
    <row r="10" spans="2:8" ht="15" thickBot="1" x14ac:dyDescent="0.35">
      <c r="B10" s="83" t="s">
        <v>13</v>
      </c>
      <c r="C10" s="84">
        <v>1190720.8257900001</v>
      </c>
      <c r="D10" s="84">
        <v>1182238.78259</v>
      </c>
      <c r="E10" s="84">
        <v>14169.55027</v>
      </c>
      <c r="F10" s="84">
        <v>38125.525368810384</v>
      </c>
      <c r="G10" s="85"/>
      <c r="H10" s="86"/>
    </row>
    <row r="11" spans="2:8" ht="15" thickBot="1" x14ac:dyDescent="0.35">
      <c r="B11" s="83" t="s">
        <v>14</v>
      </c>
      <c r="C11" s="84">
        <v>844098.57305000012</v>
      </c>
      <c r="D11" s="84">
        <v>943859.05833000015</v>
      </c>
      <c r="E11" s="84">
        <v>3249.3661299999999</v>
      </c>
      <c r="F11" s="84">
        <v>0</v>
      </c>
      <c r="G11" s="85"/>
      <c r="H11" s="86"/>
    </row>
    <row r="12" spans="2:8" ht="15" thickBot="1" x14ac:dyDescent="0.35">
      <c r="B12" s="83" t="s">
        <v>2</v>
      </c>
      <c r="C12" s="84">
        <v>1203314.1556400002</v>
      </c>
      <c r="D12" s="84">
        <v>1423282.9468600003</v>
      </c>
      <c r="E12" s="84">
        <v>132102.45222000001</v>
      </c>
      <c r="F12" s="84">
        <v>0</v>
      </c>
      <c r="G12" s="87"/>
      <c r="H12" s="86"/>
    </row>
    <row r="13" spans="2:8" ht="15" thickBot="1" x14ac:dyDescent="0.35">
      <c r="B13" s="88" t="s">
        <v>1098</v>
      </c>
      <c r="C13" s="89">
        <v>1041274.7480700001</v>
      </c>
      <c r="D13" s="89">
        <v>1016606.90965</v>
      </c>
      <c r="E13" s="89">
        <v>422.07030000000304</v>
      </c>
      <c r="F13" s="89">
        <v>0</v>
      </c>
      <c r="G13" s="29"/>
      <c r="H13" s="86"/>
    </row>
    <row r="14" spans="2:8" ht="15" thickBot="1" x14ac:dyDescent="0.35">
      <c r="B14" s="83" t="s">
        <v>15</v>
      </c>
      <c r="C14" s="84">
        <v>6824767.0305800019</v>
      </c>
      <c r="D14" s="84">
        <v>6805914.4060000014</v>
      </c>
      <c r="E14" s="84">
        <v>17243.87012</v>
      </c>
      <c r="F14" s="84">
        <v>1608.7544599999999</v>
      </c>
      <c r="G14" s="85"/>
      <c r="H14" s="86"/>
    </row>
    <row r="15" spans="2:8" ht="15" thickBot="1" x14ac:dyDescent="0.35">
      <c r="B15" s="83" t="s">
        <v>16</v>
      </c>
      <c r="C15" s="84">
        <v>2082572.2226512432</v>
      </c>
      <c r="D15" s="84">
        <v>2257125.6677900003</v>
      </c>
      <c r="E15" s="84">
        <v>111579.31729000005</v>
      </c>
      <c r="F15" s="84">
        <v>113744.93994124302</v>
      </c>
      <c r="G15" s="85"/>
      <c r="H15" s="86"/>
    </row>
    <row r="16" spans="2:8" ht="24.6" thickBot="1" x14ac:dyDescent="0.35">
      <c r="B16" s="88" t="s">
        <v>1099</v>
      </c>
      <c r="C16" s="89">
        <v>227388.17755999987</v>
      </c>
      <c r="D16" s="89">
        <v>618419.17692999996</v>
      </c>
      <c r="E16" s="89">
        <v>8846.7029999999995</v>
      </c>
      <c r="F16" s="89">
        <v>0</v>
      </c>
      <c r="G16" s="85"/>
      <c r="H16" s="86"/>
    </row>
    <row r="17" spans="2:8" x14ac:dyDescent="0.3">
      <c r="B17" s="129"/>
      <c r="C17" s="130"/>
      <c r="D17" s="130"/>
      <c r="E17" s="130"/>
      <c r="F17" s="130"/>
      <c r="G17" s="86"/>
    </row>
    <row r="18" spans="2:8" ht="15" thickBot="1" x14ac:dyDescent="0.35">
      <c r="B18" s="81" t="s">
        <v>1081</v>
      </c>
      <c r="C18" s="82">
        <v>2852446.3511222536</v>
      </c>
      <c r="D18" s="82">
        <v>1787912.1884399988</v>
      </c>
      <c r="E18" s="82">
        <v>617072.32295999839</v>
      </c>
      <c r="F18" s="82">
        <v>447461.83972225618</v>
      </c>
    </row>
    <row r="19" spans="2:8" x14ac:dyDescent="0.3">
      <c r="B19" s="129"/>
      <c r="C19" s="130"/>
      <c r="D19" s="130"/>
      <c r="E19" s="130"/>
      <c r="F19" s="130"/>
    </row>
    <row r="20" spans="2:8" ht="15" thickBot="1" x14ac:dyDescent="0.35">
      <c r="B20" s="81" t="s">
        <v>1082</v>
      </c>
      <c r="C20" s="82">
        <v>4720521.6966720186</v>
      </c>
      <c r="D20" s="82">
        <v>3769439.8351299991</v>
      </c>
      <c r="E20" s="82">
        <v>271521.64297999989</v>
      </c>
      <c r="F20" s="82">
        <v>679560.21856201999</v>
      </c>
    </row>
    <row r="21" spans="2:8" ht="15" thickBot="1" x14ac:dyDescent="0.35">
      <c r="B21" s="83" t="s">
        <v>1083</v>
      </c>
      <c r="C21" s="84">
        <v>4960771.8311520191</v>
      </c>
      <c r="D21" s="84">
        <v>3972798.801609999</v>
      </c>
      <c r="E21" s="84">
        <v>298113.09397999989</v>
      </c>
      <c r="F21" s="84">
        <v>689859.93556201993</v>
      </c>
      <c r="G21" s="29"/>
      <c r="H21" s="86"/>
    </row>
    <row r="22" spans="2:8" ht="15" thickBot="1" x14ac:dyDescent="0.35">
      <c r="B22" s="83" t="s">
        <v>1084</v>
      </c>
      <c r="C22" s="84">
        <v>240250.13448000001</v>
      </c>
      <c r="D22" s="84">
        <v>203358.96648</v>
      </c>
      <c r="E22" s="84">
        <v>26591.451000000001</v>
      </c>
      <c r="F22" s="84">
        <v>10299.717000000001</v>
      </c>
      <c r="G22" s="29"/>
    </row>
    <row r="23" spans="2:8" x14ac:dyDescent="0.3">
      <c r="B23" s="129"/>
      <c r="C23" s="130"/>
      <c r="D23" s="130"/>
      <c r="E23" s="130"/>
      <c r="F23" s="130"/>
      <c r="G23" s="29"/>
    </row>
    <row r="24" spans="2:8" ht="15" thickBot="1" x14ac:dyDescent="0.35">
      <c r="B24" s="81" t="s">
        <v>1085</v>
      </c>
      <c r="C24" s="82">
        <v>-1868075.345549765</v>
      </c>
      <c r="D24" s="82">
        <v>-1981527.6466900003</v>
      </c>
      <c r="E24" s="82">
        <v>345550.6799799985</v>
      </c>
      <c r="F24" s="82">
        <v>-232098.37883976381</v>
      </c>
      <c r="G24" s="29"/>
    </row>
    <row r="25" spans="2:8" x14ac:dyDescent="0.3">
      <c r="B25" s="129"/>
      <c r="C25" s="130"/>
      <c r="D25" s="130"/>
      <c r="E25" s="130"/>
      <c r="F25" s="130"/>
      <c r="G25" s="29"/>
    </row>
    <row r="26" spans="2:8" ht="15" thickBot="1" x14ac:dyDescent="0.35">
      <c r="B26" s="81" t="s">
        <v>1092</v>
      </c>
      <c r="C26" s="82">
        <v>516822.92383023538</v>
      </c>
      <c r="D26" s="82">
        <v>394869.29846999992</v>
      </c>
      <c r="E26" s="82">
        <v>325531.20298999897</v>
      </c>
      <c r="F26" s="82">
        <v>-90833.121619572019</v>
      </c>
      <c r="G26" s="29"/>
    </row>
    <row r="27" spans="2:8" ht="15" thickBot="1" x14ac:dyDescent="0.35">
      <c r="B27" s="83" t="s">
        <v>1083</v>
      </c>
      <c r="C27" s="84">
        <v>877950.68424999877</v>
      </c>
      <c r="D27" s="84">
        <v>685718.11168999993</v>
      </c>
      <c r="E27" s="84">
        <v>343754.98198999895</v>
      </c>
      <c r="F27" s="84">
        <v>47396.28</v>
      </c>
      <c r="G27" s="29"/>
    </row>
    <row r="28" spans="2:8" ht="15.75" customHeight="1" outlineLevel="1" thickBot="1" x14ac:dyDescent="0.35">
      <c r="B28" s="90" t="s">
        <v>1100</v>
      </c>
      <c r="C28" s="89">
        <v>673594.14843999885</v>
      </c>
      <c r="D28" s="89">
        <v>329839.1664499999</v>
      </c>
      <c r="E28" s="89">
        <v>343754.98198999895</v>
      </c>
      <c r="F28" s="89">
        <v>0</v>
      </c>
      <c r="G28" s="29"/>
    </row>
    <row r="29" spans="2:8" ht="15" thickBot="1" x14ac:dyDescent="0.35">
      <c r="B29" s="83" t="s">
        <v>1084</v>
      </c>
      <c r="C29" s="84">
        <v>361127.76041976339</v>
      </c>
      <c r="D29" s="84">
        <v>290848.81322000001</v>
      </c>
      <c r="E29" s="84">
        <v>18223.778999999999</v>
      </c>
      <c r="F29" s="84">
        <v>138229.40161957202</v>
      </c>
      <c r="G29" s="29"/>
    </row>
    <row r="30" spans="2:8" ht="15.75" customHeight="1" outlineLevel="1" thickBot="1" x14ac:dyDescent="0.35">
      <c r="B30" s="90" t="s">
        <v>1100</v>
      </c>
      <c r="C30" s="89">
        <v>130259.401619572</v>
      </c>
      <c r="D30" s="89">
        <v>0</v>
      </c>
      <c r="E30" s="89">
        <v>0</v>
      </c>
      <c r="F30" s="89">
        <v>130259.401619572</v>
      </c>
      <c r="G30" s="29"/>
    </row>
    <row r="31" spans="2:8" ht="15" thickBot="1" x14ac:dyDescent="0.35">
      <c r="B31" s="81" t="s">
        <v>1087</v>
      </c>
      <c r="C31" s="82">
        <v>2384898.26938</v>
      </c>
      <c r="D31" s="82">
        <v>2376396.9451600001</v>
      </c>
      <c r="E31" s="82">
        <v>-20019.476989999999</v>
      </c>
      <c r="F31" s="82">
        <v>141265.25722019142</v>
      </c>
      <c r="G31" s="29"/>
    </row>
    <row r="32" spans="2:8" ht="15" thickBot="1" x14ac:dyDescent="0.35">
      <c r="B32" s="83" t="s">
        <v>1083</v>
      </c>
      <c r="C32" s="84">
        <v>3546341.9617900001</v>
      </c>
      <c r="D32" s="84">
        <v>3469326.35965</v>
      </c>
      <c r="E32" s="84">
        <v>2477.98</v>
      </c>
      <c r="F32" s="84">
        <v>273456.31157000002</v>
      </c>
      <c r="G32" s="29"/>
    </row>
    <row r="33" spans="2:11" ht="15" thickBot="1" x14ac:dyDescent="0.35">
      <c r="B33" s="90" t="s">
        <v>1088</v>
      </c>
      <c r="C33" s="89">
        <v>1536436.9753500002</v>
      </c>
      <c r="D33" s="89">
        <v>1459421.3732100001</v>
      </c>
      <c r="E33" s="89">
        <v>2477.98</v>
      </c>
      <c r="F33" s="89">
        <v>273456.31157000002</v>
      </c>
      <c r="G33" s="29"/>
      <c r="H33" s="86"/>
    </row>
    <row r="34" spans="2:11" ht="15" thickBot="1" x14ac:dyDescent="0.35">
      <c r="B34" s="90" t="s">
        <v>1089</v>
      </c>
      <c r="C34" s="89">
        <v>2009904.9864399999</v>
      </c>
      <c r="D34" s="89">
        <v>2009904.9864399999</v>
      </c>
      <c r="E34" s="89">
        <v>0</v>
      </c>
      <c r="F34" s="89">
        <v>0</v>
      </c>
      <c r="G34" s="29"/>
    </row>
    <row r="35" spans="2:11" ht="15" thickBot="1" x14ac:dyDescent="0.35">
      <c r="B35" s="83" t="s">
        <v>1084</v>
      </c>
      <c r="C35" s="84">
        <v>1161443.6924099997</v>
      </c>
      <c r="D35" s="84">
        <v>1092929.4144899999</v>
      </c>
      <c r="E35" s="84">
        <v>22497.456989999999</v>
      </c>
      <c r="F35" s="84">
        <v>132191.0543498086</v>
      </c>
      <c r="G35" s="29"/>
    </row>
    <row r="36" spans="2:11" ht="15" thickBot="1" x14ac:dyDescent="0.35">
      <c r="B36" s="90" t="s">
        <v>1088</v>
      </c>
      <c r="C36" s="89">
        <v>111146.65792</v>
      </c>
      <c r="D36" s="89">
        <v>42632.38</v>
      </c>
      <c r="E36" s="89">
        <v>22497.456989999999</v>
      </c>
      <c r="F36" s="89">
        <v>132191.0543498086</v>
      </c>
      <c r="G36" s="29"/>
    </row>
    <row r="37" spans="2:11" ht="15" thickBot="1" x14ac:dyDescent="0.35">
      <c r="B37" s="90" t="s">
        <v>1089</v>
      </c>
      <c r="C37" s="89">
        <v>1050297.03449</v>
      </c>
      <c r="D37" s="89">
        <v>1050297.03449</v>
      </c>
      <c r="E37" s="89">
        <v>0</v>
      </c>
      <c r="F37" s="89">
        <v>0</v>
      </c>
      <c r="G37" s="29"/>
    </row>
    <row r="38" spans="2:11" ht="15" thickBot="1" x14ac:dyDescent="0.35">
      <c r="B38" s="81" t="s">
        <v>1091</v>
      </c>
      <c r="C38" s="82">
        <v>-8.4764906205236912E-10</v>
      </c>
      <c r="D38" s="82">
        <v>0</v>
      </c>
      <c r="E38" s="82">
        <v>-4.6929926611483097E-10</v>
      </c>
      <c r="F38" s="82">
        <v>-3.7834979593753815E-10</v>
      </c>
      <c r="G38" s="29"/>
    </row>
    <row r="39" spans="2:11" ht="15" thickBot="1" x14ac:dyDescent="0.35"/>
    <row r="40" spans="2:11" ht="72.599999999999994" thickBot="1" x14ac:dyDescent="0.35">
      <c r="B40" s="79" t="s">
        <v>329</v>
      </c>
      <c r="C40" s="91" t="s">
        <v>1096</v>
      </c>
      <c r="D40" s="91" t="s">
        <v>1094</v>
      </c>
      <c r="E40" s="91" t="s">
        <v>1095</v>
      </c>
      <c r="F40" s="91" t="s">
        <v>1097</v>
      </c>
    </row>
    <row r="41" spans="2:11" ht="15" thickBot="1" x14ac:dyDescent="0.35">
      <c r="B41" s="81" t="s">
        <v>24</v>
      </c>
      <c r="C41" s="82">
        <v>25685883.451113697</v>
      </c>
      <c r="D41" s="82">
        <v>22680018.575160004</v>
      </c>
      <c r="E41" s="82">
        <v>2213351.8264599987</v>
      </c>
      <c r="F41" s="82">
        <v>1976377.8020023098</v>
      </c>
      <c r="G41" s="29"/>
      <c r="H41" s="92"/>
    </row>
    <row r="42" spans="2:11" ht="15" thickBot="1" x14ac:dyDescent="0.35">
      <c r="B42" s="83" t="s">
        <v>0</v>
      </c>
      <c r="C42" s="84">
        <v>21668422.996043496</v>
      </c>
      <c r="D42" s="84">
        <v>18716484.43581</v>
      </c>
      <c r="E42" s="84">
        <v>2166058.6164599988</v>
      </c>
      <c r="F42" s="84">
        <v>1684651.7734323097</v>
      </c>
      <c r="G42" s="29"/>
      <c r="H42" s="92"/>
    </row>
    <row r="43" spans="2:11" ht="15" thickBot="1" x14ac:dyDescent="0.35">
      <c r="B43" s="83" t="s">
        <v>4</v>
      </c>
      <c r="C43" s="84">
        <v>240250.13448000001</v>
      </c>
      <c r="D43" s="84">
        <v>203358.96648</v>
      </c>
      <c r="E43" s="84">
        <v>26591.451000000001</v>
      </c>
      <c r="F43" s="84">
        <v>10299.717000000001</v>
      </c>
      <c r="G43" s="29"/>
      <c r="H43" s="86"/>
    </row>
    <row r="44" spans="2:11" ht="15" thickBot="1" x14ac:dyDescent="0.35">
      <c r="B44" s="83" t="s">
        <v>25</v>
      </c>
      <c r="C44" s="84">
        <v>230868.35880019137</v>
      </c>
      <c r="D44" s="84">
        <v>290848.81322000001</v>
      </c>
      <c r="E44" s="84">
        <v>18223.778999999999</v>
      </c>
      <c r="F44" s="84">
        <v>7970.0000000000146</v>
      </c>
      <c r="G44" s="29"/>
      <c r="H44" s="86"/>
    </row>
    <row r="45" spans="2:11" ht="15" thickBot="1" x14ac:dyDescent="0.35">
      <c r="B45" s="83" t="s">
        <v>7</v>
      </c>
      <c r="C45" s="84">
        <v>3546341.9617900001</v>
      </c>
      <c r="D45" s="84">
        <v>3469326.35965</v>
      </c>
      <c r="E45" s="84">
        <v>2477.98</v>
      </c>
      <c r="F45" s="84">
        <v>273456.31157000002</v>
      </c>
      <c r="G45" s="29"/>
      <c r="H45" s="86"/>
    </row>
    <row r="46" spans="2:11" ht="15" thickBot="1" x14ac:dyDescent="0.35">
      <c r="B46" s="81" t="s">
        <v>26</v>
      </c>
      <c r="C46" s="82">
        <v>25142548.704293266</v>
      </c>
      <c r="D46" s="82">
        <v>22350179.408709999</v>
      </c>
      <c r="E46" s="82">
        <v>1869596.8444700004</v>
      </c>
      <c r="F46" s="82">
        <v>2106637.203621882</v>
      </c>
      <c r="G46" s="29"/>
      <c r="H46" s="92"/>
      <c r="I46" s="93"/>
      <c r="J46" s="93"/>
      <c r="K46" s="93"/>
    </row>
    <row r="47" spans="2:11" ht="15" thickBot="1" x14ac:dyDescent="0.35">
      <c r="B47" s="83" t="s">
        <v>10</v>
      </c>
      <c r="C47" s="84">
        <v>18815976.644921243</v>
      </c>
      <c r="D47" s="84">
        <v>16928572.247370001</v>
      </c>
      <c r="E47" s="84">
        <v>1548986.2935000004</v>
      </c>
      <c r="F47" s="84">
        <v>1237189.9337100536</v>
      </c>
      <c r="G47" s="29"/>
      <c r="H47" s="86"/>
      <c r="I47" s="93"/>
      <c r="J47" s="93"/>
      <c r="K47" s="93"/>
    </row>
    <row r="48" spans="2:11" ht="15" thickBot="1" x14ac:dyDescent="0.35">
      <c r="B48" s="83" t="s">
        <v>17</v>
      </c>
      <c r="C48" s="84">
        <v>4960771.8311520191</v>
      </c>
      <c r="D48" s="84">
        <v>3972798.801609999</v>
      </c>
      <c r="E48" s="84">
        <v>298113.09397999989</v>
      </c>
      <c r="F48" s="84">
        <v>689859.93556201993</v>
      </c>
      <c r="G48" s="29"/>
      <c r="H48" s="86"/>
      <c r="I48" s="93"/>
      <c r="J48" s="93"/>
      <c r="K48" s="93"/>
    </row>
    <row r="49" spans="2:11" ht="15" thickBot="1" x14ac:dyDescent="0.35">
      <c r="B49" s="83" t="s">
        <v>27</v>
      </c>
      <c r="C49" s="84">
        <v>204356.53581000006</v>
      </c>
      <c r="D49" s="84">
        <v>355878.94524000003</v>
      </c>
      <c r="E49" s="84">
        <v>0</v>
      </c>
      <c r="F49" s="84">
        <v>47396.28</v>
      </c>
      <c r="G49" s="29"/>
      <c r="H49" s="86"/>
      <c r="I49" s="93"/>
      <c r="J49" s="93"/>
      <c r="K49" s="93"/>
    </row>
    <row r="50" spans="2:11" ht="15" thickBot="1" x14ac:dyDescent="0.35">
      <c r="B50" s="83" t="s">
        <v>21</v>
      </c>
      <c r="C50" s="84">
        <v>1161443.6924099997</v>
      </c>
      <c r="D50" s="84">
        <v>1092929.4144899999</v>
      </c>
      <c r="E50" s="84">
        <v>22497.456989999999</v>
      </c>
      <c r="F50" s="84">
        <v>132191.0543498086</v>
      </c>
      <c r="G50" s="29"/>
      <c r="H50" s="86"/>
      <c r="I50" s="93"/>
      <c r="J50" s="93"/>
      <c r="K50" s="93"/>
    </row>
    <row r="51" spans="2:11" ht="15" thickBot="1" x14ac:dyDescent="0.35">
      <c r="B51" s="81" t="s">
        <v>28</v>
      </c>
      <c r="C51" s="82">
        <v>543334.7468204312</v>
      </c>
      <c r="D51" s="82">
        <v>329839.16645000502</v>
      </c>
      <c r="E51" s="82">
        <v>343754.98198999837</v>
      </c>
      <c r="F51" s="82">
        <v>-130259.40161957219</v>
      </c>
      <c r="G51" s="29"/>
      <c r="H51" s="92"/>
    </row>
    <row r="54" spans="2:11" x14ac:dyDescent="0.3">
      <c r="C54" s="85"/>
    </row>
    <row r="60" spans="2:11" x14ac:dyDescent="0.3">
      <c r="F60" s="94"/>
    </row>
  </sheetData>
  <mergeCells count="4">
    <mergeCell ref="B17:F17"/>
    <mergeCell ref="B19:F19"/>
    <mergeCell ref="B23:F23"/>
    <mergeCell ref="B25:F25"/>
  </mergeCells>
  <pageMargins left="0.7" right="0.7" top="0.75" bottom="0.75" header="0.3" footer="0.3"/>
  <pageSetup scale="55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rgb="FF00B050"/>
    <pageSetUpPr fitToPage="1"/>
  </sheetPr>
  <dimension ref="A2:H1127"/>
  <sheetViews>
    <sheetView showGridLines="0" tabSelected="1" view="pageBreakPreview" zoomScaleNormal="100" zoomScaleSheetLayoutView="100" workbookViewId="0">
      <pane xSplit="1" ySplit="3" topLeftCell="B4" activePane="bottomRight" state="frozen"/>
      <selection pane="topRight" activeCell="C1" sqref="C1"/>
      <selection pane="bottomLeft" activeCell="A4" sqref="A4"/>
      <selection pane="bottomRight" activeCell="A14" sqref="A14"/>
    </sheetView>
  </sheetViews>
  <sheetFormatPr defaultColWidth="8.88671875" defaultRowHeight="14.4" x14ac:dyDescent="0.3"/>
  <cols>
    <col min="1" max="1" width="72.5546875" style="97" customWidth="1"/>
    <col min="2" max="2" width="32.88671875" style="97" customWidth="1"/>
    <col min="3" max="5" width="8.88671875" style="97"/>
    <col min="6" max="6" width="10" style="97" bestFit="1" customWidth="1"/>
    <col min="7" max="7" width="10.44140625" style="97" bestFit="1" customWidth="1"/>
    <col min="8" max="16384" width="8.88671875" style="97"/>
  </cols>
  <sheetData>
    <row r="2" spans="1:8" ht="50.25" customHeight="1" x14ac:dyDescent="0.3">
      <c r="A2" s="128" t="s">
        <v>1165</v>
      </c>
      <c r="B2" s="128"/>
    </row>
    <row r="3" spans="1:8" ht="30" customHeight="1" x14ac:dyDescent="0.3">
      <c r="A3" s="98" t="s">
        <v>329</v>
      </c>
      <c r="B3" s="98" t="s">
        <v>1103</v>
      </c>
    </row>
    <row r="4" spans="1:8" x14ac:dyDescent="0.3">
      <c r="A4" s="99" t="s">
        <v>0</v>
      </c>
      <c r="B4" s="100">
        <v>1684651.7734323097</v>
      </c>
    </row>
    <row r="5" spans="1:8" x14ac:dyDescent="0.3">
      <c r="A5" s="101" t="s">
        <v>2</v>
      </c>
      <c r="B5" s="100">
        <v>502887.55540999997</v>
      </c>
    </row>
    <row r="6" spans="1:8" x14ac:dyDescent="0.3">
      <c r="A6" s="101" t="s">
        <v>3</v>
      </c>
      <c r="B6" s="100">
        <v>1181764.2180223097</v>
      </c>
    </row>
    <row r="7" spans="1:8" x14ac:dyDescent="0.3">
      <c r="A7" s="99" t="s">
        <v>4</v>
      </c>
      <c r="B7" s="100">
        <v>10299.717000000001</v>
      </c>
      <c r="F7" s="102"/>
      <c r="G7" s="103"/>
    </row>
    <row r="8" spans="1:8" x14ac:dyDescent="0.3">
      <c r="A8" s="99" t="s">
        <v>5</v>
      </c>
      <c r="B8" s="100">
        <v>7970</v>
      </c>
      <c r="H8" s="104"/>
    </row>
    <row r="9" spans="1:8" x14ac:dyDescent="0.3">
      <c r="A9" s="99" t="s">
        <v>7</v>
      </c>
      <c r="B9" s="100">
        <v>273456.31157000002</v>
      </c>
    </row>
    <row r="10" spans="1:8" x14ac:dyDescent="0.3">
      <c r="A10" s="105" t="s">
        <v>32</v>
      </c>
      <c r="B10" s="106">
        <v>11991</v>
      </c>
    </row>
    <row r="11" spans="1:8" x14ac:dyDescent="0.3">
      <c r="A11" s="107" t="s">
        <v>33</v>
      </c>
      <c r="B11" s="108">
        <v>10801</v>
      </c>
    </row>
    <row r="12" spans="1:8" x14ac:dyDescent="0.3">
      <c r="A12" s="107" t="s">
        <v>34</v>
      </c>
      <c r="B12" s="108">
        <v>1190</v>
      </c>
    </row>
    <row r="13" spans="1:8" x14ac:dyDescent="0.3">
      <c r="A13" s="109" t="s">
        <v>10</v>
      </c>
      <c r="B13" s="110">
        <v>1237189.9337100536</v>
      </c>
    </row>
    <row r="14" spans="1:8" x14ac:dyDescent="0.3">
      <c r="A14" s="101" t="s">
        <v>11</v>
      </c>
      <c r="B14" s="100">
        <v>179114.51050999999</v>
      </c>
    </row>
    <row r="15" spans="1:8" x14ac:dyDescent="0.3">
      <c r="A15" s="101" t="s">
        <v>12</v>
      </c>
      <c r="B15" s="100">
        <v>904596.20343000023</v>
      </c>
    </row>
    <row r="16" spans="1:8" x14ac:dyDescent="0.3">
      <c r="A16" s="101" t="s">
        <v>13</v>
      </c>
      <c r="B16" s="100">
        <v>38125.525368810384</v>
      </c>
    </row>
    <row r="17" spans="1:2" x14ac:dyDescent="0.3">
      <c r="A17" s="101" t="s">
        <v>15</v>
      </c>
      <c r="B17" s="100">
        <v>1608.7544599999999</v>
      </c>
    </row>
    <row r="18" spans="1:2" x14ac:dyDescent="0.3">
      <c r="A18" s="101" t="s">
        <v>16</v>
      </c>
      <c r="B18" s="100">
        <v>113744.93994124302</v>
      </c>
    </row>
    <row r="19" spans="1:2" x14ac:dyDescent="0.3">
      <c r="A19" s="109" t="s">
        <v>17</v>
      </c>
      <c r="B19" s="100">
        <v>689859.93556201993</v>
      </c>
    </row>
    <row r="20" spans="1:2" x14ac:dyDescent="0.3">
      <c r="A20" s="109" t="s">
        <v>18</v>
      </c>
      <c r="B20" s="100">
        <v>47396.28</v>
      </c>
    </row>
    <row r="21" spans="1:2" x14ac:dyDescent="0.3">
      <c r="A21" s="109" t="s">
        <v>21</v>
      </c>
      <c r="B21" s="100">
        <v>132191.0543498086</v>
      </c>
    </row>
    <row r="22" spans="1:2" x14ac:dyDescent="0.3">
      <c r="A22" s="105" t="s">
        <v>24</v>
      </c>
      <c r="B22" s="100">
        <v>1976377.8020023098</v>
      </c>
    </row>
    <row r="23" spans="1:2" x14ac:dyDescent="0.3">
      <c r="A23" s="105" t="s">
        <v>24</v>
      </c>
      <c r="B23" s="100">
        <v>1684651.7734323097</v>
      </c>
    </row>
    <row r="24" spans="1:2" x14ac:dyDescent="0.3">
      <c r="A24" s="111" t="s">
        <v>4</v>
      </c>
      <c r="B24" s="100">
        <v>10299.717000000001</v>
      </c>
    </row>
    <row r="25" spans="1:2" x14ac:dyDescent="0.3">
      <c r="A25" s="111" t="s">
        <v>25</v>
      </c>
      <c r="B25" s="100">
        <v>7970</v>
      </c>
    </row>
    <row r="26" spans="1:2" x14ac:dyDescent="0.3">
      <c r="A26" s="111" t="s">
        <v>7</v>
      </c>
      <c r="B26" s="100">
        <v>273456.31157000002</v>
      </c>
    </row>
    <row r="27" spans="1:2" x14ac:dyDescent="0.3">
      <c r="A27" s="105" t="s">
        <v>26</v>
      </c>
      <c r="B27" s="100">
        <v>2106637.203621882</v>
      </c>
    </row>
    <row r="28" spans="1:2" x14ac:dyDescent="0.3">
      <c r="A28" s="111" t="s">
        <v>10</v>
      </c>
      <c r="B28" s="100">
        <v>1237189.9337100536</v>
      </c>
    </row>
    <row r="29" spans="1:2" x14ac:dyDescent="0.3">
      <c r="A29" s="111" t="s">
        <v>17</v>
      </c>
      <c r="B29" s="100">
        <v>689859.93556201993</v>
      </c>
    </row>
    <row r="30" spans="1:2" x14ac:dyDescent="0.3">
      <c r="A30" s="111" t="s">
        <v>27</v>
      </c>
      <c r="B30" s="100">
        <v>47396.28</v>
      </c>
    </row>
    <row r="31" spans="1:2" x14ac:dyDescent="0.3">
      <c r="A31" s="111" t="s">
        <v>21</v>
      </c>
      <c r="B31" s="110">
        <v>132191.0543498086</v>
      </c>
    </row>
    <row r="32" spans="1:2" x14ac:dyDescent="0.3">
      <c r="A32" s="112" t="s">
        <v>28</v>
      </c>
      <c r="B32" s="113">
        <v>-130259.40161957219</v>
      </c>
    </row>
    <row r="33" spans="1:3" x14ac:dyDescent="0.3">
      <c r="A33" s="112" t="s">
        <v>29</v>
      </c>
      <c r="B33" s="113">
        <v>674784.52104455617</v>
      </c>
    </row>
    <row r="34" spans="1:3" x14ac:dyDescent="0.3">
      <c r="A34" s="112" t="s">
        <v>30</v>
      </c>
      <c r="B34" s="113">
        <v>544525.11942498398</v>
      </c>
      <c r="C34" s="104"/>
    </row>
    <row r="35" spans="1:3" x14ac:dyDescent="0.3">
      <c r="A35" s="98" t="s">
        <v>1104</v>
      </c>
      <c r="B35" s="98" t="s">
        <v>1102</v>
      </c>
    </row>
    <row r="36" spans="1:3" x14ac:dyDescent="0.3">
      <c r="A36" s="99" t="s">
        <v>0</v>
      </c>
      <c r="B36" s="100">
        <v>491979.52418000001</v>
      </c>
    </row>
    <row r="37" spans="1:3" x14ac:dyDescent="0.3">
      <c r="A37" s="101" t="s">
        <v>3</v>
      </c>
      <c r="B37" s="100">
        <v>491979.52418000001</v>
      </c>
    </row>
    <row r="38" spans="1:3" x14ac:dyDescent="0.3">
      <c r="A38" s="105" t="s">
        <v>32</v>
      </c>
      <c r="B38" s="106">
        <v>80</v>
      </c>
    </row>
    <row r="39" spans="1:3" x14ac:dyDescent="0.3">
      <c r="A39" s="107" t="s">
        <v>33</v>
      </c>
      <c r="B39" s="108">
        <v>70</v>
      </c>
    </row>
    <row r="40" spans="1:3" x14ac:dyDescent="0.3">
      <c r="A40" s="107" t="s">
        <v>34</v>
      </c>
      <c r="B40" s="108">
        <v>10</v>
      </c>
    </row>
    <row r="41" spans="1:3" x14ac:dyDescent="0.3">
      <c r="A41" s="109" t="s">
        <v>10</v>
      </c>
      <c r="B41" s="110">
        <v>504959.02324999997</v>
      </c>
    </row>
    <row r="42" spans="1:3" x14ac:dyDescent="0.3">
      <c r="A42" s="101" t="s">
        <v>11</v>
      </c>
      <c r="B42" s="100">
        <v>3295.8622099999998</v>
      </c>
    </row>
    <row r="43" spans="1:3" x14ac:dyDescent="0.3">
      <c r="A43" s="101" t="s">
        <v>12</v>
      </c>
      <c r="B43" s="100">
        <v>485611.56458000001</v>
      </c>
    </row>
    <row r="44" spans="1:3" x14ac:dyDescent="0.3">
      <c r="A44" s="101" t="s">
        <v>16</v>
      </c>
      <c r="B44" s="100">
        <v>16051.596460000001</v>
      </c>
    </row>
    <row r="45" spans="1:3" x14ac:dyDescent="0.3">
      <c r="A45" s="109" t="s">
        <v>18</v>
      </c>
      <c r="B45" s="100">
        <v>855</v>
      </c>
    </row>
    <row r="46" spans="1:3" x14ac:dyDescent="0.3">
      <c r="A46" s="105" t="s">
        <v>24</v>
      </c>
      <c r="B46" s="100">
        <v>491979.52418000001</v>
      </c>
    </row>
    <row r="47" spans="1:3" x14ac:dyDescent="0.3">
      <c r="A47" s="111" t="s">
        <v>0</v>
      </c>
      <c r="B47" s="100">
        <v>491979.52418000001</v>
      </c>
    </row>
    <row r="48" spans="1:3" x14ac:dyDescent="0.3">
      <c r="A48" s="105" t="s">
        <v>26</v>
      </c>
      <c r="B48" s="100">
        <v>505814.02324999997</v>
      </c>
    </row>
    <row r="49" spans="1:2" x14ac:dyDescent="0.3">
      <c r="A49" s="111" t="s">
        <v>10</v>
      </c>
      <c r="B49" s="100">
        <v>504959.02324999997</v>
      </c>
    </row>
    <row r="50" spans="1:2" x14ac:dyDescent="0.3">
      <c r="A50" s="111" t="s">
        <v>27</v>
      </c>
      <c r="B50" s="100">
        <v>855</v>
      </c>
    </row>
    <row r="51" spans="1:2" x14ac:dyDescent="0.3">
      <c r="A51" s="112" t="s">
        <v>28</v>
      </c>
      <c r="B51" s="113">
        <v>-13834.499069999962</v>
      </c>
    </row>
    <row r="52" spans="1:2" x14ac:dyDescent="0.3">
      <c r="A52" s="112" t="s">
        <v>29</v>
      </c>
      <c r="B52" s="113">
        <v>41832.918279999998</v>
      </c>
    </row>
    <row r="53" spans="1:2" x14ac:dyDescent="0.3">
      <c r="A53" s="112" t="s">
        <v>30</v>
      </c>
      <c r="B53" s="113">
        <v>27998.419210000036</v>
      </c>
    </row>
    <row r="54" spans="1:2" x14ac:dyDescent="0.3">
      <c r="A54" s="98" t="s">
        <v>1105</v>
      </c>
      <c r="B54" s="98" t="s">
        <v>1102</v>
      </c>
    </row>
    <row r="55" spans="1:2" x14ac:dyDescent="0.3">
      <c r="A55" s="99" t="s">
        <v>0</v>
      </c>
      <c r="B55" s="100">
        <v>36.6</v>
      </c>
    </row>
    <row r="56" spans="1:2" x14ac:dyDescent="0.3">
      <c r="A56" s="101" t="s">
        <v>3</v>
      </c>
      <c r="B56" s="100">
        <v>36.6</v>
      </c>
    </row>
    <row r="57" spans="1:2" x14ac:dyDescent="0.3">
      <c r="A57" s="105" t="s">
        <v>32</v>
      </c>
      <c r="B57" s="106">
        <v>3</v>
      </c>
    </row>
    <row r="58" spans="1:2" x14ac:dyDescent="0.3">
      <c r="A58" s="107" t="s">
        <v>33</v>
      </c>
      <c r="B58" s="108">
        <v>2</v>
      </c>
    </row>
    <row r="59" spans="1:2" x14ac:dyDescent="0.3">
      <c r="A59" s="107" t="s">
        <v>34</v>
      </c>
      <c r="B59" s="108">
        <v>1</v>
      </c>
    </row>
    <row r="60" spans="1:2" x14ac:dyDescent="0.3">
      <c r="A60" s="109" t="s">
        <v>10</v>
      </c>
      <c r="B60" s="110">
        <v>37</v>
      </c>
    </row>
    <row r="61" spans="1:2" x14ac:dyDescent="0.3">
      <c r="A61" s="101" t="s">
        <v>11</v>
      </c>
      <c r="B61" s="100">
        <v>19.8</v>
      </c>
    </row>
    <row r="62" spans="1:2" x14ac:dyDescent="0.3">
      <c r="A62" s="101" t="s">
        <v>12</v>
      </c>
      <c r="B62" s="100">
        <v>4</v>
      </c>
    </row>
    <row r="63" spans="1:2" x14ac:dyDescent="0.3">
      <c r="A63" s="101" t="s">
        <v>16</v>
      </c>
      <c r="B63" s="100">
        <v>13.2</v>
      </c>
    </row>
    <row r="64" spans="1:2" x14ac:dyDescent="0.3">
      <c r="A64" s="105" t="s">
        <v>24</v>
      </c>
      <c r="B64" s="100">
        <v>36.6</v>
      </c>
    </row>
    <row r="65" spans="1:2" x14ac:dyDescent="0.3">
      <c r="A65" s="111" t="s">
        <v>0</v>
      </c>
      <c r="B65" s="100">
        <v>36.6</v>
      </c>
    </row>
    <row r="66" spans="1:2" x14ac:dyDescent="0.3">
      <c r="A66" s="105" t="s">
        <v>26</v>
      </c>
      <c r="B66" s="100">
        <v>37</v>
      </c>
    </row>
    <row r="67" spans="1:2" x14ac:dyDescent="0.3">
      <c r="A67" s="111" t="s">
        <v>10</v>
      </c>
      <c r="B67" s="100">
        <v>37</v>
      </c>
    </row>
    <row r="68" spans="1:2" x14ac:dyDescent="0.3">
      <c r="A68" s="112" t="s">
        <v>28</v>
      </c>
      <c r="B68" s="113">
        <v>-0.39999999999999858</v>
      </c>
    </row>
    <row r="69" spans="1:2" x14ac:dyDescent="0.3">
      <c r="A69" s="112" t="s">
        <v>29</v>
      </c>
      <c r="B69" s="113">
        <v>0.7</v>
      </c>
    </row>
    <row r="70" spans="1:2" x14ac:dyDescent="0.3">
      <c r="A70" s="112" t="s">
        <v>30</v>
      </c>
      <c r="B70" s="113">
        <v>0.30000000000000138</v>
      </c>
    </row>
    <row r="71" spans="1:2" ht="27.6" x14ac:dyDescent="0.3">
      <c r="A71" s="98" t="s">
        <v>1106</v>
      </c>
      <c r="B71" s="98" t="s">
        <v>1102</v>
      </c>
    </row>
    <row r="72" spans="1:2" x14ac:dyDescent="0.3">
      <c r="A72" s="99" t="s">
        <v>0</v>
      </c>
      <c r="B72" s="100">
        <v>66.7</v>
      </c>
    </row>
    <row r="73" spans="1:2" x14ac:dyDescent="0.3">
      <c r="A73" s="101" t="s">
        <v>3</v>
      </c>
      <c r="B73" s="100">
        <v>66.7</v>
      </c>
    </row>
    <row r="74" spans="1:2" x14ac:dyDescent="0.3">
      <c r="A74" s="105" t="s">
        <v>32</v>
      </c>
      <c r="B74" s="106">
        <v>7</v>
      </c>
    </row>
    <row r="75" spans="1:2" x14ac:dyDescent="0.3">
      <c r="A75" s="107" t="s">
        <v>33</v>
      </c>
      <c r="B75" s="108">
        <v>7</v>
      </c>
    </row>
    <row r="76" spans="1:2" x14ac:dyDescent="0.3">
      <c r="A76" s="109" t="s">
        <v>10</v>
      </c>
      <c r="B76" s="110">
        <v>59.046329999999998</v>
      </c>
    </row>
    <row r="77" spans="1:2" x14ac:dyDescent="0.3">
      <c r="A77" s="101" t="s">
        <v>11</v>
      </c>
      <c r="B77" s="100">
        <v>45.7</v>
      </c>
    </row>
    <row r="78" spans="1:2" x14ac:dyDescent="0.3">
      <c r="A78" s="101" t="s">
        <v>12</v>
      </c>
      <c r="B78" s="100">
        <v>4.5</v>
      </c>
    </row>
    <row r="79" spans="1:2" x14ac:dyDescent="0.3">
      <c r="A79" s="101" t="s">
        <v>15</v>
      </c>
      <c r="B79" s="100">
        <v>0.13500000000000001</v>
      </c>
    </row>
    <row r="80" spans="1:2" x14ac:dyDescent="0.3">
      <c r="A80" s="101" t="s">
        <v>16</v>
      </c>
      <c r="B80" s="100">
        <v>8.7113300000000002</v>
      </c>
    </row>
    <row r="81" spans="1:2" x14ac:dyDescent="0.3">
      <c r="A81" s="109" t="s">
        <v>17</v>
      </c>
      <c r="B81" s="100">
        <v>19</v>
      </c>
    </row>
    <row r="82" spans="1:2" x14ac:dyDescent="0.3">
      <c r="A82" s="105" t="s">
        <v>24</v>
      </c>
      <c r="B82" s="100">
        <v>66.7</v>
      </c>
    </row>
    <row r="83" spans="1:2" x14ac:dyDescent="0.3">
      <c r="A83" s="111" t="s">
        <v>0</v>
      </c>
      <c r="B83" s="100">
        <v>66.7</v>
      </c>
    </row>
    <row r="84" spans="1:2" x14ac:dyDescent="0.3">
      <c r="A84" s="105" t="s">
        <v>26</v>
      </c>
      <c r="B84" s="100">
        <v>78.046329999999998</v>
      </c>
    </row>
    <row r="85" spans="1:2" x14ac:dyDescent="0.3">
      <c r="A85" s="111" t="s">
        <v>10</v>
      </c>
      <c r="B85" s="100">
        <v>59.046329999999998</v>
      </c>
    </row>
    <row r="86" spans="1:2" x14ac:dyDescent="0.3">
      <c r="A86" s="111" t="s">
        <v>17</v>
      </c>
      <c r="B86" s="100">
        <v>19</v>
      </c>
    </row>
    <row r="87" spans="1:2" x14ac:dyDescent="0.3">
      <c r="A87" s="112" t="s">
        <v>28</v>
      </c>
      <c r="B87" s="113">
        <v>-11.346329999999995</v>
      </c>
    </row>
    <row r="88" spans="1:2" x14ac:dyDescent="0.3">
      <c r="A88" s="112" t="s">
        <v>29</v>
      </c>
      <c r="B88" s="113">
        <v>75.602410000000006</v>
      </c>
    </row>
    <row r="89" spans="1:2" x14ac:dyDescent="0.3">
      <c r="A89" s="112" t="s">
        <v>30</v>
      </c>
      <c r="B89" s="113">
        <v>64.256080000000011</v>
      </c>
    </row>
    <row r="90" spans="1:2" x14ac:dyDescent="0.3">
      <c r="A90" s="98" t="s">
        <v>1107</v>
      </c>
      <c r="B90" s="98" t="s">
        <v>1102</v>
      </c>
    </row>
    <row r="91" spans="1:2" x14ac:dyDescent="0.3">
      <c r="A91" s="99" t="s">
        <v>0</v>
      </c>
      <c r="B91" s="100">
        <v>35066.046669999996</v>
      </c>
    </row>
    <row r="92" spans="1:2" x14ac:dyDescent="0.3">
      <c r="A92" s="101" t="s">
        <v>2</v>
      </c>
      <c r="B92" s="100">
        <v>27213.04667</v>
      </c>
    </row>
    <row r="93" spans="1:2" x14ac:dyDescent="0.3">
      <c r="A93" s="101" t="s">
        <v>3</v>
      </c>
      <c r="B93" s="100">
        <v>7853</v>
      </c>
    </row>
    <row r="94" spans="1:2" x14ac:dyDescent="0.3">
      <c r="A94" s="99" t="s">
        <v>7</v>
      </c>
      <c r="B94" s="100">
        <v>15811.095799999999</v>
      </c>
    </row>
    <row r="95" spans="1:2" x14ac:dyDescent="0.3">
      <c r="A95" s="105" t="s">
        <v>32</v>
      </c>
      <c r="B95" s="106">
        <v>521</v>
      </c>
    </row>
    <row r="96" spans="1:2" x14ac:dyDescent="0.3">
      <c r="A96" s="107" t="s">
        <v>33</v>
      </c>
      <c r="B96" s="108">
        <v>500</v>
      </c>
    </row>
    <row r="97" spans="1:2" x14ac:dyDescent="0.3">
      <c r="A97" s="107" t="s">
        <v>34</v>
      </c>
      <c r="B97" s="108">
        <v>21</v>
      </c>
    </row>
    <row r="98" spans="1:2" x14ac:dyDescent="0.3">
      <c r="A98" s="109" t="s">
        <v>10</v>
      </c>
      <c r="B98" s="110">
        <v>33701</v>
      </c>
    </row>
    <row r="99" spans="1:2" x14ac:dyDescent="0.3">
      <c r="A99" s="101" t="s">
        <v>11</v>
      </c>
      <c r="B99" s="100">
        <v>6039</v>
      </c>
    </row>
    <row r="100" spans="1:2" x14ac:dyDescent="0.3">
      <c r="A100" s="101" t="s">
        <v>12</v>
      </c>
      <c r="B100" s="100">
        <v>26272</v>
      </c>
    </row>
    <row r="101" spans="1:2" x14ac:dyDescent="0.3">
      <c r="A101" s="101" t="s">
        <v>13</v>
      </c>
      <c r="B101" s="100">
        <v>571</v>
      </c>
    </row>
    <row r="102" spans="1:2" x14ac:dyDescent="0.3">
      <c r="A102" s="101" t="s">
        <v>15</v>
      </c>
      <c r="B102" s="100">
        <v>209</v>
      </c>
    </row>
    <row r="103" spans="1:2" x14ac:dyDescent="0.3">
      <c r="A103" s="101" t="s">
        <v>16</v>
      </c>
      <c r="B103" s="100">
        <v>610</v>
      </c>
    </row>
    <row r="104" spans="1:2" x14ac:dyDescent="0.3">
      <c r="A104" s="109" t="s">
        <v>17</v>
      </c>
      <c r="B104" s="100">
        <v>18527.028259999999</v>
      </c>
    </row>
    <row r="105" spans="1:2" x14ac:dyDescent="0.3">
      <c r="A105" s="105" t="s">
        <v>24</v>
      </c>
      <c r="B105" s="100">
        <v>50877.142469999992</v>
      </c>
    </row>
    <row r="106" spans="1:2" x14ac:dyDescent="0.3">
      <c r="A106" s="111" t="s">
        <v>0</v>
      </c>
      <c r="B106" s="100">
        <v>35066.046669999996</v>
      </c>
    </row>
    <row r="107" spans="1:2" x14ac:dyDescent="0.3">
      <c r="A107" s="111" t="s">
        <v>7</v>
      </c>
      <c r="B107" s="100">
        <v>15811.095799999999</v>
      </c>
    </row>
    <row r="108" spans="1:2" x14ac:dyDescent="0.3">
      <c r="A108" s="105" t="s">
        <v>26</v>
      </c>
      <c r="B108" s="100">
        <v>52228.028259999999</v>
      </c>
    </row>
    <row r="109" spans="1:2" x14ac:dyDescent="0.3">
      <c r="A109" s="111" t="s">
        <v>10</v>
      </c>
      <c r="B109" s="100">
        <v>33701</v>
      </c>
    </row>
    <row r="110" spans="1:2" x14ac:dyDescent="0.3">
      <c r="A110" s="111" t="s">
        <v>17</v>
      </c>
      <c r="B110" s="100">
        <v>18527.028259999999</v>
      </c>
    </row>
    <row r="111" spans="1:2" x14ac:dyDescent="0.3">
      <c r="A111" s="112" t="s">
        <v>28</v>
      </c>
      <c r="B111" s="113">
        <v>-1350.8857900000075</v>
      </c>
    </row>
    <row r="112" spans="1:2" x14ac:dyDescent="0.3">
      <c r="A112" s="112" t="s">
        <v>29</v>
      </c>
      <c r="B112" s="113">
        <v>14585</v>
      </c>
    </row>
    <row r="113" spans="1:2" x14ac:dyDescent="0.3">
      <c r="A113" s="112" t="s">
        <v>30</v>
      </c>
      <c r="B113" s="113">
        <v>13234.114209999992</v>
      </c>
    </row>
    <row r="114" spans="1:2" ht="27.6" x14ac:dyDescent="0.3">
      <c r="A114" s="98" t="s">
        <v>1108</v>
      </c>
      <c r="B114" s="98" t="s">
        <v>1102</v>
      </c>
    </row>
    <row r="115" spans="1:2" x14ac:dyDescent="0.3">
      <c r="A115" s="99" t="s">
        <v>0</v>
      </c>
      <c r="B115" s="100">
        <v>14458</v>
      </c>
    </row>
    <row r="116" spans="1:2" x14ac:dyDescent="0.3">
      <c r="A116" s="101" t="s">
        <v>3</v>
      </c>
      <c r="B116" s="100">
        <v>14458</v>
      </c>
    </row>
    <row r="117" spans="1:2" x14ac:dyDescent="0.3">
      <c r="A117" s="105" t="s">
        <v>32</v>
      </c>
      <c r="B117" s="106">
        <v>411</v>
      </c>
    </row>
    <row r="118" spans="1:2" x14ac:dyDescent="0.3">
      <c r="A118" s="107" t="s">
        <v>33</v>
      </c>
      <c r="B118" s="108">
        <v>357</v>
      </c>
    </row>
    <row r="119" spans="1:2" x14ac:dyDescent="0.3">
      <c r="A119" s="107" t="s">
        <v>34</v>
      </c>
      <c r="B119" s="108">
        <v>54</v>
      </c>
    </row>
    <row r="120" spans="1:2" x14ac:dyDescent="0.3">
      <c r="A120" s="109" t="s">
        <v>10</v>
      </c>
      <c r="B120" s="110">
        <v>14320.793830000001</v>
      </c>
    </row>
    <row r="121" spans="1:2" x14ac:dyDescent="0.3">
      <c r="A121" s="101" t="s">
        <v>11</v>
      </c>
      <c r="B121" s="100">
        <v>7379</v>
      </c>
    </row>
    <row r="122" spans="1:2" x14ac:dyDescent="0.3">
      <c r="A122" s="101" t="s">
        <v>12</v>
      </c>
      <c r="B122" s="100">
        <v>6102</v>
      </c>
    </row>
    <row r="123" spans="1:2" x14ac:dyDescent="0.3">
      <c r="A123" s="101" t="s">
        <v>15</v>
      </c>
      <c r="B123" s="100">
        <v>136</v>
      </c>
    </row>
    <row r="124" spans="1:2" x14ac:dyDescent="0.3">
      <c r="A124" s="101" t="s">
        <v>16</v>
      </c>
      <c r="B124" s="100">
        <v>703.79382999999996</v>
      </c>
    </row>
    <row r="125" spans="1:2" x14ac:dyDescent="0.3">
      <c r="A125" s="109" t="s">
        <v>17</v>
      </c>
      <c r="B125" s="100">
        <v>79</v>
      </c>
    </row>
    <row r="126" spans="1:2" x14ac:dyDescent="0.3">
      <c r="A126" s="105" t="s">
        <v>24</v>
      </c>
      <c r="B126" s="100">
        <v>14458</v>
      </c>
    </row>
    <row r="127" spans="1:2" x14ac:dyDescent="0.3">
      <c r="A127" s="111" t="s">
        <v>0</v>
      </c>
      <c r="B127" s="100">
        <v>14458</v>
      </c>
    </row>
    <row r="128" spans="1:2" x14ac:dyDescent="0.3">
      <c r="A128" s="105" t="s">
        <v>26</v>
      </c>
      <c r="B128" s="100">
        <v>14399.793830000001</v>
      </c>
    </row>
    <row r="129" spans="1:2" x14ac:dyDescent="0.3">
      <c r="A129" s="111" t="s">
        <v>10</v>
      </c>
      <c r="B129" s="100">
        <v>14320.793830000001</v>
      </c>
    </row>
    <row r="130" spans="1:2" x14ac:dyDescent="0.3">
      <c r="A130" s="111" t="s">
        <v>17</v>
      </c>
      <c r="B130" s="100">
        <v>79</v>
      </c>
    </row>
    <row r="131" spans="1:2" x14ac:dyDescent="0.3">
      <c r="A131" s="112" t="s">
        <v>28</v>
      </c>
      <c r="B131" s="113">
        <v>58.206169999999474</v>
      </c>
    </row>
    <row r="132" spans="1:2" x14ac:dyDescent="0.3">
      <c r="A132" s="112" t="s">
        <v>29</v>
      </c>
      <c r="B132" s="113">
        <v>1400.8960345559999</v>
      </c>
    </row>
    <row r="133" spans="1:2" x14ac:dyDescent="0.3">
      <c r="A133" s="112" t="s">
        <v>30</v>
      </c>
      <c r="B133" s="113">
        <v>1459.1022045559994</v>
      </c>
    </row>
    <row r="134" spans="1:2" x14ac:dyDescent="0.3">
      <c r="A134" s="98" t="s">
        <v>1109</v>
      </c>
      <c r="B134" s="98" t="s">
        <v>1102</v>
      </c>
    </row>
    <row r="135" spans="1:2" x14ac:dyDescent="0.3">
      <c r="A135" s="99" t="s">
        <v>0</v>
      </c>
      <c r="B135" s="100">
        <v>28435.39255</v>
      </c>
    </row>
    <row r="136" spans="1:2" x14ac:dyDescent="0.3">
      <c r="A136" s="101" t="s">
        <v>3</v>
      </c>
      <c r="B136" s="100">
        <v>28435.39255</v>
      </c>
    </row>
    <row r="137" spans="1:2" x14ac:dyDescent="0.3">
      <c r="A137" s="105" t="s">
        <v>32</v>
      </c>
      <c r="B137" s="106">
        <v>119</v>
      </c>
    </row>
    <row r="138" spans="1:2" x14ac:dyDescent="0.3">
      <c r="A138" s="107" t="s">
        <v>33</v>
      </c>
      <c r="B138" s="108">
        <v>93</v>
      </c>
    </row>
    <row r="139" spans="1:2" x14ac:dyDescent="0.3">
      <c r="A139" s="107" t="s">
        <v>34</v>
      </c>
      <c r="B139" s="108">
        <v>26</v>
      </c>
    </row>
    <row r="140" spans="1:2" x14ac:dyDescent="0.3">
      <c r="A140" s="109" t="s">
        <v>10</v>
      </c>
      <c r="B140" s="110">
        <v>51368.892189999999</v>
      </c>
    </row>
    <row r="141" spans="1:2" x14ac:dyDescent="0.3">
      <c r="A141" s="101" t="s">
        <v>11</v>
      </c>
      <c r="B141" s="100">
        <v>3002.21533</v>
      </c>
    </row>
    <row r="142" spans="1:2" x14ac:dyDescent="0.3">
      <c r="A142" s="101" t="s">
        <v>12</v>
      </c>
      <c r="B142" s="100">
        <v>45333.802889999999</v>
      </c>
    </row>
    <row r="143" spans="1:2" x14ac:dyDescent="0.3">
      <c r="A143" s="101" t="s">
        <v>15</v>
      </c>
      <c r="B143" s="100">
        <v>107.27</v>
      </c>
    </row>
    <row r="144" spans="1:2" x14ac:dyDescent="0.3">
      <c r="A144" s="101" t="s">
        <v>16</v>
      </c>
      <c r="B144" s="100">
        <v>2925.6039700000001</v>
      </c>
    </row>
    <row r="145" spans="1:2" x14ac:dyDescent="0.3">
      <c r="A145" s="109" t="s">
        <v>17</v>
      </c>
      <c r="B145" s="100">
        <v>13890.14868</v>
      </c>
    </row>
    <row r="146" spans="1:2" x14ac:dyDescent="0.3">
      <c r="A146" s="105" t="s">
        <v>24</v>
      </c>
      <c r="B146" s="100">
        <v>28435.39255</v>
      </c>
    </row>
    <row r="147" spans="1:2" x14ac:dyDescent="0.3">
      <c r="A147" s="111" t="s">
        <v>0</v>
      </c>
      <c r="B147" s="100">
        <v>28435.39255</v>
      </c>
    </row>
    <row r="148" spans="1:2" x14ac:dyDescent="0.3">
      <c r="A148" s="105" t="s">
        <v>26</v>
      </c>
      <c r="B148" s="100">
        <v>65259.040869999997</v>
      </c>
    </row>
    <row r="149" spans="1:2" x14ac:dyDescent="0.3">
      <c r="A149" s="111" t="s">
        <v>10</v>
      </c>
      <c r="B149" s="100">
        <v>51368.892189999999</v>
      </c>
    </row>
    <row r="150" spans="1:2" x14ac:dyDescent="0.3">
      <c r="A150" s="111" t="s">
        <v>17</v>
      </c>
      <c r="B150" s="100">
        <v>13890.14868</v>
      </c>
    </row>
    <row r="151" spans="1:2" x14ac:dyDescent="0.3">
      <c r="A151" s="112" t="s">
        <v>28</v>
      </c>
      <c r="B151" s="113">
        <v>-36823.648319999993</v>
      </c>
    </row>
    <row r="152" spans="1:2" x14ac:dyDescent="0.3">
      <c r="A152" s="112" t="s">
        <v>29</v>
      </c>
      <c r="B152" s="113">
        <v>68502.188980000006</v>
      </c>
    </row>
    <row r="153" spans="1:2" x14ac:dyDescent="0.3">
      <c r="A153" s="112" t="s">
        <v>30</v>
      </c>
      <c r="B153" s="113">
        <v>31678.540660000013</v>
      </c>
    </row>
    <row r="154" spans="1:2" x14ac:dyDescent="0.3">
      <c r="A154" s="98" t="s">
        <v>1110</v>
      </c>
      <c r="B154" s="98" t="s">
        <v>1102</v>
      </c>
    </row>
    <row r="155" spans="1:2" x14ac:dyDescent="0.3">
      <c r="A155" s="99" t="s">
        <v>0</v>
      </c>
      <c r="B155" s="100">
        <v>17839</v>
      </c>
    </row>
    <row r="156" spans="1:2" x14ac:dyDescent="0.3">
      <c r="A156" s="101" t="s">
        <v>3</v>
      </c>
      <c r="B156" s="100">
        <v>17839</v>
      </c>
    </row>
    <row r="157" spans="1:2" x14ac:dyDescent="0.3">
      <c r="A157" s="99" t="s">
        <v>5</v>
      </c>
      <c r="B157" s="100">
        <v>100</v>
      </c>
    </row>
    <row r="158" spans="1:2" x14ac:dyDescent="0.3">
      <c r="A158" s="105" t="s">
        <v>32</v>
      </c>
      <c r="B158" s="106">
        <v>744</v>
      </c>
    </row>
    <row r="159" spans="1:2" x14ac:dyDescent="0.3">
      <c r="A159" s="107" t="s">
        <v>33</v>
      </c>
      <c r="B159" s="108">
        <v>631</v>
      </c>
    </row>
    <row r="160" spans="1:2" x14ac:dyDescent="0.3">
      <c r="A160" s="107" t="s">
        <v>34</v>
      </c>
      <c r="B160" s="108">
        <v>113</v>
      </c>
    </row>
    <row r="161" spans="1:2" x14ac:dyDescent="0.3">
      <c r="A161" s="109" t="s">
        <v>10</v>
      </c>
      <c r="B161" s="110">
        <v>20587</v>
      </c>
    </row>
    <row r="162" spans="1:2" x14ac:dyDescent="0.3">
      <c r="A162" s="101" t="s">
        <v>11</v>
      </c>
      <c r="B162" s="100">
        <v>11160</v>
      </c>
    </row>
    <row r="163" spans="1:2" x14ac:dyDescent="0.3">
      <c r="A163" s="101" t="s">
        <v>12</v>
      </c>
      <c r="B163" s="100">
        <v>6207</v>
      </c>
    </row>
    <row r="164" spans="1:2" x14ac:dyDescent="0.3">
      <c r="A164" s="101" t="s">
        <v>15</v>
      </c>
      <c r="B164" s="100">
        <v>219</v>
      </c>
    </row>
    <row r="165" spans="1:2" x14ac:dyDescent="0.3">
      <c r="A165" s="101" t="s">
        <v>16</v>
      </c>
      <c r="B165" s="100">
        <v>3001</v>
      </c>
    </row>
    <row r="166" spans="1:2" x14ac:dyDescent="0.3">
      <c r="A166" s="109" t="s">
        <v>18</v>
      </c>
      <c r="B166" s="100">
        <v>100</v>
      </c>
    </row>
    <row r="167" spans="1:2" x14ac:dyDescent="0.3">
      <c r="A167" s="105" t="s">
        <v>24</v>
      </c>
      <c r="B167" s="100">
        <v>17939</v>
      </c>
    </row>
    <row r="168" spans="1:2" x14ac:dyDescent="0.3">
      <c r="A168" s="111" t="s">
        <v>0</v>
      </c>
      <c r="B168" s="100">
        <v>17839</v>
      </c>
    </row>
    <row r="169" spans="1:2" x14ac:dyDescent="0.3">
      <c r="A169" s="111" t="s">
        <v>25</v>
      </c>
      <c r="B169" s="100">
        <v>100</v>
      </c>
    </row>
    <row r="170" spans="1:2" x14ac:dyDescent="0.3">
      <c r="A170" s="105" t="s">
        <v>26</v>
      </c>
      <c r="B170" s="100">
        <v>20687</v>
      </c>
    </row>
    <row r="171" spans="1:2" x14ac:dyDescent="0.3">
      <c r="A171" s="111" t="s">
        <v>10</v>
      </c>
      <c r="B171" s="100">
        <v>20587</v>
      </c>
    </row>
    <row r="172" spans="1:2" x14ac:dyDescent="0.3">
      <c r="A172" s="111" t="s">
        <v>27</v>
      </c>
      <c r="B172" s="100">
        <v>100</v>
      </c>
    </row>
    <row r="173" spans="1:2" x14ac:dyDescent="0.3">
      <c r="A173" s="112" t="s">
        <v>28</v>
      </c>
      <c r="B173" s="113">
        <v>-2748</v>
      </c>
    </row>
    <row r="174" spans="1:2" x14ac:dyDescent="0.3">
      <c r="A174" s="112" t="s">
        <v>29</v>
      </c>
      <c r="B174" s="113">
        <v>6292</v>
      </c>
    </row>
    <row r="175" spans="1:2" x14ac:dyDescent="0.3">
      <c r="A175" s="112" t="s">
        <v>30</v>
      </c>
      <c r="B175" s="113">
        <v>3544</v>
      </c>
    </row>
    <row r="176" spans="1:2" x14ac:dyDescent="0.3">
      <c r="A176" s="98" t="s">
        <v>1111</v>
      </c>
      <c r="B176" s="98" t="s">
        <v>1102</v>
      </c>
    </row>
    <row r="177" spans="1:2" x14ac:dyDescent="0.3">
      <c r="A177" s="99" t="s">
        <v>0</v>
      </c>
      <c r="B177" s="100">
        <v>4151.4800000000005</v>
      </c>
    </row>
    <row r="178" spans="1:2" x14ac:dyDescent="0.3">
      <c r="A178" s="101" t="s">
        <v>3</v>
      </c>
      <c r="B178" s="100">
        <v>4151.4800000000005</v>
      </c>
    </row>
    <row r="179" spans="1:2" x14ac:dyDescent="0.3">
      <c r="A179" s="105" t="s">
        <v>32</v>
      </c>
      <c r="B179" s="106">
        <v>15</v>
      </c>
    </row>
    <row r="180" spans="1:2" x14ac:dyDescent="0.3">
      <c r="A180" s="107" t="s">
        <v>33</v>
      </c>
      <c r="B180" s="108">
        <v>15</v>
      </c>
    </row>
    <row r="181" spans="1:2" x14ac:dyDescent="0.3">
      <c r="A181" s="109" t="s">
        <v>10</v>
      </c>
      <c r="B181" s="110">
        <v>3396.2</v>
      </c>
    </row>
    <row r="182" spans="1:2" x14ac:dyDescent="0.3">
      <c r="A182" s="101" t="s">
        <v>11</v>
      </c>
      <c r="B182" s="100">
        <v>300.14999999999998</v>
      </c>
    </row>
    <row r="183" spans="1:2" x14ac:dyDescent="0.3">
      <c r="A183" s="101" t="s">
        <v>12</v>
      </c>
      <c r="B183" s="100">
        <v>1559.95</v>
      </c>
    </row>
    <row r="184" spans="1:2" x14ac:dyDescent="0.3">
      <c r="A184" s="101" t="s">
        <v>16</v>
      </c>
      <c r="B184" s="100">
        <v>1536.1</v>
      </c>
    </row>
    <row r="185" spans="1:2" x14ac:dyDescent="0.3">
      <c r="A185" s="109" t="s">
        <v>21</v>
      </c>
      <c r="B185" s="100">
        <v>0.63507000000000002</v>
      </c>
    </row>
    <row r="186" spans="1:2" x14ac:dyDescent="0.3">
      <c r="A186" s="105" t="s">
        <v>24</v>
      </c>
      <c r="B186" s="100">
        <v>4151.4800000000005</v>
      </c>
    </row>
    <row r="187" spans="1:2" x14ac:dyDescent="0.3">
      <c r="A187" s="111" t="s">
        <v>0</v>
      </c>
      <c r="B187" s="100">
        <v>4151.4800000000005</v>
      </c>
    </row>
    <row r="188" spans="1:2" x14ac:dyDescent="0.3">
      <c r="A188" s="105" t="s">
        <v>26</v>
      </c>
      <c r="B188" s="100">
        <v>3396.8350699999996</v>
      </c>
    </row>
    <row r="189" spans="1:2" x14ac:dyDescent="0.3">
      <c r="A189" s="111" t="s">
        <v>10</v>
      </c>
      <c r="B189" s="100">
        <v>3396.2</v>
      </c>
    </row>
    <row r="190" spans="1:2" x14ac:dyDescent="0.3">
      <c r="A190" s="111" t="s">
        <v>21</v>
      </c>
      <c r="B190" s="110">
        <v>0.63507000000000002</v>
      </c>
    </row>
    <row r="191" spans="1:2" x14ac:dyDescent="0.3">
      <c r="A191" s="112" t="s">
        <v>28</v>
      </c>
      <c r="B191" s="113">
        <v>754.64493000000084</v>
      </c>
    </row>
    <row r="192" spans="1:2" x14ac:dyDescent="0.3">
      <c r="A192" s="112" t="s">
        <v>29</v>
      </c>
      <c r="B192" s="113">
        <v>14</v>
      </c>
    </row>
    <row r="193" spans="1:2" x14ac:dyDescent="0.3">
      <c r="A193" s="112" t="s">
        <v>30</v>
      </c>
      <c r="B193" s="113">
        <v>768.64493000000084</v>
      </c>
    </row>
    <row r="194" spans="1:2" x14ac:dyDescent="0.3">
      <c r="A194" s="98" t="s">
        <v>1112</v>
      </c>
      <c r="B194" s="98" t="s">
        <v>1102</v>
      </c>
    </row>
    <row r="195" spans="1:2" x14ac:dyDescent="0.3">
      <c r="A195" s="99" t="s">
        <v>0</v>
      </c>
      <c r="B195" s="100">
        <v>14419.396650000001</v>
      </c>
    </row>
    <row r="196" spans="1:2" x14ac:dyDescent="0.3">
      <c r="A196" s="101" t="s">
        <v>2</v>
      </c>
      <c r="B196" s="100">
        <v>1714.2840000000001</v>
      </c>
    </row>
    <row r="197" spans="1:2" x14ac:dyDescent="0.3">
      <c r="A197" s="101" t="s">
        <v>3</v>
      </c>
      <c r="B197" s="100">
        <v>12705.112650000001</v>
      </c>
    </row>
    <row r="198" spans="1:2" x14ac:dyDescent="0.3">
      <c r="A198" s="99" t="s">
        <v>7</v>
      </c>
      <c r="B198" s="100">
        <v>920</v>
      </c>
    </row>
    <row r="199" spans="1:2" x14ac:dyDescent="0.3">
      <c r="A199" s="105" t="s">
        <v>32</v>
      </c>
      <c r="B199" s="106">
        <v>485</v>
      </c>
    </row>
    <row r="200" spans="1:2" x14ac:dyDescent="0.3">
      <c r="A200" s="107" t="s">
        <v>33</v>
      </c>
      <c r="B200" s="108">
        <v>485</v>
      </c>
    </row>
    <row r="201" spans="1:2" x14ac:dyDescent="0.3">
      <c r="A201" s="109" t="s">
        <v>10</v>
      </c>
      <c r="B201" s="110">
        <v>14518.524099999999</v>
      </c>
    </row>
    <row r="202" spans="1:2" x14ac:dyDescent="0.3">
      <c r="A202" s="101" t="s">
        <v>11</v>
      </c>
      <c r="B202" s="100">
        <v>10501.150299999999</v>
      </c>
    </row>
    <row r="203" spans="1:2" x14ac:dyDescent="0.3">
      <c r="A203" s="101" t="s">
        <v>12</v>
      </c>
      <c r="B203" s="100">
        <v>3933.6822900000002</v>
      </c>
    </row>
    <row r="204" spans="1:2" x14ac:dyDescent="0.3">
      <c r="A204" s="101" t="s">
        <v>13</v>
      </c>
      <c r="B204" s="100">
        <v>3.2766000000000002</v>
      </c>
    </row>
    <row r="205" spans="1:2" x14ac:dyDescent="0.3">
      <c r="A205" s="101" t="s">
        <v>16</v>
      </c>
      <c r="B205" s="100">
        <v>80.414910000000006</v>
      </c>
    </row>
    <row r="206" spans="1:2" x14ac:dyDescent="0.3">
      <c r="A206" s="109" t="s">
        <v>21</v>
      </c>
      <c r="B206" s="100">
        <v>520</v>
      </c>
    </row>
    <row r="207" spans="1:2" x14ac:dyDescent="0.3">
      <c r="A207" s="105" t="s">
        <v>24</v>
      </c>
      <c r="B207" s="100">
        <v>15339.396650000001</v>
      </c>
    </row>
    <row r="208" spans="1:2" x14ac:dyDescent="0.3">
      <c r="A208" s="111" t="s">
        <v>0</v>
      </c>
      <c r="B208" s="100">
        <v>14419.396650000001</v>
      </c>
    </row>
    <row r="209" spans="1:2" x14ac:dyDescent="0.3">
      <c r="A209" s="111" t="s">
        <v>7</v>
      </c>
      <c r="B209" s="100">
        <v>920</v>
      </c>
    </row>
    <row r="210" spans="1:2" x14ac:dyDescent="0.3">
      <c r="A210" s="105" t="s">
        <v>26</v>
      </c>
      <c r="B210" s="100">
        <v>15038.524099999999</v>
      </c>
    </row>
    <row r="211" spans="1:2" x14ac:dyDescent="0.3">
      <c r="A211" s="111" t="s">
        <v>10</v>
      </c>
      <c r="B211" s="100">
        <v>14518.524099999999</v>
      </c>
    </row>
    <row r="212" spans="1:2" x14ac:dyDescent="0.3">
      <c r="A212" s="111" t="s">
        <v>21</v>
      </c>
      <c r="B212" s="110">
        <v>520</v>
      </c>
    </row>
    <row r="213" spans="1:2" x14ac:dyDescent="0.3">
      <c r="A213" s="112" t="s">
        <v>28</v>
      </c>
      <c r="B213" s="113">
        <v>300.87255000000187</v>
      </c>
    </row>
    <row r="214" spans="1:2" x14ac:dyDescent="0.3">
      <c r="A214" s="112" t="s">
        <v>29</v>
      </c>
      <c r="B214" s="113">
        <v>1209.75</v>
      </c>
    </row>
    <row r="215" spans="1:2" x14ac:dyDescent="0.3">
      <c r="A215" s="112" t="s">
        <v>30</v>
      </c>
      <c r="B215" s="113">
        <v>1510.6225500000019</v>
      </c>
    </row>
    <row r="216" spans="1:2" x14ac:dyDescent="0.3">
      <c r="A216" s="98" t="s">
        <v>1113</v>
      </c>
      <c r="B216" s="98" t="s">
        <v>1102</v>
      </c>
    </row>
    <row r="217" spans="1:2" x14ac:dyDescent="0.3">
      <c r="A217" s="99" t="s">
        <v>0</v>
      </c>
      <c r="B217" s="100">
        <v>234.11500000000001</v>
      </c>
    </row>
    <row r="218" spans="1:2" x14ac:dyDescent="0.3">
      <c r="A218" s="101" t="s">
        <v>3</v>
      </c>
      <c r="B218" s="100">
        <v>234.11500000000001</v>
      </c>
    </row>
    <row r="219" spans="1:2" x14ac:dyDescent="0.3">
      <c r="A219" s="105" t="s">
        <v>32</v>
      </c>
      <c r="B219" s="106">
        <v>7</v>
      </c>
    </row>
    <row r="220" spans="1:2" x14ac:dyDescent="0.3">
      <c r="A220" s="107" t="s">
        <v>33</v>
      </c>
      <c r="B220" s="108">
        <v>7</v>
      </c>
    </row>
    <row r="221" spans="1:2" x14ac:dyDescent="0.3">
      <c r="A221" s="109" t="s">
        <v>10</v>
      </c>
      <c r="B221" s="110">
        <v>250.42</v>
      </c>
    </row>
    <row r="222" spans="1:2" x14ac:dyDescent="0.3">
      <c r="A222" s="101" t="s">
        <v>11</v>
      </c>
      <c r="B222" s="100">
        <v>73.94</v>
      </c>
    </row>
    <row r="223" spans="1:2" x14ac:dyDescent="0.3">
      <c r="A223" s="101" t="s">
        <v>12</v>
      </c>
      <c r="B223" s="100">
        <v>95.1</v>
      </c>
    </row>
    <row r="224" spans="1:2" x14ac:dyDescent="0.3">
      <c r="A224" s="101" t="s">
        <v>16</v>
      </c>
      <c r="B224" s="100">
        <v>81.38</v>
      </c>
    </row>
    <row r="225" spans="1:2" x14ac:dyDescent="0.3">
      <c r="A225" s="105" t="s">
        <v>24</v>
      </c>
      <c r="B225" s="100">
        <v>234.11500000000001</v>
      </c>
    </row>
    <row r="226" spans="1:2" x14ac:dyDescent="0.3">
      <c r="A226" s="111" t="s">
        <v>0</v>
      </c>
      <c r="B226" s="100">
        <v>234.11500000000001</v>
      </c>
    </row>
    <row r="227" spans="1:2" x14ac:dyDescent="0.3">
      <c r="A227" s="105" t="s">
        <v>26</v>
      </c>
      <c r="B227" s="100">
        <v>250.42</v>
      </c>
    </row>
    <row r="228" spans="1:2" x14ac:dyDescent="0.3">
      <c r="A228" s="111" t="s">
        <v>10</v>
      </c>
      <c r="B228" s="100">
        <v>250.42</v>
      </c>
    </row>
    <row r="229" spans="1:2" x14ac:dyDescent="0.3">
      <c r="A229" s="112" t="s">
        <v>28</v>
      </c>
      <c r="B229" s="113">
        <v>-16.304999999999978</v>
      </c>
    </row>
    <row r="230" spans="1:2" x14ac:dyDescent="0.3">
      <c r="A230" s="112" t="s">
        <v>29</v>
      </c>
      <c r="B230" s="113">
        <v>40.113</v>
      </c>
    </row>
    <row r="231" spans="1:2" x14ac:dyDescent="0.3">
      <c r="A231" s="112" t="s">
        <v>30</v>
      </c>
      <c r="B231" s="113">
        <v>23.808000000000021</v>
      </c>
    </row>
    <row r="232" spans="1:2" x14ac:dyDescent="0.3">
      <c r="A232" s="98" t="s">
        <v>1114</v>
      </c>
      <c r="B232" s="98" t="s">
        <v>1102</v>
      </c>
    </row>
    <row r="233" spans="1:2" x14ac:dyDescent="0.3">
      <c r="A233" s="99" t="s">
        <v>0</v>
      </c>
      <c r="B233" s="100">
        <v>9.24</v>
      </c>
    </row>
    <row r="234" spans="1:2" x14ac:dyDescent="0.3">
      <c r="A234" s="101" t="s">
        <v>3</v>
      </c>
      <c r="B234" s="100">
        <v>9.24</v>
      </c>
    </row>
    <row r="235" spans="1:2" x14ac:dyDescent="0.3">
      <c r="A235" s="99" t="s">
        <v>7</v>
      </c>
      <c r="B235" s="100">
        <v>1710</v>
      </c>
    </row>
    <row r="236" spans="1:2" x14ac:dyDescent="0.3">
      <c r="A236" s="105" t="s">
        <v>32</v>
      </c>
      <c r="B236" s="106">
        <v>14</v>
      </c>
    </row>
    <row r="237" spans="1:2" x14ac:dyDescent="0.3">
      <c r="A237" s="107" t="s">
        <v>33</v>
      </c>
      <c r="B237" s="108">
        <v>14</v>
      </c>
    </row>
    <row r="238" spans="1:2" x14ac:dyDescent="0.3">
      <c r="A238" s="109" t="s">
        <v>10</v>
      </c>
      <c r="B238" s="110">
        <v>1775.58</v>
      </c>
    </row>
    <row r="239" spans="1:2" x14ac:dyDescent="0.3">
      <c r="A239" s="101" t="s">
        <v>11</v>
      </c>
      <c r="B239" s="100">
        <v>512.41999999999996</v>
      </c>
    </row>
    <row r="240" spans="1:2" x14ac:dyDescent="0.3">
      <c r="A240" s="101" t="s">
        <v>12</v>
      </c>
      <c r="B240" s="100">
        <v>1222.24</v>
      </c>
    </row>
    <row r="241" spans="1:2" x14ac:dyDescent="0.3">
      <c r="A241" s="101" t="s">
        <v>15</v>
      </c>
      <c r="B241" s="100">
        <v>23.66</v>
      </c>
    </row>
    <row r="242" spans="1:2" x14ac:dyDescent="0.3">
      <c r="A242" s="101" t="s">
        <v>16</v>
      </c>
      <c r="B242" s="100">
        <v>17.260000000000002</v>
      </c>
    </row>
    <row r="243" spans="1:2" x14ac:dyDescent="0.3">
      <c r="A243" s="109" t="s">
        <v>17</v>
      </c>
      <c r="B243" s="100">
        <v>6.6358000000000006</v>
      </c>
    </row>
    <row r="244" spans="1:2" x14ac:dyDescent="0.3">
      <c r="A244" s="105" t="s">
        <v>24</v>
      </c>
      <c r="B244" s="100">
        <v>1719.24</v>
      </c>
    </row>
    <row r="245" spans="1:2" x14ac:dyDescent="0.3">
      <c r="A245" s="111" t="s">
        <v>0</v>
      </c>
      <c r="B245" s="100">
        <v>9.24</v>
      </c>
    </row>
    <row r="246" spans="1:2" x14ac:dyDescent="0.3">
      <c r="A246" s="111" t="s">
        <v>7</v>
      </c>
      <c r="B246" s="100">
        <v>1710</v>
      </c>
    </row>
    <row r="247" spans="1:2" x14ac:dyDescent="0.3">
      <c r="A247" s="105" t="s">
        <v>26</v>
      </c>
      <c r="B247" s="100">
        <v>1782.2157999999999</v>
      </c>
    </row>
    <row r="248" spans="1:2" x14ac:dyDescent="0.3">
      <c r="A248" s="111" t="s">
        <v>10</v>
      </c>
      <c r="B248" s="100">
        <v>1775.58</v>
      </c>
    </row>
    <row r="249" spans="1:2" x14ac:dyDescent="0.3">
      <c r="A249" s="111" t="s">
        <v>17</v>
      </c>
      <c r="B249" s="100">
        <v>6.6358000000000006</v>
      </c>
    </row>
    <row r="250" spans="1:2" x14ac:dyDescent="0.3">
      <c r="A250" s="112" t="s">
        <v>28</v>
      </c>
      <c r="B250" s="113">
        <v>-62.975799999999936</v>
      </c>
    </row>
    <row r="251" spans="1:2" x14ac:dyDescent="0.3">
      <c r="A251" s="112" t="s">
        <v>29</v>
      </c>
      <c r="B251" s="113">
        <v>91.43</v>
      </c>
    </row>
    <row r="252" spans="1:2" x14ac:dyDescent="0.3">
      <c r="A252" s="112" t="s">
        <v>30</v>
      </c>
      <c r="B252" s="113">
        <v>28.454200000000071</v>
      </c>
    </row>
    <row r="253" spans="1:2" x14ac:dyDescent="0.3">
      <c r="A253" s="98" t="s">
        <v>1115</v>
      </c>
      <c r="B253" s="98" t="s">
        <v>1102</v>
      </c>
    </row>
    <row r="254" spans="1:2" x14ac:dyDescent="0.3">
      <c r="A254" s="99" t="s">
        <v>0</v>
      </c>
      <c r="B254" s="100">
        <v>30.3</v>
      </c>
    </row>
    <row r="255" spans="1:2" x14ac:dyDescent="0.3">
      <c r="A255" s="101" t="s">
        <v>3</v>
      </c>
      <c r="B255" s="100">
        <v>30.3</v>
      </c>
    </row>
    <row r="256" spans="1:2" x14ac:dyDescent="0.3">
      <c r="A256" s="99" t="s">
        <v>7</v>
      </c>
      <c r="B256" s="100">
        <v>363</v>
      </c>
    </row>
    <row r="257" spans="1:2" x14ac:dyDescent="0.3">
      <c r="A257" s="105" t="s">
        <v>32</v>
      </c>
      <c r="B257" s="106">
        <v>12</v>
      </c>
    </row>
    <row r="258" spans="1:2" x14ac:dyDescent="0.3">
      <c r="A258" s="107" t="s">
        <v>33</v>
      </c>
      <c r="B258" s="108">
        <v>12</v>
      </c>
    </row>
    <row r="259" spans="1:2" x14ac:dyDescent="0.3">
      <c r="A259" s="109" t="s">
        <v>10</v>
      </c>
      <c r="B259" s="110">
        <v>832.82168000000001</v>
      </c>
    </row>
    <row r="260" spans="1:2" x14ac:dyDescent="0.3">
      <c r="A260" s="101" t="s">
        <v>11</v>
      </c>
      <c r="B260" s="100">
        <v>597.6576</v>
      </c>
    </row>
    <row r="261" spans="1:2" x14ac:dyDescent="0.3">
      <c r="A261" s="101" t="s">
        <v>12</v>
      </c>
      <c r="B261" s="100">
        <v>36.138669999999998</v>
      </c>
    </row>
    <row r="262" spans="1:2" x14ac:dyDescent="0.3">
      <c r="A262" s="101" t="s">
        <v>15</v>
      </c>
      <c r="B262" s="100">
        <v>13.83812</v>
      </c>
    </row>
    <row r="263" spans="1:2" x14ac:dyDescent="0.3">
      <c r="A263" s="101" t="s">
        <v>16</v>
      </c>
      <c r="B263" s="100">
        <v>185.18729000000002</v>
      </c>
    </row>
    <row r="264" spans="1:2" x14ac:dyDescent="0.3">
      <c r="A264" s="105" t="s">
        <v>24</v>
      </c>
      <c r="B264" s="100">
        <v>393.3</v>
      </c>
    </row>
    <row r="265" spans="1:2" x14ac:dyDescent="0.3">
      <c r="A265" s="111" t="s">
        <v>0</v>
      </c>
      <c r="B265" s="100">
        <v>30.3</v>
      </c>
    </row>
    <row r="266" spans="1:2" x14ac:dyDescent="0.3">
      <c r="A266" s="111" t="s">
        <v>7</v>
      </c>
      <c r="B266" s="100">
        <v>363</v>
      </c>
    </row>
    <row r="267" spans="1:2" x14ac:dyDescent="0.3">
      <c r="A267" s="105" t="s">
        <v>26</v>
      </c>
      <c r="B267" s="100">
        <v>832.82168000000001</v>
      </c>
    </row>
    <row r="268" spans="1:2" x14ac:dyDescent="0.3">
      <c r="A268" s="111" t="s">
        <v>10</v>
      </c>
      <c r="B268" s="100">
        <v>832.82168000000001</v>
      </c>
    </row>
    <row r="269" spans="1:2" x14ac:dyDescent="0.3">
      <c r="A269" s="112" t="s">
        <v>28</v>
      </c>
      <c r="B269" s="113">
        <v>-439.52168</v>
      </c>
    </row>
    <row r="270" spans="1:2" x14ac:dyDescent="0.3">
      <c r="A270" s="112" t="s">
        <v>29</v>
      </c>
      <c r="B270" s="113">
        <v>500.79863999999998</v>
      </c>
    </row>
    <row r="271" spans="1:2" x14ac:dyDescent="0.3">
      <c r="A271" s="112" t="s">
        <v>30</v>
      </c>
      <c r="B271" s="113">
        <v>61.276959999999974</v>
      </c>
    </row>
    <row r="272" spans="1:2" x14ac:dyDescent="0.3">
      <c r="A272" s="98" t="s">
        <v>1116</v>
      </c>
      <c r="B272" s="98" t="s">
        <v>1102</v>
      </c>
    </row>
    <row r="273" spans="1:2" x14ac:dyDescent="0.3">
      <c r="A273" s="99" t="s">
        <v>0</v>
      </c>
      <c r="B273" s="100">
        <v>52802.475959999996</v>
      </c>
    </row>
    <row r="274" spans="1:2" x14ac:dyDescent="0.3">
      <c r="A274" s="101" t="s">
        <v>3</v>
      </c>
      <c r="B274" s="100">
        <v>52802.475959999996</v>
      </c>
    </row>
    <row r="275" spans="1:2" x14ac:dyDescent="0.3">
      <c r="A275" s="105" t="s">
        <v>32</v>
      </c>
      <c r="B275" s="106">
        <v>18</v>
      </c>
    </row>
    <row r="276" spans="1:2" x14ac:dyDescent="0.3">
      <c r="A276" s="107" t="s">
        <v>33</v>
      </c>
      <c r="B276" s="108">
        <v>14</v>
      </c>
    </row>
    <row r="277" spans="1:2" x14ac:dyDescent="0.3">
      <c r="A277" s="107" t="s">
        <v>34</v>
      </c>
      <c r="B277" s="108">
        <v>4</v>
      </c>
    </row>
    <row r="278" spans="1:2" x14ac:dyDescent="0.3">
      <c r="A278" s="109" t="s">
        <v>10</v>
      </c>
      <c r="B278" s="110">
        <v>15896.5123</v>
      </c>
    </row>
    <row r="279" spans="1:2" x14ac:dyDescent="0.3">
      <c r="A279" s="101" t="s">
        <v>11</v>
      </c>
      <c r="B279" s="100">
        <v>586.11581000000001</v>
      </c>
    </row>
    <row r="280" spans="1:2" x14ac:dyDescent="0.3">
      <c r="A280" s="101" t="s">
        <v>12</v>
      </c>
      <c r="B280" s="100">
        <v>91.168669999999992</v>
      </c>
    </row>
    <row r="281" spans="1:2" x14ac:dyDescent="0.3">
      <c r="A281" s="101" t="s">
        <v>15</v>
      </c>
      <c r="B281" s="100">
        <v>13.186200000000001</v>
      </c>
    </row>
    <row r="282" spans="1:2" x14ac:dyDescent="0.3">
      <c r="A282" s="101" t="s">
        <v>16</v>
      </c>
      <c r="B282" s="100">
        <v>15206.04162</v>
      </c>
    </row>
    <row r="283" spans="1:2" x14ac:dyDescent="0.3">
      <c r="A283" s="109" t="s">
        <v>17</v>
      </c>
      <c r="B283" s="100">
        <v>58.545139999999996</v>
      </c>
    </row>
    <row r="284" spans="1:2" x14ac:dyDescent="0.3">
      <c r="A284" s="109" t="s">
        <v>18</v>
      </c>
      <c r="B284" s="100">
        <v>36300</v>
      </c>
    </row>
    <row r="285" spans="1:2" x14ac:dyDescent="0.3">
      <c r="A285" s="105" t="s">
        <v>24</v>
      </c>
      <c r="B285" s="100">
        <v>52802.475959999996</v>
      </c>
    </row>
    <row r="286" spans="1:2" x14ac:dyDescent="0.3">
      <c r="A286" s="111" t="s">
        <v>0</v>
      </c>
      <c r="B286" s="100">
        <v>52802.475959999996</v>
      </c>
    </row>
    <row r="287" spans="1:2" x14ac:dyDescent="0.3">
      <c r="A287" s="105" t="s">
        <v>26</v>
      </c>
      <c r="B287" s="100">
        <v>52255.057440000004</v>
      </c>
    </row>
    <row r="288" spans="1:2" x14ac:dyDescent="0.3">
      <c r="A288" s="111" t="s">
        <v>10</v>
      </c>
      <c r="B288" s="100">
        <v>15896.5123</v>
      </c>
    </row>
    <row r="289" spans="1:2" x14ac:dyDescent="0.3">
      <c r="A289" s="111" t="s">
        <v>17</v>
      </c>
      <c r="B289" s="100">
        <v>58.545139999999996</v>
      </c>
    </row>
    <row r="290" spans="1:2" x14ac:dyDescent="0.3">
      <c r="A290" s="111" t="s">
        <v>27</v>
      </c>
      <c r="B290" s="100">
        <v>36300</v>
      </c>
    </row>
    <row r="291" spans="1:2" x14ac:dyDescent="0.3">
      <c r="A291" s="112" t="s">
        <v>28</v>
      </c>
      <c r="B291" s="113">
        <v>547.41851999999199</v>
      </c>
    </row>
    <row r="292" spans="1:2" x14ac:dyDescent="0.3">
      <c r="A292" s="112" t="s">
        <v>29</v>
      </c>
      <c r="B292" s="113">
        <v>1575.6324</v>
      </c>
    </row>
    <row r="293" spans="1:2" x14ac:dyDescent="0.3">
      <c r="A293" s="112" t="s">
        <v>30</v>
      </c>
      <c r="B293" s="113">
        <v>2123.0509199999919</v>
      </c>
    </row>
    <row r="294" spans="1:2" x14ac:dyDescent="0.3">
      <c r="A294" s="98" t="s">
        <v>1117</v>
      </c>
      <c r="B294" s="98" t="s">
        <v>1102</v>
      </c>
    </row>
    <row r="295" spans="1:2" x14ac:dyDescent="0.3">
      <c r="A295" s="99" t="s">
        <v>0</v>
      </c>
      <c r="B295" s="100">
        <v>77</v>
      </c>
    </row>
    <row r="296" spans="1:2" x14ac:dyDescent="0.3">
      <c r="A296" s="101" t="s">
        <v>3</v>
      </c>
      <c r="B296" s="100">
        <v>77</v>
      </c>
    </row>
    <row r="297" spans="1:2" x14ac:dyDescent="0.3">
      <c r="A297" s="105" t="s">
        <v>32</v>
      </c>
      <c r="B297" s="106">
        <v>21</v>
      </c>
    </row>
    <row r="298" spans="1:2" x14ac:dyDescent="0.3">
      <c r="A298" s="107" t="s">
        <v>33</v>
      </c>
      <c r="B298" s="108">
        <v>21</v>
      </c>
    </row>
    <row r="299" spans="1:2" x14ac:dyDescent="0.3">
      <c r="A299" s="109" t="s">
        <v>10</v>
      </c>
      <c r="B299" s="110">
        <v>77.001999999999995</v>
      </c>
    </row>
    <row r="300" spans="1:2" x14ac:dyDescent="0.3">
      <c r="A300" s="101" t="s">
        <v>11</v>
      </c>
      <c r="B300" s="100">
        <v>74</v>
      </c>
    </row>
    <row r="301" spans="1:2" x14ac:dyDescent="0.3">
      <c r="A301" s="101" t="s">
        <v>16</v>
      </c>
      <c r="B301" s="100">
        <v>3.0019999999999998</v>
      </c>
    </row>
    <row r="302" spans="1:2" x14ac:dyDescent="0.3">
      <c r="A302" s="105" t="s">
        <v>24</v>
      </c>
      <c r="B302" s="100">
        <v>77</v>
      </c>
    </row>
    <row r="303" spans="1:2" x14ac:dyDescent="0.3">
      <c r="A303" s="111" t="s">
        <v>0</v>
      </c>
      <c r="B303" s="100">
        <v>77</v>
      </c>
    </row>
    <row r="304" spans="1:2" x14ac:dyDescent="0.3">
      <c r="A304" s="105" t="s">
        <v>26</v>
      </c>
      <c r="B304" s="100">
        <v>77.001999999999995</v>
      </c>
    </row>
    <row r="305" spans="1:2" x14ac:dyDescent="0.3">
      <c r="A305" s="111" t="s">
        <v>10</v>
      </c>
      <c r="B305" s="100">
        <v>77.001999999999995</v>
      </c>
    </row>
    <row r="306" spans="1:2" x14ac:dyDescent="0.3">
      <c r="A306" s="98" t="s">
        <v>1118</v>
      </c>
      <c r="B306" s="98" t="s">
        <v>1102</v>
      </c>
    </row>
    <row r="307" spans="1:2" x14ac:dyDescent="0.3">
      <c r="A307" s="99" t="s">
        <v>0</v>
      </c>
      <c r="B307" s="100">
        <v>215.65</v>
      </c>
    </row>
    <row r="308" spans="1:2" x14ac:dyDescent="0.3">
      <c r="A308" s="101" t="s">
        <v>3</v>
      </c>
      <c r="B308" s="100">
        <v>215.65</v>
      </c>
    </row>
    <row r="309" spans="1:2" x14ac:dyDescent="0.3">
      <c r="A309" s="105" t="s">
        <v>32</v>
      </c>
      <c r="B309" s="106">
        <v>30</v>
      </c>
    </row>
    <row r="310" spans="1:2" x14ac:dyDescent="0.3">
      <c r="A310" s="107" t="s">
        <v>33</v>
      </c>
      <c r="B310" s="108">
        <v>30</v>
      </c>
    </row>
    <row r="311" spans="1:2" x14ac:dyDescent="0.3">
      <c r="A311" s="109" t="s">
        <v>10</v>
      </c>
      <c r="B311" s="110">
        <v>215.64999999999998</v>
      </c>
    </row>
    <row r="312" spans="1:2" x14ac:dyDescent="0.3">
      <c r="A312" s="101" t="s">
        <v>11</v>
      </c>
      <c r="B312" s="100">
        <v>159.87</v>
      </c>
    </row>
    <row r="313" spans="1:2" x14ac:dyDescent="0.3">
      <c r="A313" s="101" t="s">
        <v>12</v>
      </c>
      <c r="B313" s="100">
        <v>21.48</v>
      </c>
    </row>
    <row r="314" spans="1:2" x14ac:dyDescent="0.3">
      <c r="A314" s="101" t="s">
        <v>16</v>
      </c>
      <c r="B314" s="100">
        <v>34.299999999999997</v>
      </c>
    </row>
    <row r="315" spans="1:2" x14ac:dyDescent="0.3">
      <c r="A315" s="105" t="s">
        <v>24</v>
      </c>
      <c r="B315" s="100">
        <v>215.65</v>
      </c>
    </row>
    <row r="316" spans="1:2" x14ac:dyDescent="0.3">
      <c r="A316" s="111" t="s">
        <v>0</v>
      </c>
      <c r="B316" s="100">
        <v>215.65</v>
      </c>
    </row>
    <row r="317" spans="1:2" x14ac:dyDescent="0.3">
      <c r="A317" s="105" t="s">
        <v>26</v>
      </c>
      <c r="B317" s="100">
        <v>215.64999999999998</v>
      </c>
    </row>
    <row r="318" spans="1:2" x14ac:dyDescent="0.3">
      <c r="A318" s="111" t="s">
        <v>10</v>
      </c>
      <c r="B318" s="100">
        <v>215.64999999999998</v>
      </c>
    </row>
    <row r="319" spans="1:2" x14ac:dyDescent="0.3">
      <c r="A319" s="98" t="s">
        <v>1119</v>
      </c>
      <c r="B319" s="98" t="s">
        <v>1102</v>
      </c>
    </row>
    <row r="320" spans="1:2" x14ac:dyDescent="0.3">
      <c r="A320" s="99" t="s">
        <v>0</v>
      </c>
      <c r="B320" s="100">
        <v>13.4</v>
      </c>
    </row>
    <row r="321" spans="1:2" x14ac:dyDescent="0.3">
      <c r="A321" s="101" t="s">
        <v>3</v>
      </c>
      <c r="B321" s="100">
        <v>13.4</v>
      </c>
    </row>
    <row r="322" spans="1:2" x14ac:dyDescent="0.3">
      <c r="A322" s="105" t="s">
        <v>32</v>
      </c>
      <c r="B322" s="106">
        <v>7</v>
      </c>
    </row>
    <row r="323" spans="1:2" x14ac:dyDescent="0.3">
      <c r="A323" s="107" t="s">
        <v>33</v>
      </c>
      <c r="B323" s="108">
        <v>7</v>
      </c>
    </row>
    <row r="324" spans="1:2" x14ac:dyDescent="0.3">
      <c r="A324" s="109" t="s">
        <v>10</v>
      </c>
      <c r="B324" s="110">
        <v>14.577560000000002</v>
      </c>
    </row>
    <row r="325" spans="1:2" x14ac:dyDescent="0.3">
      <c r="A325" s="101" t="s">
        <v>11</v>
      </c>
      <c r="B325" s="100">
        <v>12.7</v>
      </c>
    </row>
    <row r="326" spans="1:2" x14ac:dyDescent="0.3">
      <c r="A326" s="101" t="s">
        <v>16</v>
      </c>
      <c r="B326" s="100">
        <v>1.8775600000000017</v>
      </c>
    </row>
    <row r="327" spans="1:2" x14ac:dyDescent="0.3">
      <c r="A327" s="105" t="s">
        <v>24</v>
      </c>
      <c r="B327" s="100">
        <v>13.4</v>
      </c>
    </row>
    <row r="328" spans="1:2" x14ac:dyDescent="0.3">
      <c r="A328" s="111" t="s">
        <v>0</v>
      </c>
      <c r="B328" s="100">
        <v>13.4</v>
      </c>
    </row>
    <row r="329" spans="1:2" x14ac:dyDescent="0.3">
      <c r="A329" s="105" t="s">
        <v>26</v>
      </c>
      <c r="B329" s="100">
        <v>14.577560000000002</v>
      </c>
    </row>
    <row r="330" spans="1:2" x14ac:dyDescent="0.3">
      <c r="A330" s="111" t="s">
        <v>10</v>
      </c>
      <c r="B330" s="100">
        <v>14.577560000000002</v>
      </c>
    </row>
    <row r="331" spans="1:2" x14ac:dyDescent="0.3">
      <c r="A331" s="112" t="s">
        <v>28</v>
      </c>
      <c r="B331" s="113">
        <v>-1.1775600000000015</v>
      </c>
    </row>
    <row r="332" spans="1:2" x14ac:dyDescent="0.3">
      <c r="A332" s="112" t="s">
        <v>29</v>
      </c>
      <c r="B332" s="113">
        <v>1.1783600000000001</v>
      </c>
    </row>
    <row r="333" spans="1:2" x14ac:dyDescent="0.3">
      <c r="A333" s="98" t="s">
        <v>1120</v>
      </c>
      <c r="B333" s="98" t="s">
        <v>1102</v>
      </c>
    </row>
    <row r="334" spans="1:2" x14ac:dyDescent="0.3">
      <c r="A334" s="99" t="s">
        <v>0</v>
      </c>
      <c r="B334" s="100">
        <v>39.5</v>
      </c>
    </row>
    <row r="335" spans="1:2" x14ac:dyDescent="0.3">
      <c r="A335" s="101" t="s">
        <v>3</v>
      </c>
      <c r="B335" s="100">
        <v>39.5</v>
      </c>
    </row>
    <row r="336" spans="1:2" x14ac:dyDescent="0.3">
      <c r="A336" s="99" t="s">
        <v>7</v>
      </c>
      <c r="B336" s="100">
        <v>802</v>
      </c>
    </row>
    <row r="337" spans="1:2" x14ac:dyDescent="0.3">
      <c r="A337" s="105" t="s">
        <v>32</v>
      </c>
      <c r="B337" s="106">
        <v>6</v>
      </c>
    </row>
    <row r="338" spans="1:2" x14ac:dyDescent="0.3">
      <c r="A338" s="107" t="s">
        <v>33</v>
      </c>
      <c r="B338" s="108">
        <v>6</v>
      </c>
    </row>
    <row r="339" spans="1:2" x14ac:dyDescent="0.3">
      <c r="A339" s="109" t="s">
        <v>10</v>
      </c>
      <c r="B339" s="110">
        <v>268.7</v>
      </c>
    </row>
    <row r="340" spans="1:2" x14ac:dyDescent="0.3">
      <c r="A340" s="101" t="s">
        <v>11</v>
      </c>
      <c r="B340" s="100">
        <v>223.6</v>
      </c>
    </row>
    <row r="341" spans="1:2" x14ac:dyDescent="0.3">
      <c r="A341" s="101" t="s">
        <v>16</v>
      </c>
      <c r="B341" s="100">
        <v>45.1</v>
      </c>
    </row>
    <row r="342" spans="1:2" x14ac:dyDescent="0.3">
      <c r="A342" s="109" t="s">
        <v>17</v>
      </c>
      <c r="B342" s="100">
        <v>559.08258000000001</v>
      </c>
    </row>
    <row r="343" spans="1:2" x14ac:dyDescent="0.3">
      <c r="A343" s="105" t="s">
        <v>24</v>
      </c>
      <c r="B343" s="100">
        <v>841.5</v>
      </c>
    </row>
    <row r="344" spans="1:2" x14ac:dyDescent="0.3">
      <c r="A344" s="111" t="s">
        <v>0</v>
      </c>
      <c r="B344" s="100">
        <v>39.5</v>
      </c>
    </row>
    <row r="345" spans="1:2" x14ac:dyDescent="0.3">
      <c r="A345" s="111" t="s">
        <v>7</v>
      </c>
      <c r="B345" s="100">
        <v>802</v>
      </c>
    </row>
    <row r="346" spans="1:2" x14ac:dyDescent="0.3">
      <c r="A346" s="105" t="s">
        <v>26</v>
      </c>
      <c r="B346" s="100">
        <v>827.78258000000005</v>
      </c>
    </row>
    <row r="347" spans="1:2" x14ac:dyDescent="0.3">
      <c r="A347" s="111" t="s">
        <v>10</v>
      </c>
      <c r="B347" s="100">
        <v>268.7</v>
      </c>
    </row>
    <row r="348" spans="1:2" x14ac:dyDescent="0.3">
      <c r="A348" s="111" t="s">
        <v>17</v>
      </c>
      <c r="B348" s="100">
        <v>559.08258000000001</v>
      </c>
    </row>
    <row r="349" spans="1:2" x14ac:dyDescent="0.3">
      <c r="A349" s="112" t="s">
        <v>28</v>
      </c>
      <c r="B349" s="113">
        <v>13.717419999999947</v>
      </c>
    </row>
    <row r="350" spans="1:2" x14ac:dyDescent="0.3">
      <c r="A350" s="112" t="s">
        <v>29</v>
      </c>
      <c r="B350" s="113">
        <v>12.46335</v>
      </c>
    </row>
    <row r="351" spans="1:2" x14ac:dyDescent="0.3">
      <c r="A351" s="112" t="s">
        <v>30</v>
      </c>
      <c r="B351" s="113">
        <v>26.180769999999946</v>
      </c>
    </row>
    <row r="352" spans="1:2" x14ac:dyDescent="0.3">
      <c r="A352" s="98" t="s">
        <v>1121</v>
      </c>
      <c r="B352" s="98" t="s">
        <v>1102</v>
      </c>
    </row>
    <row r="353" spans="1:2" x14ac:dyDescent="0.3">
      <c r="A353" s="99" t="s">
        <v>7</v>
      </c>
      <c r="B353" s="100">
        <v>100</v>
      </c>
    </row>
    <row r="354" spans="1:2" x14ac:dyDescent="0.3">
      <c r="A354" s="105" t="s">
        <v>32</v>
      </c>
      <c r="B354" s="106">
        <v>4</v>
      </c>
    </row>
    <row r="355" spans="1:2" x14ac:dyDescent="0.3">
      <c r="A355" s="107" t="s">
        <v>33</v>
      </c>
      <c r="B355" s="108">
        <v>4</v>
      </c>
    </row>
    <row r="356" spans="1:2" x14ac:dyDescent="0.3">
      <c r="A356" s="109" t="s">
        <v>10</v>
      </c>
      <c r="B356" s="110">
        <v>89.280799999999999</v>
      </c>
    </row>
    <row r="357" spans="1:2" x14ac:dyDescent="0.3">
      <c r="A357" s="101" t="s">
        <v>11</v>
      </c>
      <c r="B357" s="100">
        <v>73.5</v>
      </c>
    </row>
    <row r="358" spans="1:2" x14ac:dyDescent="0.3">
      <c r="A358" s="101" t="s">
        <v>16</v>
      </c>
      <c r="B358" s="100">
        <v>15.780799999999999</v>
      </c>
    </row>
    <row r="359" spans="1:2" x14ac:dyDescent="0.3">
      <c r="A359" s="109" t="s">
        <v>21</v>
      </c>
      <c r="B359" s="100">
        <v>0.2</v>
      </c>
    </row>
    <row r="360" spans="1:2" x14ac:dyDescent="0.3">
      <c r="A360" s="105" t="s">
        <v>24</v>
      </c>
      <c r="B360" s="100">
        <v>100</v>
      </c>
    </row>
    <row r="361" spans="1:2" x14ac:dyDescent="0.3">
      <c r="A361" s="111" t="s">
        <v>7</v>
      </c>
      <c r="B361" s="100">
        <v>100</v>
      </c>
    </row>
    <row r="362" spans="1:2" x14ac:dyDescent="0.3">
      <c r="A362" s="105" t="s">
        <v>26</v>
      </c>
      <c r="B362" s="100">
        <v>89.480800000000002</v>
      </c>
    </row>
    <row r="363" spans="1:2" x14ac:dyDescent="0.3">
      <c r="A363" s="111" t="s">
        <v>10</v>
      </c>
      <c r="B363" s="100">
        <v>89.280799999999999</v>
      </c>
    </row>
    <row r="364" spans="1:2" x14ac:dyDescent="0.3">
      <c r="A364" s="111" t="s">
        <v>21</v>
      </c>
      <c r="B364" s="110">
        <v>0.2</v>
      </c>
    </row>
    <row r="365" spans="1:2" x14ac:dyDescent="0.3">
      <c r="A365" s="112" t="s">
        <v>28</v>
      </c>
      <c r="B365" s="113">
        <v>10.519199999999998</v>
      </c>
    </row>
    <row r="366" spans="1:2" x14ac:dyDescent="0.3">
      <c r="A366" s="112" t="s">
        <v>29</v>
      </c>
      <c r="B366" s="113">
        <v>2.4398399999999998</v>
      </c>
    </row>
    <row r="367" spans="1:2" x14ac:dyDescent="0.3">
      <c r="A367" s="112" t="s">
        <v>30</v>
      </c>
      <c r="B367" s="113">
        <v>12.959039999999998</v>
      </c>
    </row>
    <row r="368" spans="1:2" x14ac:dyDescent="0.3">
      <c r="A368" s="98" t="s">
        <v>1122</v>
      </c>
      <c r="B368" s="98" t="s">
        <v>1102</v>
      </c>
    </row>
    <row r="369" spans="1:2" x14ac:dyDescent="0.3">
      <c r="A369" s="99" t="s">
        <v>7</v>
      </c>
      <c r="B369" s="100">
        <v>140</v>
      </c>
    </row>
    <row r="370" spans="1:2" x14ac:dyDescent="0.3">
      <c r="A370" s="105" t="s">
        <v>32</v>
      </c>
      <c r="B370" s="106">
        <v>4</v>
      </c>
    </row>
    <row r="371" spans="1:2" x14ac:dyDescent="0.3">
      <c r="A371" s="107" t="s">
        <v>33</v>
      </c>
      <c r="B371" s="108">
        <v>4</v>
      </c>
    </row>
    <row r="372" spans="1:2" x14ac:dyDescent="0.3">
      <c r="A372" s="109" t="s">
        <v>10</v>
      </c>
      <c r="B372" s="110">
        <v>116</v>
      </c>
    </row>
    <row r="373" spans="1:2" x14ac:dyDescent="0.3">
      <c r="A373" s="101" t="s">
        <v>11</v>
      </c>
      <c r="B373" s="100">
        <v>111</v>
      </c>
    </row>
    <row r="374" spans="1:2" x14ac:dyDescent="0.3">
      <c r="A374" s="101" t="s">
        <v>16</v>
      </c>
      <c r="B374" s="100">
        <v>5</v>
      </c>
    </row>
    <row r="375" spans="1:2" x14ac:dyDescent="0.3">
      <c r="A375" s="109" t="s">
        <v>17</v>
      </c>
      <c r="B375" s="100">
        <v>1</v>
      </c>
    </row>
    <row r="376" spans="1:2" x14ac:dyDescent="0.3">
      <c r="A376" s="105" t="s">
        <v>24</v>
      </c>
      <c r="B376" s="100">
        <v>140</v>
      </c>
    </row>
    <row r="377" spans="1:2" x14ac:dyDescent="0.3">
      <c r="A377" s="111" t="s">
        <v>7</v>
      </c>
      <c r="B377" s="100">
        <v>140</v>
      </c>
    </row>
    <row r="378" spans="1:2" x14ac:dyDescent="0.3">
      <c r="A378" s="105" t="s">
        <v>26</v>
      </c>
      <c r="B378" s="100">
        <v>117</v>
      </c>
    </row>
    <row r="379" spans="1:2" x14ac:dyDescent="0.3">
      <c r="A379" s="111" t="s">
        <v>10</v>
      </c>
      <c r="B379" s="100">
        <v>116</v>
      </c>
    </row>
    <row r="380" spans="1:2" x14ac:dyDescent="0.3">
      <c r="A380" s="111" t="s">
        <v>17</v>
      </c>
      <c r="B380" s="100">
        <v>1</v>
      </c>
    </row>
    <row r="381" spans="1:2" x14ac:dyDescent="0.3">
      <c r="A381" s="112" t="s">
        <v>28</v>
      </c>
      <c r="B381" s="113">
        <v>23</v>
      </c>
    </row>
    <row r="382" spans="1:2" x14ac:dyDescent="0.3">
      <c r="A382" s="112" t="s">
        <v>29</v>
      </c>
      <c r="B382" s="113">
        <v>33</v>
      </c>
    </row>
    <row r="383" spans="1:2" x14ac:dyDescent="0.3">
      <c r="A383" s="112" t="s">
        <v>30</v>
      </c>
      <c r="B383" s="113">
        <v>56</v>
      </c>
    </row>
    <row r="384" spans="1:2" x14ac:dyDescent="0.3">
      <c r="A384" s="98" t="s">
        <v>1123</v>
      </c>
      <c r="B384" s="98" t="s">
        <v>1102</v>
      </c>
    </row>
    <row r="385" spans="1:2" x14ac:dyDescent="0.3">
      <c r="A385" s="99" t="s">
        <v>0</v>
      </c>
      <c r="B385" s="100">
        <v>268</v>
      </c>
    </row>
    <row r="386" spans="1:2" x14ac:dyDescent="0.3">
      <c r="A386" s="101" t="s">
        <v>3</v>
      </c>
      <c r="B386" s="100">
        <v>268</v>
      </c>
    </row>
    <row r="387" spans="1:2" x14ac:dyDescent="0.3">
      <c r="A387" s="99" t="s">
        <v>7</v>
      </c>
      <c r="B387" s="100">
        <v>1460</v>
      </c>
    </row>
    <row r="388" spans="1:2" x14ac:dyDescent="0.3">
      <c r="A388" s="105" t="s">
        <v>32</v>
      </c>
      <c r="B388" s="106">
        <v>25</v>
      </c>
    </row>
    <row r="389" spans="1:2" x14ac:dyDescent="0.3">
      <c r="A389" s="107" t="s">
        <v>33</v>
      </c>
      <c r="B389" s="108">
        <v>25</v>
      </c>
    </row>
    <row r="390" spans="1:2" x14ac:dyDescent="0.3">
      <c r="A390" s="109" t="s">
        <v>10</v>
      </c>
      <c r="B390" s="110">
        <v>1261.6963799999999</v>
      </c>
    </row>
    <row r="391" spans="1:2" x14ac:dyDescent="0.3">
      <c r="A391" s="101" t="s">
        <v>11</v>
      </c>
      <c r="B391" s="100">
        <v>801</v>
      </c>
    </row>
    <row r="392" spans="1:2" x14ac:dyDescent="0.3">
      <c r="A392" s="101" t="s">
        <v>16</v>
      </c>
      <c r="B392" s="100">
        <v>460.69637999999998</v>
      </c>
    </row>
    <row r="393" spans="1:2" x14ac:dyDescent="0.3">
      <c r="A393" s="109" t="s">
        <v>17</v>
      </c>
      <c r="B393" s="100">
        <v>478</v>
      </c>
    </row>
    <row r="394" spans="1:2" x14ac:dyDescent="0.3">
      <c r="A394" s="105" t="s">
        <v>24</v>
      </c>
      <c r="B394" s="100">
        <v>1728</v>
      </c>
    </row>
    <row r="395" spans="1:2" x14ac:dyDescent="0.3">
      <c r="A395" s="111" t="s">
        <v>0</v>
      </c>
      <c r="B395" s="100">
        <v>268</v>
      </c>
    </row>
    <row r="396" spans="1:2" x14ac:dyDescent="0.3">
      <c r="A396" s="111" t="s">
        <v>7</v>
      </c>
      <c r="B396" s="100">
        <v>1460</v>
      </c>
    </row>
    <row r="397" spans="1:2" x14ac:dyDescent="0.3">
      <c r="A397" s="105" t="s">
        <v>26</v>
      </c>
      <c r="B397" s="100">
        <v>1739.6963799999999</v>
      </c>
    </row>
    <row r="398" spans="1:2" x14ac:dyDescent="0.3">
      <c r="A398" s="111" t="s">
        <v>10</v>
      </c>
      <c r="B398" s="100">
        <v>1261.6963799999999</v>
      </c>
    </row>
    <row r="399" spans="1:2" x14ac:dyDescent="0.3">
      <c r="A399" s="111" t="s">
        <v>17</v>
      </c>
      <c r="B399" s="100">
        <v>478</v>
      </c>
    </row>
    <row r="400" spans="1:2" x14ac:dyDescent="0.3">
      <c r="A400" s="112" t="s">
        <v>28</v>
      </c>
      <c r="B400" s="113">
        <v>-11.696379999999863</v>
      </c>
    </row>
    <row r="401" spans="1:2" x14ac:dyDescent="0.3">
      <c r="A401" s="112" t="s">
        <v>29</v>
      </c>
      <c r="B401" s="113">
        <v>56.055010000000003</v>
      </c>
    </row>
    <row r="402" spans="1:2" x14ac:dyDescent="0.3">
      <c r="A402" s="112" t="s">
        <v>30</v>
      </c>
      <c r="B402" s="113">
        <v>44.35863000000014</v>
      </c>
    </row>
    <row r="403" spans="1:2" x14ac:dyDescent="0.3">
      <c r="A403" s="98" t="s">
        <v>1124</v>
      </c>
      <c r="B403" s="98" t="s">
        <v>1102</v>
      </c>
    </row>
    <row r="404" spans="1:2" x14ac:dyDescent="0.3">
      <c r="A404" s="99" t="s">
        <v>0</v>
      </c>
      <c r="B404" s="100">
        <v>879.99842000000001</v>
      </c>
    </row>
    <row r="405" spans="1:2" x14ac:dyDescent="0.3">
      <c r="A405" s="101" t="s">
        <v>2</v>
      </c>
      <c r="B405" s="100">
        <v>245</v>
      </c>
    </row>
    <row r="406" spans="1:2" x14ac:dyDescent="0.3">
      <c r="A406" s="101" t="s">
        <v>3</v>
      </c>
      <c r="B406" s="100">
        <v>634.99842000000001</v>
      </c>
    </row>
    <row r="407" spans="1:2" x14ac:dyDescent="0.3">
      <c r="A407" s="105" t="s">
        <v>32</v>
      </c>
      <c r="B407" s="106">
        <v>41</v>
      </c>
    </row>
    <row r="408" spans="1:2" x14ac:dyDescent="0.3">
      <c r="A408" s="107" t="s">
        <v>33</v>
      </c>
      <c r="B408" s="108">
        <v>41</v>
      </c>
    </row>
    <row r="409" spans="1:2" x14ac:dyDescent="0.3">
      <c r="A409" s="109" t="s">
        <v>10</v>
      </c>
      <c r="B409" s="110">
        <v>1262.99226</v>
      </c>
    </row>
    <row r="410" spans="1:2" x14ac:dyDescent="0.3">
      <c r="A410" s="101" t="s">
        <v>11</v>
      </c>
      <c r="B410" s="100">
        <v>308.70800000000003</v>
      </c>
    </row>
    <row r="411" spans="1:2" x14ac:dyDescent="0.3">
      <c r="A411" s="101" t="s">
        <v>16</v>
      </c>
      <c r="B411" s="100">
        <v>954.28426000000002</v>
      </c>
    </row>
    <row r="412" spans="1:2" x14ac:dyDescent="0.3">
      <c r="A412" s="105" t="s">
        <v>24</v>
      </c>
      <c r="B412" s="100">
        <v>879.99842000000001</v>
      </c>
    </row>
    <row r="413" spans="1:2" x14ac:dyDescent="0.3">
      <c r="A413" s="111" t="s">
        <v>0</v>
      </c>
      <c r="B413" s="100">
        <v>879.99842000000001</v>
      </c>
    </row>
    <row r="414" spans="1:2" x14ac:dyDescent="0.3">
      <c r="A414" s="105" t="s">
        <v>26</v>
      </c>
      <c r="B414" s="100">
        <v>1262.99226</v>
      </c>
    </row>
    <row r="415" spans="1:2" x14ac:dyDescent="0.3">
      <c r="A415" s="111" t="s">
        <v>10</v>
      </c>
      <c r="B415" s="100">
        <v>1262.99226</v>
      </c>
    </row>
    <row r="416" spans="1:2" x14ac:dyDescent="0.3">
      <c r="A416" s="112" t="s">
        <v>28</v>
      </c>
      <c r="B416" s="113">
        <v>-382.99383999999998</v>
      </c>
    </row>
    <row r="417" spans="1:2" x14ac:dyDescent="0.3">
      <c r="A417" s="112" t="s">
        <v>29</v>
      </c>
      <c r="B417" s="113">
        <v>671.29431999999997</v>
      </c>
    </row>
    <row r="418" spans="1:2" x14ac:dyDescent="0.3">
      <c r="A418" s="112" t="s">
        <v>30</v>
      </c>
      <c r="B418" s="113">
        <v>288.30047999999999</v>
      </c>
    </row>
    <row r="419" spans="1:2" x14ac:dyDescent="0.3">
      <c r="A419" s="98" t="s">
        <v>1125</v>
      </c>
      <c r="B419" s="98" t="s">
        <v>1102</v>
      </c>
    </row>
    <row r="420" spans="1:2" x14ac:dyDescent="0.3">
      <c r="A420" s="99" t="s">
        <v>0</v>
      </c>
      <c r="B420" s="100">
        <v>437.82389999999998</v>
      </c>
    </row>
    <row r="421" spans="1:2" x14ac:dyDescent="0.3">
      <c r="A421" s="101" t="s">
        <v>2</v>
      </c>
      <c r="B421" s="100">
        <v>265.7</v>
      </c>
    </row>
    <row r="422" spans="1:2" x14ac:dyDescent="0.3">
      <c r="A422" s="101" t="s">
        <v>3</v>
      </c>
      <c r="B422" s="100">
        <v>172.12389999999999</v>
      </c>
    </row>
    <row r="423" spans="1:2" x14ac:dyDescent="0.3">
      <c r="A423" s="105" t="s">
        <v>32</v>
      </c>
      <c r="B423" s="106">
        <v>80</v>
      </c>
    </row>
    <row r="424" spans="1:2" x14ac:dyDescent="0.3">
      <c r="A424" s="107" t="s">
        <v>33</v>
      </c>
      <c r="B424" s="108">
        <v>12</v>
      </c>
    </row>
    <row r="425" spans="1:2" x14ac:dyDescent="0.3">
      <c r="A425" s="107" t="s">
        <v>34</v>
      </c>
      <c r="B425" s="108">
        <v>68</v>
      </c>
    </row>
    <row r="426" spans="1:2" x14ac:dyDescent="0.3">
      <c r="A426" s="109" t="s">
        <v>10</v>
      </c>
      <c r="B426" s="110">
        <v>402.21610000000004</v>
      </c>
    </row>
    <row r="427" spans="1:2" x14ac:dyDescent="0.3">
      <c r="A427" s="101" t="s">
        <v>11</v>
      </c>
      <c r="B427" s="100">
        <v>286.93322000000001</v>
      </c>
    </row>
    <row r="428" spans="1:2" x14ac:dyDescent="0.3">
      <c r="A428" s="101" t="s">
        <v>16</v>
      </c>
      <c r="B428" s="100">
        <v>115.28288000000001</v>
      </c>
    </row>
    <row r="429" spans="1:2" x14ac:dyDescent="0.3">
      <c r="A429" s="105" t="s">
        <v>24</v>
      </c>
      <c r="B429" s="100">
        <v>437.82389999999998</v>
      </c>
    </row>
    <row r="430" spans="1:2" x14ac:dyDescent="0.3">
      <c r="A430" s="111" t="s">
        <v>0</v>
      </c>
      <c r="B430" s="100">
        <v>437.82389999999998</v>
      </c>
    </row>
    <row r="431" spans="1:2" x14ac:dyDescent="0.3">
      <c r="A431" s="105" t="s">
        <v>26</v>
      </c>
      <c r="B431" s="100">
        <v>402.21610000000004</v>
      </c>
    </row>
    <row r="432" spans="1:2" x14ac:dyDescent="0.3">
      <c r="A432" s="111" t="s">
        <v>10</v>
      </c>
      <c r="B432" s="100">
        <v>402.21610000000004</v>
      </c>
    </row>
    <row r="433" spans="1:2" x14ac:dyDescent="0.3">
      <c r="A433" s="112" t="s">
        <v>28</v>
      </c>
      <c r="B433" s="113">
        <v>35.607799999999941</v>
      </c>
    </row>
    <row r="434" spans="1:2" x14ac:dyDescent="0.3">
      <c r="A434" s="112" t="s">
        <v>29</v>
      </c>
      <c r="B434" s="113">
        <v>41.762659999999997</v>
      </c>
    </row>
    <row r="435" spans="1:2" x14ac:dyDescent="0.3">
      <c r="A435" s="112" t="s">
        <v>30</v>
      </c>
      <c r="B435" s="113">
        <v>77.370459999999937</v>
      </c>
    </row>
    <row r="436" spans="1:2" x14ac:dyDescent="0.3">
      <c r="A436" s="98" t="s">
        <v>1126</v>
      </c>
      <c r="B436" s="98" t="s">
        <v>1102</v>
      </c>
    </row>
    <row r="437" spans="1:2" x14ac:dyDescent="0.3">
      <c r="A437" s="99" t="s">
        <v>0</v>
      </c>
      <c r="B437" s="100">
        <v>90.4</v>
      </c>
    </row>
    <row r="438" spans="1:2" x14ac:dyDescent="0.3">
      <c r="A438" s="101" t="s">
        <v>3</v>
      </c>
      <c r="B438" s="100">
        <v>90.4</v>
      </c>
    </row>
    <row r="439" spans="1:2" x14ac:dyDescent="0.3">
      <c r="A439" s="105" t="s">
        <v>32</v>
      </c>
      <c r="B439" s="106">
        <v>19</v>
      </c>
    </row>
    <row r="440" spans="1:2" x14ac:dyDescent="0.3">
      <c r="A440" s="107" t="s">
        <v>33</v>
      </c>
      <c r="B440" s="108">
        <v>19</v>
      </c>
    </row>
    <row r="441" spans="1:2" x14ac:dyDescent="0.3">
      <c r="A441" s="109" t="s">
        <v>10</v>
      </c>
      <c r="B441" s="110">
        <v>117.7133</v>
      </c>
    </row>
    <row r="442" spans="1:2" x14ac:dyDescent="0.3">
      <c r="A442" s="101" t="s">
        <v>11</v>
      </c>
      <c r="B442" s="100">
        <v>64.5</v>
      </c>
    </row>
    <row r="443" spans="1:2" x14ac:dyDescent="0.3">
      <c r="A443" s="101" t="s">
        <v>12</v>
      </c>
      <c r="B443" s="100">
        <v>22.3</v>
      </c>
    </row>
    <row r="444" spans="1:2" x14ac:dyDescent="0.3">
      <c r="A444" s="101" t="s">
        <v>16</v>
      </c>
      <c r="B444" s="100">
        <v>30.9133</v>
      </c>
    </row>
    <row r="445" spans="1:2" x14ac:dyDescent="0.3">
      <c r="A445" s="105" t="s">
        <v>24</v>
      </c>
      <c r="B445" s="100">
        <v>90.4</v>
      </c>
    </row>
    <row r="446" spans="1:2" x14ac:dyDescent="0.3">
      <c r="A446" s="111" t="s">
        <v>0</v>
      </c>
      <c r="B446" s="100">
        <v>90.4</v>
      </c>
    </row>
    <row r="447" spans="1:2" x14ac:dyDescent="0.3">
      <c r="A447" s="105" t="s">
        <v>26</v>
      </c>
      <c r="B447" s="100">
        <v>117.7133</v>
      </c>
    </row>
    <row r="448" spans="1:2" x14ac:dyDescent="0.3">
      <c r="A448" s="111" t="s">
        <v>10</v>
      </c>
      <c r="B448" s="100">
        <v>117.7133</v>
      </c>
    </row>
    <row r="449" spans="1:2" x14ac:dyDescent="0.3">
      <c r="A449" s="112" t="s">
        <v>28</v>
      </c>
      <c r="B449" s="113">
        <v>-27.313299999999998</v>
      </c>
    </row>
    <row r="450" spans="1:2" x14ac:dyDescent="0.3">
      <c r="A450" s="112" t="s">
        <v>29</v>
      </c>
      <c r="B450" s="113">
        <v>41.832859999999997</v>
      </c>
    </row>
    <row r="451" spans="1:2" x14ac:dyDescent="0.3">
      <c r="A451" s="112" t="s">
        <v>30</v>
      </c>
      <c r="B451" s="113">
        <v>14.519559999999998</v>
      </c>
    </row>
    <row r="452" spans="1:2" x14ac:dyDescent="0.3">
      <c r="A452" s="98" t="s">
        <v>1127</v>
      </c>
      <c r="B452" s="98" t="s">
        <v>1102</v>
      </c>
    </row>
    <row r="453" spans="1:2" x14ac:dyDescent="0.3">
      <c r="A453" s="99" t="s">
        <v>0</v>
      </c>
      <c r="B453" s="100">
        <v>2382.7771299999999</v>
      </c>
    </row>
    <row r="454" spans="1:2" x14ac:dyDescent="0.3">
      <c r="A454" s="101" t="s">
        <v>3</v>
      </c>
      <c r="B454" s="100">
        <v>2382.7771299999999</v>
      </c>
    </row>
    <row r="455" spans="1:2" x14ac:dyDescent="0.3">
      <c r="A455" s="105" t="s">
        <v>32</v>
      </c>
      <c r="B455" s="106">
        <v>55</v>
      </c>
    </row>
    <row r="456" spans="1:2" x14ac:dyDescent="0.3">
      <c r="A456" s="107" t="s">
        <v>33</v>
      </c>
      <c r="B456" s="108">
        <v>37</v>
      </c>
    </row>
    <row r="457" spans="1:2" x14ac:dyDescent="0.3">
      <c r="A457" s="107" t="s">
        <v>34</v>
      </c>
      <c r="B457" s="108">
        <v>18</v>
      </c>
    </row>
    <row r="458" spans="1:2" x14ac:dyDescent="0.3">
      <c r="A458" s="109" t="s">
        <v>10</v>
      </c>
      <c r="B458" s="110">
        <v>2343.9656399999999</v>
      </c>
    </row>
    <row r="459" spans="1:2" x14ac:dyDescent="0.3">
      <c r="A459" s="101" t="s">
        <v>11</v>
      </c>
      <c r="B459" s="100">
        <v>1246.0758800000001</v>
      </c>
    </row>
    <row r="460" spans="1:2" x14ac:dyDescent="0.3">
      <c r="A460" s="101" t="s">
        <v>12</v>
      </c>
      <c r="B460" s="100">
        <v>1079.0057400000001</v>
      </c>
    </row>
    <row r="461" spans="1:2" x14ac:dyDescent="0.3">
      <c r="A461" s="101" t="s">
        <v>15</v>
      </c>
      <c r="B461" s="100">
        <v>18.88402</v>
      </c>
    </row>
    <row r="462" spans="1:2" x14ac:dyDescent="0.3">
      <c r="A462" s="105" t="s">
        <v>24</v>
      </c>
      <c r="B462" s="100">
        <v>2382.7771299999999</v>
      </c>
    </row>
    <row r="463" spans="1:2" x14ac:dyDescent="0.3">
      <c r="A463" s="111" t="s">
        <v>0</v>
      </c>
      <c r="B463" s="100">
        <v>2382.7771299999999</v>
      </c>
    </row>
    <row r="464" spans="1:2" x14ac:dyDescent="0.3">
      <c r="A464" s="105" t="s">
        <v>26</v>
      </c>
      <c r="B464" s="100">
        <v>2343.9656399999999</v>
      </c>
    </row>
    <row r="465" spans="1:2" x14ac:dyDescent="0.3">
      <c r="A465" s="111" t="s">
        <v>10</v>
      </c>
      <c r="B465" s="100">
        <v>2343.9656399999999</v>
      </c>
    </row>
    <row r="466" spans="1:2" x14ac:dyDescent="0.3">
      <c r="A466" s="112" t="s">
        <v>28</v>
      </c>
      <c r="B466" s="113">
        <v>38.811490000000049</v>
      </c>
    </row>
    <row r="467" spans="1:2" x14ac:dyDescent="0.3">
      <c r="A467" s="112" t="s">
        <v>29</v>
      </c>
      <c r="B467" s="113">
        <v>423.86108999999999</v>
      </c>
    </row>
    <row r="468" spans="1:2" x14ac:dyDescent="0.3">
      <c r="A468" s="112" t="s">
        <v>30</v>
      </c>
      <c r="B468" s="113">
        <v>462.67258000000004</v>
      </c>
    </row>
    <row r="469" spans="1:2" x14ac:dyDescent="0.3">
      <c r="A469" s="98" t="s">
        <v>1128</v>
      </c>
      <c r="B469" s="98" t="s">
        <v>1102</v>
      </c>
    </row>
    <row r="470" spans="1:2" x14ac:dyDescent="0.3">
      <c r="A470" s="99" t="s">
        <v>0</v>
      </c>
      <c r="B470" s="100">
        <v>6264.14</v>
      </c>
    </row>
    <row r="471" spans="1:2" x14ac:dyDescent="0.3">
      <c r="A471" s="101" t="s">
        <v>3</v>
      </c>
      <c r="B471" s="100">
        <v>6264.14</v>
      </c>
    </row>
    <row r="472" spans="1:2" x14ac:dyDescent="0.3">
      <c r="A472" s="105" t="s">
        <v>32</v>
      </c>
      <c r="B472" s="106">
        <v>65</v>
      </c>
    </row>
    <row r="473" spans="1:2" x14ac:dyDescent="0.3">
      <c r="A473" s="107" t="s">
        <v>33</v>
      </c>
      <c r="B473" s="108">
        <v>65</v>
      </c>
    </row>
    <row r="474" spans="1:2" x14ac:dyDescent="0.3">
      <c r="A474" s="109" t="s">
        <v>10</v>
      </c>
      <c r="B474" s="110">
        <v>6226.4724000000006</v>
      </c>
    </row>
    <row r="475" spans="1:2" x14ac:dyDescent="0.3">
      <c r="A475" s="101" t="s">
        <v>11</v>
      </c>
      <c r="B475" s="100">
        <v>768.75</v>
      </c>
    </row>
    <row r="476" spans="1:2" x14ac:dyDescent="0.3">
      <c r="A476" s="101" t="s">
        <v>12</v>
      </c>
      <c r="B476" s="100">
        <v>4110.5600000000004</v>
      </c>
    </row>
    <row r="477" spans="1:2" x14ac:dyDescent="0.3">
      <c r="A477" s="101" t="s">
        <v>16</v>
      </c>
      <c r="B477" s="100">
        <v>1347.1623999999999</v>
      </c>
    </row>
    <row r="478" spans="1:2" x14ac:dyDescent="0.3">
      <c r="A478" s="105" t="s">
        <v>24</v>
      </c>
      <c r="B478" s="100">
        <v>6264.14</v>
      </c>
    </row>
    <row r="479" spans="1:2" x14ac:dyDescent="0.3">
      <c r="A479" s="111" t="s">
        <v>0</v>
      </c>
      <c r="B479" s="100">
        <v>6264.14</v>
      </c>
    </row>
    <row r="480" spans="1:2" x14ac:dyDescent="0.3">
      <c r="A480" s="105" t="s">
        <v>26</v>
      </c>
      <c r="B480" s="100">
        <v>6226.4724000000006</v>
      </c>
    </row>
    <row r="481" spans="1:2" x14ac:dyDescent="0.3">
      <c r="A481" s="111" t="s">
        <v>10</v>
      </c>
      <c r="B481" s="100">
        <v>6226.4724000000006</v>
      </c>
    </row>
    <row r="482" spans="1:2" x14ac:dyDescent="0.3">
      <c r="A482" s="112" t="s">
        <v>28</v>
      </c>
      <c r="B482" s="113">
        <v>37.667599999999766</v>
      </c>
    </row>
    <row r="483" spans="1:2" x14ac:dyDescent="0.3">
      <c r="A483" s="112" t="s">
        <v>29</v>
      </c>
      <c r="B483" s="113">
        <v>10.794829999999999</v>
      </c>
    </row>
    <row r="484" spans="1:2" x14ac:dyDescent="0.3">
      <c r="A484" s="112" t="s">
        <v>30</v>
      </c>
      <c r="B484" s="113">
        <v>48.462429999999763</v>
      </c>
    </row>
    <row r="485" spans="1:2" x14ac:dyDescent="0.3">
      <c r="A485" s="98" t="s">
        <v>1129</v>
      </c>
      <c r="B485" s="98" t="s">
        <v>1102</v>
      </c>
    </row>
    <row r="486" spans="1:2" x14ac:dyDescent="0.3">
      <c r="A486" s="99" t="s">
        <v>0</v>
      </c>
      <c r="B486" s="100">
        <v>68901.034</v>
      </c>
    </row>
    <row r="487" spans="1:2" x14ac:dyDescent="0.3">
      <c r="A487" s="101" t="s">
        <v>2</v>
      </c>
      <c r="B487" s="100">
        <v>18791.219000000001</v>
      </c>
    </row>
    <row r="488" spans="1:2" x14ac:dyDescent="0.3">
      <c r="A488" s="101" t="s">
        <v>3</v>
      </c>
      <c r="B488" s="100">
        <v>50109.814999999995</v>
      </c>
    </row>
    <row r="489" spans="1:2" x14ac:dyDescent="0.3">
      <c r="A489" s="105" t="s">
        <v>32</v>
      </c>
      <c r="B489" s="106">
        <v>79</v>
      </c>
    </row>
    <row r="490" spans="1:2" x14ac:dyDescent="0.3">
      <c r="A490" s="107" t="s">
        <v>33</v>
      </c>
      <c r="B490" s="108">
        <v>79</v>
      </c>
    </row>
    <row r="491" spans="1:2" x14ac:dyDescent="0.3">
      <c r="A491" s="109" t="s">
        <v>10</v>
      </c>
      <c r="B491" s="110">
        <v>31632.225999999999</v>
      </c>
    </row>
    <row r="492" spans="1:2" x14ac:dyDescent="0.3">
      <c r="A492" s="101" t="s">
        <v>11</v>
      </c>
      <c r="B492" s="100">
        <v>2064.6019999999999</v>
      </c>
    </row>
    <row r="493" spans="1:2" x14ac:dyDescent="0.3">
      <c r="A493" s="101" t="s">
        <v>12</v>
      </c>
      <c r="B493" s="100">
        <v>27026.898000000001</v>
      </c>
    </row>
    <row r="494" spans="1:2" x14ac:dyDescent="0.3">
      <c r="A494" s="101" t="s">
        <v>16</v>
      </c>
      <c r="B494" s="100">
        <v>2540.7260000000001</v>
      </c>
    </row>
    <row r="495" spans="1:2" x14ac:dyDescent="0.3">
      <c r="A495" s="105" t="s">
        <v>24</v>
      </c>
      <c r="B495" s="100">
        <v>68901.034</v>
      </c>
    </row>
    <row r="496" spans="1:2" x14ac:dyDescent="0.3">
      <c r="A496" s="111" t="s">
        <v>0</v>
      </c>
      <c r="B496" s="100">
        <v>68901.034</v>
      </c>
    </row>
    <row r="497" spans="1:2" x14ac:dyDescent="0.3">
      <c r="A497" s="105" t="s">
        <v>26</v>
      </c>
      <c r="B497" s="100">
        <v>31632.225999999999</v>
      </c>
    </row>
    <row r="498" spans="1:2" x14ac:dyDescent="0.3">
      <c r="A498" s="111" t="s">
        <v>10</v>
      </c>
      <c r="B498" s="100">
        <v>31632.225999999999</v>
      </c>
    </row>
    <row r="499" spans="1:2" x14ac:dyDescent="0.3">
      <c r="A499" s="112" t="s">
        <v>28</v>
      </c>
      <c r="B499" s="113">
        <v>37268.808000000005</v>
      </c>
    </row>
    <row r="500" spans="1:2" x14ac:dyDescent="0.3">
      <c r="A500" s="112" t="s">
        <v>29</v>
      </c>
      <c r="B500" s="113">
        <v>12881</v>
      </c>
    </row>
    <row r="501" spans="1:2" x14ac:dyDescent="0.3">
      <c r="A501" s="112" t="s">
        <v>30</v>
      </c>
      <c r="B501" s="113">
        <v>50149.808000000005</v>
      </c>
    </row>
    <row r="502" spans="1:2" x14ac:dyDescent="0.3">
      <c r="A502" s="98" t="s">
        <v>1130</v>
      </c>
      <c r="B502" s="98" t="s">
        <v>1102</v>
      </c>
    </row>
    <row r="503" spans="1:2" x14ac:dyDescent="0.3">
      <c r="A503" s="99" t="s">
        <v>0</v>
      </c>
      <c r="B503" s="100">
        <v>2370.9749999999999</v>
      </c>
    </row>
    <row r="504" spans="1:2" x14ac:dyDescent="0.3">
      <c r="A504" s="101" t="s">
        <v>3</v>
      </c>
      <c r="B504" s="100">
        <v>2370.9749999999999</v>
      </c>
    </row>
    <row r="505" spans="1:2" x14ac:dyDescent="0.3">
      <c r="A505" s="99" t="s">
        <v>4</v>
      </c>
      <c r="B505" s="100">
        <v>8773.4369999999999</v>
      </c>
    </row>
    <row r="506" spans="1:2" x14ac:dyDescent="0.3">
      <c r="A506" s="99" t="s">
        <v>7</v>
      </c>
      <c r="B506" s="100">
        <v>796.33100000000002</v>
      </c>
    </row>
    <row r="507" spans="1:2" x14ac:dyDescent="0.3">
      <c r="A507" s="105" t="s">
        <v>32</v>
      </c>
      <c r="B507" s="106">
        <v>185</v>
      </c>
    </row>
    <row r="508" spans="1:2" x14ac:dyDescent="0.3">
      <c r="A508" s="107" t="s">
        <v>33</v>
      </c>
      <c r="B508" s="108">
        <v>141</v>
      </c>
    </row>
    <row r="509" spans="1:2" x14ac:dyDescent="0.3">
      <c r="A509" s="107" t="s">
        <v>34</v>
      </c>
      <c r="B509" s="108">
        <v>44</v>
      </c>
    </row>
    <row r="510" spans="1:2" x14ac:dyDescent="0.3">
      <c r="A510" s="109" t="s">
        <v>10</v>
      </c>
      <c r="B510" s="110">
        <v>12551.832</v>
      </c>
    </row>
    <row r="511" spans="1:2" x14ac:dyDescent="0.3">
      <c r="A511" s="101" t="s">
        <v>11</v>
      </c>
      <c r="B511" s="100">
        <v>2785.712</v>
      </c>
    </row>
    <row r="512" spans="1:2" x14ac:dyDescent="0.3">
      <c r="A512" s="101" t="s">
        <v>12</v>
      </c>
      <c r="B512" s="100">
        <v>5058.8609999999999</v>
      </c>
    </row>
    <row r="513" spans="1:2" x14ac:dyDescent="0.3">
      <c r="A513" s="101" t="s">
        <v>13</v>
      </c>
      <c r="B513" s="100">
        <v>18.827999999999999</v>
      </c>
    </row>
    <row r="514" spans="1:2" x14ac:dyDescent="0.3">
      <c r="A514" s="101" t="s">
        <v>16</v>
      </c>
      <c r="B514" s="100">
        <v>4688.4309999999996</v>
      </c>
    </row>
    <row r="515" spans="1:2" x14ac:dyDescent="0.3">
      <c r="A515" s="109" t="s">
        <v>21</v>
      </c>
      <c r="B515" s="100">
        <v>850</v>
      </c>
    </row>
    <row r="516" spans="1:2" x14ac:dyDescent="0.3">
      <c r="A516" s="105" t="s">
        <v>24</v>
      </c>
      <c r="B516" s="100">
        <v>11940.743</v>
      </c>
    </row>
    <row r="517" spans="1:2" x14ac:dyDescent="0.3">
      <c r="A517" s="111" t="s">
        <v>0</v>
      </c>
      <c r="B517" s="100">
        <v>2370.9749999999999</v>
      </c>
    </row>
    <row r="518" spans="1:2" x14ac:dyDescent="0.3">
      <c r="A518" s="111" t="s">
        <v>4</v>
      </c>
      <c r="B518" s="100">
        <v>8773.4369999999999</v>
      </c>
    </row>
    <row r="519" spans="1:2" x14ac:dyDescent="0.3">
      <c r="A519" s="111" t="s">
        <v>7</v>
      </c>
      <c r="B519" s="100">
        <v>796.33100000000002</v>
      </c>
    </row>
    <row r="520" spans="1:2" x14ac:dyDescent="0.3">
      <c r="A520" s="105" t="s">
        <v>26</v>
      </c>
      <c r="B520" s="100">
        <v>13401.832</v>
      </c>
    </row>
    <row r="521" spans="1:2" x14ac:dyDescent="0.3">
      <c r="A521" s="111" t="s">
        <v>10</v>
      </c>
      <c r="B521" s="100">
        <v>12551.832</v>
      </c>
    </row>
    <row r="522" spans="1:2" x14ac:dyDescent="0.3">
      <c r="A522" s="111" t="s">
        <v>21</v>
      </c>
      <c r="B522" s="110">
        <v>850</v>
      </c>
    </row>
    <row r="523" spans="1:2" x14ac:dyDescent="0.3">
      <c r="A523" s="112" t="s">
        <v>28</v>
      </c>
      <c r="B523" s="113">
        <v>-1461.0889999999999</v>
      </c>
    </row>
    <row r="524" spans="1:2" x14ac:dyDescent="0.3">
      <c r="A524" s="112" t="s">
        <v>29</v>
      </c>
      <c r="B524" s="113">
        <v>1512.0830000000001</v>
      </c>
    </row>
    <row r="525" spans="1:2" x14ac:dyDescent="0.3">
      <c r="A525" s="112" t="s">
        <v>30</v>
      </c>
      <c r="B525" s="113">
        <v>50.994000000000142</v>
      </c>
    </row>
    <row r="526" spans="1:2" x14ac:dyDescent="0.3">
      <c r="A526" s="98" t="s">
        <v>1131</v>
      </c>
      <c r="B526" s="98" t="s">
        <v>1102</v>
      </c>
    </row>
    <row r="527" spans="1:2" x14ac:dyDescent="0.3">
      <c r="A527" s="99" t="s">
        <v>0</v>
      </c>
      <c r="B527" s="100">
        <v>3495.9600000000005</v>
      </c>
    </row>
    <row r="528" spans="1:2" x14ac:dyDescent="0.3">
      <c r="A528" s="101" t="s">
        <v>3</v>
      </c>
      <c r="B528" s="100">
        <v>3495.9600000000005</v>
      </c>
    </row>
    <row r="529" spans="1:2" x14ac:dyDescent="0.3">
      <c r="A529" s="99" t="s">
        <v>7</v>
      </c>
      <c r="B529" s="100">
        <v>1138.8499999999999</v>
      </c>
    </row>
    <row r="530" spans="1:2" x14ac:dyDescent="0.3">
      <c r="A530" s="105" t="s">
        <v>32</v>
      </c>
      <c r="B530" s="106">
        <v>32</v>
      </c>
    </row>
    <row r="531" spans="1:2" x14ac:dyDescent="0.3">
      <c r="A531" s="107" t="s">
        <v>33</v>
      </c>
      <c r="B531" s="108">
        <v>32</v>
      </c>
    </row>
    <row r="532" spans="1:2" x14ac:dyDescent="0.3">
      <c r="A532" s="109" t="s">
        <v>10</v>
      </c>
      <c r="B532" s="110">
        <v>4295.8099999999995</v>
      </c>
    </row>
    <row r="533" spans="1:2" x14ac:dyDescent="0.3">
      <c r="A533" s="101" t="s">
        <v>11</v>
      </c>
      <c r="B533" s="100">
        <v>725.91</v>
      </c>
    </row>
    <row r="534" spans="1:2" x14ac:dyDescent="0.3">
      <c r="A534" s="101" t="s">
        <v>12</v>
      </c>
      <c r="B534" s="100">
        <v>2967.46</v>
      </c>
    </row>
    <row r="535" spans="1:2" x14ac:dyDescent="0.3">
      <c r="A535" s="101" t="s">
        <v>15</v>
      </c>
      <c r="B535" s="100">
        <v>21.7</v>
      </c>
    </row>
    <row r="536" spans="1:2" x14ac:dyDescent="0.3">
      <c r="A536" s="101" t="s">
        <v>16</v>
      </c>
      <c r="B536" s="100">
        <v>580.74</v>
      </c>
    </row>
    <row r="537" spans="1:2" x14ac:dyDescent="0.3">
      <c r="A537" s="105" t="s">
        <v>24</v>
      </c>
      <c r="B537" s="100">
        <v>4634.8100000000004</v>
      </c>
    </row>
    <row r="538" spans="1:2" x14ac:dyDescent="0.3">
      <c r="A538" s="111" t="s">
        <v>0</v>
      </c>
      <c r="B538" s="100">
        <v>3495.9600000000005</v>
      </c>
    </row>
    <row r="539" spans="1:2" x14ac:dyDescent="0.3">
      <c r="A539" s="111" t="s">
        <v>7</v>
      </c>
      <c r="B539" s="100">
        <v>1138.8499999999999</v>
      </c>
    </row>
    <row r="540" spans="1:2" x14ac:dyDescent="0.3">
      <c r="A540" s="105" t="s">
        <v>26</v>
      </c>
      <c r="B540" s="100">
        <v>4295.8099999999995</v>
      </c>
    </row>
    <row r="541" spans="1:2" x14ac:dyDescent="0.3">
      <c r="A541" s="111" t="s">
        <v>10</v>
      </c>
      <c r="B541" s="100">
        <v>4295.8099999999995</v>
      </c>
    </row>
    <row r="542" spans="1:2" x14ac:dyDescent="0.3">
      <c r="A542" s="112" t="s">
        <v>28</v>
      </c>
      <c r="B542" s="113">
        <v>339.00000000000091</v>
      </c>
    </row>
    <row r="543" spans="1:2" x14ac:dyDescent="0.3">
      <c r="A543" s="112" t="s">
        <v>29</v>
      </c>
      <c r="B543" s="113">
        <v>4825.8900000000003</v>
      </c>
    </row>
    <row r="544" spans="1:2" x14ac:dyDescent="0.3">
      <c r="A544" s="112" t="s">
        <v>30</v>
      </c>
      <c r="B544" s="113">
        <v>5164.8900000000012</v>
      </c>
    </row>
    <row r="545" spans="1:2" x14ac:dyDescent="0.3">
      <c r="A545" s="98" t="s">
        <v>1132</v>
      </c>
      <c r="B545" s="98" t="s">
        <v>1102</v>
      </c>
    </row>
    <row r="546" spans="1:2" x14ac:dyDescent="0.3">
      <c r="A546" s="99" t="s">
        <v>0</v>
      </c>
      <c r="B546" s="100">
        <v>628.70000000000005</v>
      </c>
    </row>
    <row r="547" spans="1:2" x14ac:dyDescent="0.3">
      <c r="A547" s="101" t="s">
        <v>3</v>
      </c>
      <c r="B547" s="100">
        <v>628.70000000000005</v>
      </c>
    </row>
    <row r="548" spans="1:2" x14ac:dyDescent="0.3">
      <c r="A548" s="105" t="s">
        <v>32</v>
      </c>
      <c r="B548" s="106">
        <v>63</v>
      </c>
    </row>
    <row r="549" spans="1:2" x14ac:dyDescent="0.3">
      <c r="A549" s="107" t="s">
        <v>33</v>
      </c>
      <c r="B549" s="108">
        <v>63</v>
      </c>
    </row>
    <row r="550" spans="1:2" x14ac:dyDescent="0.3">
      <c r="A550" s="109" t="s">
        <v>10</v>
      </c>
      <c r="B550" s="110">
        <v>630.12249999999995</v>
      </c>
    </row>
    <row r="551" spans="1:2" x14ac:dyDescent="0.3">
      <c r="A551" s="101" t="s">
        <v>11</v>
      </c>
      <c r="B551" s="100">
        <v>519.9</v>
      </c>
    </row>
    <row r="552" spans="1:2" x14ac:dyDescent="0.3">
      <c r="A552" s="101" t="s">
        <v>12</v>
      </c>
      <c r="B552" s="100">
        <v>110.2225</v>
      </c>
    </row>
    <row r="553" spans="1:2" x14ac:dyDescent="0.3">
      <c r="A553" s="105" t="s">
        <v>24</v>
      </c>
      <c r="B553" s="100">
        <v>628.70000000000005</v>
      </c>
    </row>
    <row r="554" spans="1:2" x14ac:dyDescent="0.3">
      <c r="A554" s="111" t="s">
        <v>0</v>
      </c>
      <c r="B554" s="100">
        <v>628.70000000000005</v>
      </c>
    </row>
    <row r="555" spans="1:2" x14ac:dyDescent="0.3">
      <c r="A555" s="105" t="s">
        <v>26</v>
      </c>
      <c r="B555" s="100">
        <v>630.12249999999995</v>
      </c>
    </row>
    <row r="556" spans="1:2" x14ac:dyDescent="0.3">
      <c r="A556" s="111" t="s">
        <v>10</v>
      </c>
      <c r="B556" s="100">
        <v>630.12249999999995</v>
      </c>
    </row>
    <row r="557" spans="1:2" x14ac:dyDescent="0.3">
      <c r="A557" s="112" t="s">
        <v>28</v>
      </c>
      <c r="B557" s="113">
        <v>-1.4224999999999</v>
      </c>
    </row>
    <row r="558" spans="1:2" x14ac:dyDescent="0.3">
      <c r="A558" s="112" t="s">
        <v>29</v>
      </c>
      <c r="B558" s="113">
        <v>9.2337500000000006</v>
      </c>
    </row>
    <row r="559" spans="1:2" x14ac:dyDescent="0.3">
      <c r="A559" s="112" t="s">
        <v>30</v>
      </c>
      <c r="B559" s="113">
        <v>7.8112500000001006</v>
      </c>
    </row>
    <row r="560" spans="1:2" x14ac:dyDescent="0.3">
      <c r="A560" s="98" t="s">
        <v>1133</v>
      </c>
      <c r="B560" s="98" t="s">
        <v>1102</v>
      </c>
    </row>
    <row r="561" spans="1:2" x14ac:dyDescent="0.3">
      <c r="A561" s="99" t="s">
        <v>0</v>
      </c>
      <c r="B561" s="100">
        <v>2488</v>
      </c>
    </row>
    <row r="562" spans="1:2" x14ac:dyDescent="0.3">
      <c r="A562" s="101" t="s">
        <v>3</v>
      </c>
      <c r="B562" s="100">
        <v>2488</v>
      </c>
    </row>
    <row r="563" spans="1:2" x14ac:dyDescent="0.3">
      <c r="A563" s="105" t="s">
        <v>32</v>
      </c>
      <c r="B563" s="106">
        <v>82</v>
      </c>
    </row>
    <row r="564" spans="1:2" x14ac:dyDescent="0.3">
      <c r="A564" s="107" t="s">
        <v>33</v>
      </c>
      <c r="B564" s="108">
        <v>79</v>
      </c>
    </row>
    <row r="565" spans="1:2" x14ac:dyDescent="0.3">
      <c r="A565" s="107" t="s">
        <v>34</v>
      </c>
      <c r="B565" s="108">
        <v>3</v>
      </c>
    </row>
    <row r="566" spans="1:2" x14ac:dyDescent="0.3">
      <c r="A566" s="109" t="s">
        <v>10</v>
      </c>
      <c r="B566" s="110">
        <v>1876</v>
      </c>
    </row>
    <row r="567" spans="1:2" x14ac:dyDescent="0.3">
      <c r="A567" s="101" t="s">
        <v>11</v>
      </c>
      <c r="B567" s="100">
        <v>884</v>
      </c>
    </row>
    <row r="568" spans="1:2" x14ac:dyDescent="0.3">
      <c r="A568" s="101" t="s">
        <v>12</v>
      </c>
      <c r="B568" s="100">
        <v>802</v>
      </c>
    </row>
    <row r="569" spans="1:2" x14ac:dyDescent="0.3">
      <c r="A569" s="101" t="s">
        <v>16</v>
      </c>
      <c r="B569" s="100">
        <v>190</v>
      </c>
    </row>
    <row r="570" spans="1:2" x14ac:dyDescent="0.3">
      <c r="A570" s="105" t="s">
        <v>24</v>
      </c>
      <c r="B570" s="100">
        <v>2488</v>
      </c>
    </row>
    <row r="571" spans="1:2" x14ac:dyDescent="0.3">
      <c r="A571" s="111" t="s">
        <v>0</v>
      </c>
      <c r="B571" s="100">
        <v>2488</v>
      </c>
    </row>
    <row r="572" spans="1:2" x14ac:dyDescent="0.3">
      <c r="A572" s="105" t="s">
        <v>26</v>
      </c>
      <c r="B572" s="100">
        <v>1876</v>
      </c>
    </row>
    <row r="573" spans="1:2" x14ac:dyDescent="0.3">
      <c r="A573" s="111" t="s">
        <v>10</v>
      </c>
      <c r="B573" s="100">
        <v>1876</v>
      </c>
    </row>
    <row r="574" spans="1:2" x14ac:dyDescent="0.3">
      <c r="A574" s="112" t="s">
        <v>28</v>
      </c>
      <c r="B574" s="113">
        <v>612</v>
      </c>
    </row>
    <row r="575" spans="1:2" x14ac:dyDescent="0.3">
      <c r="A575" s="112" t="s">
        <v>29</v>
      </c>
      <c r="B575" s="113">
        <v>946.31899999999996</v>
      </c>
    </row>
    <row r="576" spans="1:2" x14ac:dyDescent="0.3">
      <c r="A576" s="112" t="s">
        <v>30</v>
      </c>
      <c r="B576" s="113">
        <v>1558.319</v>
      </c>
    </row>
    <row r="577" spans="1:2" x14ac:dyDescent="0.3">
      <c r="A577" s="98" t="s">
        <v>1134</v>
      </c>
      <c r="B577" s="98" t="s">
        <v>1102</v>
      </c>
    </row>
    <row r="578" spans="1:2" x14ac:dyDescent="0.3">
      <c r="A578" s="99" t="s">
        <v>0</v>
      </c>
      <c r="B578" s="100">
        <v>104.9</v>
      </c>
    </row>
    <row r="579" spans="1:2" x14ac:dyDescent="0.3">
      <c r="A579" s="101" t="s">
        <v>2</v>
      </c>
      <c r="B579" s="100">
        <v>80</v>
      </c>
    </row>
    <row r="580" spans="1:2" x14ac:dyDescent="0.3">
      <c r="A580" s="101" t="s">
        <v>3</v>
      </c>
      <c r="B580" s="100">
        <v>24.9</v>
      </c>
    </row>
    <row r="581" spans="1:2" x14ac:dyDescent="0.3">
      <c r="A581" s="105" t="s">
        <v>32</v>
      </c>
      <c r="B581" s="106">
        <v>16</v>
      </c>
    </row>
    <row r="582" spans="1:2" x14ac:dyDescent="0.3">
      <c r="A582" s="107" t="s">
        <v>33</v>
      </c>
      <c r="B582" s="108">
        <v>10</v>
      </c>
    </row>
    <row r="583" spans="1:2" x14ac:dyDescent="0.3">
      <c r="A583" s="107" t="s">
        <v>34</v>
      </c>
      <c r="B583" s="108">
        <v>6</v>
      </c>
    </row>
    <row r="584" spans="1:2" x14ac:dyDescent="0.3">
      <c r="A584" s="109" t="s">
        <v>10</v>
      </c>
      <c r="B584" s="110">
        <v>126.08628999999999</v>
      </c>
    </row>
    <row r="585" spans="1:2" x14ac:dyDescent="0.3">
      <c r="A585" s="101" t="s">
        <v>11</v>
      </c>
      <c r="B585" s="100">
        <v>92.5</v>
      </c>
    </row>
    <row r="586" spans="1:2" x14ac:dyDescent="0.3">
      <c r="A586" s="101" t="s">
        <v>12</v>
      </c>
      <c r="B586" s="100">
        <v>33.586289999999998</v>
      </c>
    </row>
    <row r="587" spans="1:2" x14ac:dyDescent="0.3">
      <c r="A587" s="105" t="s">
        <v>24</v>
      </c>
      <c r="B587" s="100">
        <v>104.9</v>
      </c>
    </row>
    <row r="588" spans="1:2" x14ac:dyDescent="0.3">
      <c r="A588" s="111" t="s">
        <v>0</v>
      </c>
      <c r="B588" s="100">
        <v>104.9</v>
      </c>
    </row>
    <row r="589" spans="1:2" x14ac:dyDescent="0.3">
      <c r="A589" s="105" t="s">
        <v>26</v>
      </c>
      <c r="B589" s="100">
        <v>126.08628999999999</v>
      </c>
    </row>
    <row r="590" spans="1:2" x14ac:dyDescent="0.3">
      <c r="A590" s="111" t="s">
        <v>10</v>
      </c>
      <c r="B590" s="100">
        <v>126.08628999999999</v>
      </c>
    </row>
    <row r="591" spans="1:2" x14ac:dyDescent="0.3">
      <c r="A591" s="112" t="s">
        <v>28</v>
      </c>
      <c r="B591" s="113">
        <v>-21.186289999999985</v>
      </c>
    </row>
    <row r="592" spans="1:2" x14ac:dyDescent="0.3">
      <c r="A592" s="112" t="s">
        <v>29</v>
      </c>
      <c r="B592" s="113">
        <v>84.665760000000006</v>
      </c>
    </row>
    <row r="593" spans="1:2" x14ac:dyDescent="0.3">
      <c r="A593" s="112" t="s">
        <v>30</v>
      </c>
      <c r="B593" s="113">
        <v>63.47947000000002</v>
      </c>
    </row>
    <row r="594" spans="1:2" x14ac:dyDescent="0.3">
      <c r="A594" s="98" t="s">
        <v>1135</v>
      </c>
      <c r="B594" s="98" t="s">
        <v>1102</v>
      </c>
    </row>
    <row r="595" spans="1:2" x14ac:dyDescent="0.3">
      <c r="A595" s="99" t="s">
        <v>0</v>
      </c>
      <c r="B595" s="100">
        <v>186</v>
      </c>
    </row>
    <row r="596" spans="1:2" x14ac:dyDescent="0.3">
      <c r="A596" s="101" t="s">
        <v>2</v>
      </c>
      <c r="B596" s="100">
        <v>80</v>
      </c>
    </row>
    <row r="597" spans="1:2" x14ac:dyDescent="0.3">
      <c r="A597" s="101" t="s">
        <v>3</v>
      </c>
      <c r="B597" s="100">
        <v>106</v>
      </c>
    </row>
    <row r="598" spans="1:2" x14ac:dyDescent="0.3">
      <c r="A598" s="105" t="s">
        <v>32</v>
      </c>
      <c r="B598" s="106">
        <v>14</v>
      </c>
    </row>
    <row r="599" spans="1:2" x14ac:dyDescent="0.3">
      <c r="A599" s="107" t="s">
        <v>33</v>
      </c>
      <c r="B599" s="108">
        <v>11</v>
      </c>
    </row>
    <row r="600" spans="1:2" x14ac:dyDescent="0.3">
      <c r="A600" s="107" t="s">
        <v>34</v>
      </c>
      <c r="B600" s="108">
        <v>3</v>
      </c>
    </row>
    <row r="601" spans="1:2" x14ac:dyDescent="0.3">
      <c r="A601" s="109" t="s">
        <v>10</v>
      </c>
      <c r="B601" s="110">
        <v>173.08544000000001</v>
      </c>
    </row>
    <row r="602" spans="1:2" x14ac:dyDescent="0.3">
      <c r="A602" s="101" t="s">
        <v>11</v>
      </c>
      <c r="B602" s="100">
        <v>78</v>
      </c>
    </row>
    <row r="603" spans="1:2" x14ac:dyDescent="0.3">
      <c r="A603" s="101" t="s">
        <v>12</v>
      </c>
      <c r="B603" s="100">
        <v>54.5</v>
      </c>
    </row>
    <row r="604" spans="1:2" x14ac:dyDescent="0.3">
      <c r="A604" s="101" t="s">
        <v>16</v>
      </c>
      <c r="B604" s="100">
        <v>40.585439999999998</v>
      </c>
    </row>
    <row r="605" spans="1:2" x14ac:dyDescent="0.3">
      <c r="A605" s="105" t="s">
        <v>24</v>
      </c>
      <c r="B605" s="100">
        <v>186</v>
      </c>
    </row>
    <row r="606" spans="1:2" x14ac:dyDescent="0.3">
      <c r="A606" s="111" t="s">
        <v>0</v>
      </c>
      <c r="B606" s="100">
        <v>186</v>
      </c>
    </row>
    <row r="607" spans="1:2" x14ac:dyDescent="0.3">
      <c r="A607" s="105" t="s">
        <v>26</v>
      </c>
      <c r="B607" s="100">
        <v>173.08544000000001</v>
      </c>
    </row>
    <row r="608" spans="1:2" x14ac:dyDescent="0.3">
      <c r="A608" s="111" t="s">
        <v>10</v>
      </c>
      <c r="B608" s="100">
        <v>173.08544000000001</v>
      </c>
    </row>
    <row r="609" spans="1:2" x14ac:dyDescent="0.3">
      <c r="A609" s="112" t="s">
        <v>28</v>
      </c>
      <c r="B609" s="113">
        <v>12.914559999999994</v>
      </c>
    </row>
    <row r="610" spans="1:2" x14ac:dyDescent="0.3">
      <c r="A610" s="112" t="s">
        <v>29</v>
      </c>
      <c r="B610" s="113">
        <v>90.720939999999999</v>
      </c>
    </row>
    <row r="611" spans="1:2" x14ac:dyDescent="0.3">
      <c r="A611" s="112" t="s">
        <v>30</v>
      </c>
      <c r="B611" s="113">
        <v>103.63549999999999</v>
      </c>
    </row>
    <row r="612" spans="1:2" x14ac:dyDescent="0.3">
      <c r="A612" s="98" t="s">
        <v>1136</v>
      </c>
      <c r="B612" s="98" t="s">
        <v>1102</v>
      </c>
    </row>
    <row r="613" spans="1:2" x14ac:dyDescent="0.3">
      <c r="A613" s="99" t="s">
        <v>0</v>
      </c>
      <c r="B613" s="100">
        <v>143.30000000000001</v>
      </c>
    </row>
    <row r="614" spans="1:2" x14ac:dyDescent="0.3">
      <c r="A614" s="101" t="s">
        <v>3</v>
      </c>
      <c r="B614" s="100">
        <v>143.30000000000001</v>
      </c>
    </row>
    <row r="615" spans="1:2" x14ac:dyDescent="0.3">
      <c r="A615" s="105" t="s">
        <v>32</v>
      </c>
      <c r="B615" s="106">
        <v>9</v>
      </c>
    </row>
    <row r="616" spans="1:2" x14ac:dyDescent="0.3">
      <c r="A616" s="107" t="s">
        <v>33</v>
      </c>
      <c r="B616" s="108">
        <v>9</v>
      </c>
    </row>
    <row r="617" spans="1:2" x14ac:dyDescent="0.3">
      <c r="A617" s="109" t="s">
        <v>10</v>
      </c>
      <c r="B617" s="110">
        <v>127.6</v>
      </c>
    </row>
    <row r="618" spans="1:2" x14ac:dyDescent="0.3">
      <c r="A618" s="101" t="s">
        <v>11</v>
      </c>
      <c r="B618" s="100">
        <v>87.6</v>
      </c>
    </row>
    <row r="619" spans="1:2" x14ac:dyDescent="0.3">
      <c r="A619" s="101" t="s">
        <v>12</v>
      </c>
      <c r="B619" s="100">
        <v>25.4</v>
      </c>
    </row>
    <row r="620" spans="1:2" x14ac:dyDescent="0.3">
      <c r="A620" s="101" t="s">
        <v>13</v>
      </c>
      <c r="B620" s="100" t="s">
        <v>1137</v>
      </c>
    </row>
    <row r="621" spans="1:2" x14ac:dyDescent="0.3">
      <c r="A621" s="101" t="s">
        <v>16</v>
      </c>
      <c r="B621" s="100">
        <v>14.6</v>
      </c>
    </row>
    <row r="622" spans="1:2" x14ac:dyDescent="0.3">
      <c r="A622" s="105" t="s">
        <v>24</v>
      </c>
      <c r="B622" s="100">
        <v>143.30000000000001</v>
      </c>
    </row>
    <row r="623" spans="1:2" x14ac:dyDescent="0.3">
      <c r="A623" s="111" t="s">
        <v>0</v>
      </c>
      <c r="B623" s="100">
        <v>143.30000000000001</v>
      </c>
    </row>
    <row r="624" spans="1:2" x14ac:dyDescent="0.3">
      <c r="A624" s="105" t="s">
        <v>26</v>
      </c>
      <c r="B624" s="100">
        <v>127.6</v>
      </c>
    </row>
    <row r="625" spans="1:2" x14ac:dyDescent="0.3">
      <c r="A625" s="111" t="s">
        <v>10</v>
      </c>
      <c r="B625" s="100">
        <v>127.6</v>
      </c>
    </row>
    <row r="626" spans="1:2" x14ac:dyDescent="0.3">
      <c r="A626" s="112" t="s">
        <v>28</v>
      </c>
      <c r="B626" s="113">
        <v>15.700000000000017</v>
      </c>
    </row>
    <row r="627" spans="1:2" x14ac:dyDescent="0.3">
      <c r="A627" s="112" t="s">
        <v>29</v>
      </c>
      <c r="B627" s="113">
        <v>78.900000000000006</v>
      </c>
    </row>
    <row r="628" spans="1:2" x14ac:dyDescent="0.3">
      <c r="A628" s="112" t="s">
        <v>30</v>
      </c>
      <c r="B628" s="113">
        <v>94.600000000000023</v>
      </c>
    </row>
    <row r="629" spans="1:2" x14ac:dyDescent="0.3">
      <c r="A629" s="98" t="s">
        <v>1138</v>
      </c>
      <c r="B629" s="98" t="s">
        <v>1102</v>
      </c>
    </row>
    <row r="630" spans="1:2" x14ac:dyDescent="0.3">
      <c r="A630" s="99" t="s">
        <v>0</v>
      </c>
      <c r="B630" s="100">
        <v>60</v>
      </c>
    </row>
    <row r="631" spans="1:2" x14ac:dyDescent="0.3">
      <c r="A631" s="101" t="s">
        <v>3</v>
      </c>
      <c r="B631" s="100">
        <v>60</v>
      </c>
    </row>
    <row r="632" spans="1:2" x14ac:dyDescent="0.3">
      <c r="A632" s="105" t="s">
        <v>32</v>
      </c>
      <c r="B632" s="106">
        <v>25</v>
      </c>
    </row>
    <row r="633" spans="1:2" x14ac:dyDescent="0.3">
      <c r="A633" s="107" t="s">
        <v>33</v>
      </c>
      <c r="B633" s="108">
        <v>25</v>
      </c>
    </row>
    <row r="634" spans="1:2" x14ac:dyDescent="0.3">
      <c r="A634" s="109" t="s">
        <v>10</v>
      </c>
      <c r="B634" s="110">
        <v>59.293460000000003</v>
      </c>
    </row>
    <row r="635" spans="1:2" x14ac:dyDescent="0.3">
      <c r="A635" s="101" t="s">
        <v>11</v>
      </c>
      <c r="B635" s="100">
        <v>58.1</v>
      </c>
    </row>
    <row r="636" spans="1:2" x14ac:dyDescent="0.3">
      <c r="A636" s="101" t="s">
        <v>16</v>
      </c>
      <c r="B636" s="100">
        <v>1.19346</v>
      </c>
    </row>
    <row r="637" spans="1:2" x14ac:dyDescent="0.3">
      <c r="A637" s="105" t="s">
        <v>24</v>
      </c>
      <c r="B637" s="100">
        <v>60</v>
      </c>
    </row>
    <row r="638" spans="1:2" x14ac:dyDescent="0.3">
      <c r="A638" s="111" t="s">
        <v>0</v>
      </c>
      <c r="B638" s="100">
        <v>60</v>
      </c>
    </row>
    <row r="639" spans="1:2" x14ac:dyDescent="0.3">
      <c r="A639" s="105" t="s">
        <v>26</v>
      </c>
      <c r="B639" s="100">
        <v>59.293460000000003</v>
      </c>
    </row>
    <row r="640" spans="1:2" x14ac:dyDescent="0.3">
      <c r="A640" s="111" t="s">
        <v>10</v>
      </c>
      <c r="B640" s="100">
        <v>59.293460000000003</v>
      </c>
    </row>
    <row r="641" spans="1:2" x14ac:dyDescent="0.3">
      <c r="A641" s="112" t="s">
        <v>28</v>
      </c>
      <c r="B641" s="113">
        <v>0.70653999999999684</v>
      </c>
    </row>
    <row r="642" spans="1:2" x14ac:dyDescent="0.3">
      <c r="A642" s="112" t="s">
        <v>29</v>
      </c>
      <c r="B642" s="113">
        <v>1.10192</v>
      </c>
    </row>
    <row r="643" spans="1:2" x14ac:dyDescent="0.3">
      <c r="A643" s="112" t="s">
        <v>30</v>
      </c>
      <c r="B643" s="113">
        <v>1.8084599999999968</v>
      </c>
    </row>
    <row r="644" spans="1:2" x14ac:dyDescent="0.3">
      <c r="A644" s="98" t="s">
        <v>1139</v>
      </c>
      <c r="B644" s="98" t="s">
        <v>1102</v>
      </c>
    </row>
    <row r="645" spans="1:2" x14ac:dyDescent="0.3">
      <c r="A645" s="99" t="s">
        <v>0</v>
      </c>
      <c r="B645" s="100">
        <v>227.5</v>
      </c>
    </row>
    <row r="646" spans="1:2" x14ac:dyDescent="0.3">
      <c r="A646" s="101" t="s">
        <v>3</v>
      </c>
      <c r="B646" s="100">
        <v>227.5</v>
      </c>
    </row>
    <row r="647" spans="1:2" x14ac:dyDescent="0.3">
      <c r="A647" s="105" t="s">
        <v>32</v>
      </c>
      <c r="B647" s="106">
        <v>19</v>
      </c>
    </row>
    <row r="648" spans="1:2" x14ac:dyDescent="0.3">
      <c r="A648" s="107" t="s">
        <v>33</v>
      </c>
      <c r="B648" s="108">
        <v>19</v>
      </c>
    </row>
    <row r="649" spans="1:2" x14ac:dyDescent="0.3">
      <c r="A649" s="109" t="s">
        <v>10</v>
      </c>
      <c r="B649" s="110">
        <v>227</v>
      </c>
    </row>
    <row r="650" spans="1:2" x14ac:dyDescent="0.3">
      <c r="A650" s="101" t="s">
        <v>11</v>
      </c>
      <c r="B650" s="100">
        <v>143.6</v>
      </c>
    </row>
    <row r="651" spans="1:2" x14ac:dyDescent="0.3">
      <c r="A651" s="101" t="s">
        <v>12</v>
      </c>
      <c r="B651" s="100">
        <v>45.4</v>
      </c>
    </row>
    <row r="652" spans="1:2" x14ac:dyDescent="0.3">
      <c r="A652" s="101" t="s">
        <v>15</v>
      </c>
      <c r="B652" s="100">
        <v>0.8</v>
      </c>
    </row>
    <row r="653" spans="1:2" x14ac:dyDescent="0.3">
      <c r="A653" s="101" t="s">
        <v>16</v>
      </c>
      <c r="B653" s="100">
        <v>37.200000000000003</v>
      </c>
    </row>
    <row r="654" spans="1:2" x14ac:dyDescent="0.3">
      <c r="A654" s="105" t="s">
        <v>24</v>
      </c>
      <c r="B654" s="100">
        <v>227.5</v>
      </c>
    </row>
    <row r="655" spans="1:2" x14ac:dyDescent="0.3">
      <c r="A655" s="111" t="s">
        <v>0</v>
      </c>
      <c r="B655" s="100">
        <v>227.5</v>
      </c>
    </row>
    <row r="656" spans="1:2" x14ac:dyDescent="0.3">
      <c r="A656" s="105" t="s">
        <v>26</v>
      </c>
      <c r="B656" s="100">
        <v>227</v>
      </c>
    </row>
    <row r="657" spans="1:2" x14ac:dyDescent="0.3">
      <c r="A657" s="111" t="s">
        <v>10</v>
      </c>
      <c r="B657" s="100">
        <v>227</v>
      </c>
    </row>
    <row r="658" spans="1:2" x14ac:dyDescent="0.3">
      <c r="A658" s="112" t="s">
        <v>28</v>
      </c>
      <c r="B658" s="113">
        <v>0.5</v>
      </c>
    </row>
    <row r="659" spans="1:2" x14ac:dyDescent="0.3">
      <c r="A659" s="112" t="s">
        <v>29</v>
      </c>
      <c r="B659" s="113">
        <v>2.9984299999999999</v>
      </c>
    </row>
    <row r="660" spans="1:2" x14ac:dyDescent="0.3">
      <c r="A660" s="112" t="s">
        <v>30</v>
      </c>
      <c r="B660" s="113">
        <v>3.4984299999999999</v>
      </c>
    </row>
    <row r="661" spans="1:2" x14ac:dyDescent="0.3">
      <c r="A661" s="98" t="s">
        <v>1140</v>
      </c>
      <c r="B661" s="98" t="s">
        <v>1102</v>
      </c>
    </row>
    <row r="662" spans="1:2" x14ac:dyDescent="0.3">
      <c r="A662" s="99" t="s">
        <v>0</v>
      </c>
      <c r="B662" s="100">
        <v>751.9</v>
      </c>
    </row>
    <row r="663" spans="1:2" x14ac:dyDescent="0.3">
      <c r="A663" s="101" t="s">
        <v>3</v>
      </c>
      <c r="B663" s="100">
        <v>751.9</v>
      </c>
    </row>
    <row r="664" spans="1:2" x14ac:dyDescent="0.3">
      <c r="A664" s="105" t="s">
        <v>32</v>
      </c>
      <c r="B664" s="106">
        <v>28</v>
      </c>
    </row>
    <row r="665" spans="1:2" x14ac:dyDescent="0.3">
      <c r="A665" s="107" t="s">
        <v>33</v>
      </c>
      <c r="B665" s="108">
        <v>28</v>
      </c>
    </row>
    <row r="666" spans="1:2" x14ac:dyDescent="0.3">
      <c r="A666" s="109" t="s">
        <v>10</v>
      </c>
      <c r="B666" s="110">
        <v>874.05412000000001</v>
      </c>
    </row>
    <row r="667" spans="1:2" x14ac:dyDescent="0.3">
      <c r="A667" s="101" t="s">
        <v>11</v>
      </c>
      <c r="B667" s="100">
        <v>318.2</v>
      </c>
    </row>
    <row r="668" spans="1:2" x14ac:dyDescent="0.3">
      <c r="A668" s="101" t="s">
        <v>12</v>
      </c>
      <c r="B668" s="100">
        <v>213.75412</v>
      </c>
    </row>
    <row r="669" spans="1:2" x14ac:dyDescent="0.3">
      <c r="A669" s="101" t="s">
        <v>15</v>
      </c>
      <c r="B669" s="100">
        <v>6.6</v>
      </c>
    </row>
    <row r="670" spans="1:2" x14ac:dyDescent="0.3">
      <c r="A670" s="101" t="s">
        <v>16</v>
      </c>
      <c r="B670" s="100">
        <v>335.5</v>
      </c>
    </row>
    <row r="671" spans="1:2" x14ac:dyDescent="0.3">
      <c r="A671" s="109" t="s">
        <v>17</v>
      </c>
      <c r="B671" s="100">
        <v>11.2</v>
      </c>
    </row>
    <row r="672" spans="1:2" x14ac:dyDescent="0.3">
      <c r="A672" s="105" t="s">
        <v>24</v>
      </c>
      <c r="B672" s="100">
        <v>751.9</v>
      </c>
    </row>
    <row r="673" spans="1:2" x14ac:dyDescent="0.3">
      <c r="A673" s="111" t="s">
        <v>0</v>
      </c>
      <c r="B673" s="100">
        <v>751.9</v>
      </c>
    </row>
    <row r="674" spans="1:2" x14ac:dyDescent="0.3">
      <c r="A674" s="105" t="s">
        <v>26</v>
      </c>
      <c r="B674" s="100">
        <v>885.25412000000006</v>
      </c>
    </row>
    <row r="675" spans="1:2" x14ac:dyDescent="0.3">
      <c r="A675" s="111" t="s">
        <v>10</v>
      </c>
      <c r="B675" s="100">
        <v>874.05412000000001</v>
      </c>
    </row>
    <row r="676" spans="1:2" x14ac:dyDescent="0.3">
      <c r="A676" s="111" t="s">
        <v>17</v>
      </c>
      <c r="B676" s="100">
        <v>11.2</v>
      </c>
    </row>
    <row r="677" spans="1:2" x14ac:dyDescent="0.3">
      <c r="A677" s="112" t="s">
        <v>28</v>
      </c>
      <c r="B677" s="113">
        <v>-133.35412000000008</v>
      </c>
    </row>
    <row r="678" spans="1:2" x14ac:dyDescent="0.3">
      <c r="A678" s="112" t="s">
        <v>29</v>
      </c>
      <c r="B678" s="113">
        <v>412.8544</v>
      </c>
    </row>
    <row r="679" spans="1:2" x14ac:dyDescent="0.3">
      <c r="A679" s="112" t="s">
        <v>30</v>
      </c>
      <c r="B679" s="113">
        <v>279.50027999999992</v>
      </c>
    </row>
    <row r="680" spans="1:2" x14ac:dyDescent="0.3">
      <c r="A680" s="98" t="s">
        <v>1141</v>
      </c>
      <c r="B680" s="98" t="s">
        <v>1102</v>
      </c>
    </row>
    <row r="681" spans="1:2" x14ac:dyDescent="0.3">
      <c r="A681" s="99" t="s">
        <v>0</v>
      </c>
      <c r="B681" s="100">
        <v>15.25</v>
      </c>
    </row>
    <row r="682" spans="1:2" x14ac:dyDescent="0.3">
      <c r="A682" s="101" t="s">
        <v>3</v>
      </c>
      <c r="B682" s="100">
        <v>15.25</v>
      </c>
    </row>
    <row r="683" spans="1:2" x14ac:dyDescent="0.3">
      <c r="A683" s="105" t="s">
        <v>32</v>
      </c>
      <c r="B683" s="106">
        <v>4</v>
      </c>
    </row>
    <row r="684" spans="1:2" x14ac:dyDescent="0.3">
      <c r="A684" s="107" t="s">
        <v>33</v>
      </c>
      <c r="B684" s="108">
        <v>4</v>
      </c>
    </row>
    <row r="685" spans="1:2" x14ac:dyDescent="0.3">
      <c r="A685" s="109" t="s">
        <v>10</v>
      </c>
      <c r="B685" s="110">
        <v>15.283199999999999</v>
      </c>
    </row>
    <row r="686" spans="1:2" x14ac:dyDescent="0.3">
      <c r="A686" s="101" t="s">
        <v>11</v>
      </c>
      <c r="B686" s="100">
        <v>15.240399999999999</v>
      </c>
    </row>
    <row r="687" spans="1:2" x14ac:dyDescent="0.3">
      <c r="A687" s="105" t="s">
        <v>24</v>
      </c>
      <c r="B687" s="100">
        <v>15.25</v>
      </c>
    </row>
    <row r="688" spans="1:2" x14ac:dyDescent="0.3">
      <c r="A688" s="111" t="s">
        <v>0</v>
      </c>
      <c r="B688" s="100">
        <v>15.25</v>
      </c>
    </row>
    <row r="689" spans="1:2" x14ac:dyDescent="0.3">
      <c r="A689" s="105" t="s">
        <v>26</v>
      </c>
      <c r="B689" s="100">
        <v>15.283199999999999</v>
      </c>
    </row>
    <row r="690" spans="1:2" x14ac:dyDescent="0.3">
      <c r="A690" s="111" t="s">
        <v>10</v>
      </c>
      <c r="B690" s="100">
        <v>15.283199999999999</v>
      </c>
    </row>
    <row r="691" spans="1:2" x14ac:dyDescent="0.3">
      <c r="A691" s="112" t="s">
        <v>29</v>
      </c>
      <c r="B691" s="113">
        <v>0.48975999999999997</v>
      </c>
    </row>
    <row r="692" spans="1:2" x14ac:dyDescent="0.3">
      <c r="A692" s="112" t="s">
        <v>30</v>
      </c>
      <c r="B692" s="113">
        <v>0.45656000000000097</v>
      </c>
    </row>
    <row r="693" spans="1:2" ht="27.6" x14ac:dyDescent="0.3">
      <c r="A693" s="98" t="s">
        <v>1142</v>
      </c>
      <c r="B693" s="98" t="s">
        <v>1102</v>
      </c>
    </row>
    <row r="694" spans="1:2" x14ac:dyDescent="0.3">
      <c r="A694" s="99" t="s">
        <v>0</v>
      </c>
      <c r="B694" s="100">
        <v>422.31200000000001</v>
      </c>
    </row>
    <row r="695" spans="1:2" x14ac:dyDescent="0.3">
      <c r="A695" s="101" t="s">
        <v>3</v>
      </c>
      <c r="B695" s="100">
        <v>422.31200000000001</v>
      </c>
    </row>
    <row r="696" spans="1:2" x14ac:dyDescent="0.3">
      <c r="A696" s="105" t="s">
        <v>32</v>
      </c>
      <c r="B696" s="106">
        <v>24</v>
      </c>
    </row>
    <row r="697" spans="1:2" x14ac:dyDescent="0.3">
      <c r="A697" s="107" t="s">
        <v>33</v>
      </c>
      <c r="B697" s="108">
        <v>24</v>
      </c>
    </row>
    <row r="698" spans="1:2" x14ac:dyDescent="0.3">
      <c r="A698" s="109" t="s">
        <v>10</v>
      </c>
      <c r="B698" s="110">
        <v>390.09971999999999</v>
      </c>
    </row>
    <row r="699" spans="1:2" x14ac:dyDescent="0.3">
      <c r="A699" s="101" t="s">
        <v>11</v>
      </c>
      <c r="B699" s="100">
        <v>328.863</v>
      </c>
    </row>
    <row r="700" spans="1:2" x14ac:dyDescent="0.3">
      <c r="A700" s="101" t="s">
        <v>16</v>
      </c>
      <c r="B700" s="100">
        <v>61.236719999999998</v>
      </c>
    </row>
    <row r="701" spans="1:2" x14ac:dyDescent="0.3">
      <c r="A701" s="105" t="s">
        <v>24</v>
      </c>
      <c r="B701" s="100">
        <v>422.31200000000001</v>
      </c>
    </row>
    <row r="702" spans="1:2" x14ac:dyDescent="0.3">
      <c r="A702" s="111" t="s">
        <v>0</v>
      </c>
      <c r="B702" s="100">
        <v>422.31200000000001</v>
      </c>
    </row>
    <row r="703" spans="1:2" x14ac:dyDescent="0.3">
      <c r="A703" s="105" t="s">
        <v>26</v>
      </c>
      <c r="B703" s="100">
        <v>390.09971999999999</v>
      </c>
    </row>
    <row r="704" spans="1:2" x14ac:dyDescent="0.3">
      <c r="A704" s="111" t="s">
        <v>10</v>
      </c>
      <c r="B704" s="100">
        <v>390.09971999999999</v>
      </c>
    </row>
    <row r="705" spans="1:2" x14ac:dyDescent="0.3">
      <c r="A705" s="112" t="s">
        <v>28</v>
      </c>
      <c r="B705" s="113">
        <v>32.212280000000021</v>
      </c>
    </row>
    <row r="706" spans="1:2" x14ac:dyDescent="0.3">
      <c r="A706" s="112" t="s">
        <v>29</v>
      </c>
      <c r="B706" s="113">
        <v>2.39825</v>
      </c>
    </row>
    <row r="707" spans="1:2" x14ac:dyDescent="0.3">
      <c r="A707" s="112" t="s">
        <v>30</v>
      </c>
      <c r="B707" s="113">
        <v>34.610530000000018</v>
      </c>
    </row>
    <row r="708" spans="1:2" x14ac:dyDescent="0.3">
      <c r="A708" s="98" t="s">
        <v>1143</v>
      </c>
      <c r="B708" s="98" t="s">
        <v>1102</v>
      </c>
    </row>
    <row r="709" spans="1:2" x14ac:dyDescent="0.3">
      <c r="A709" s="99" t="s">
        <v>0</v>
      </c>
      <c r="B709" s="100">
        <v>1169.94886</v>
      </c>
    </row>
    <row r="710" spans="1:2" x14ac:dyDescent="0.3">
      <c r="A710" s="101" t="s">
        <v>3</v>
      </c>
      <c r="B710" s="100">
        <v>1169.94886</v>
      </c>
    </row>
    <row r="711" spans="1:2" x14ac:dyDescent="0.3">
      <c r="A711" s="105" t="s">
        <v>32</v>
      </c>
      <c r="B711" s="106">
        <v>67</v>
      </c>
    </row>
    <row r="712" spans="1:2" x14ac:dyDescent="0.3">
      <c r="A712" s="107" t="s">
        <v>33</v>
      </c>
      <c r="B712" s="108">
        <v>67</v>
      </c>
    </row>
    <row r="713" spans="1:2" x14ac:dyDescent="0.3">
      <c r="A713" s="109" t="s">
        <v>10</v>
      </c>
      <c r="B713" s="110">
        <v>1048.87246</v>
      </c>
    </row>
    <row r="714" spans="1:2" x14ac:dyDescent="0.3">
      <c r="A714" s="101" t="s">
        <v>11</v>
      </c>
      <c r="B714" s="100">
        <v>424.99712</v>
      </c>
    </row>
    <row r="715" spans="1:2" x14ac:dyDescent="0.3">
      <c r="A715" s="101" t="s">
        <v>12</v>
      </c>
      <c r="B715" s="100">
        <v>398.75308999999999</v>
      </c>
    </row>
    <row r="716" spans="1:2" x14ac:dyDescent="0.3">
      <c r="A716" s="101" t="s">
        <v>16</v>
      </c>
      <c r="B716" s="100">
        <v>225.12225000000001</v>
      </c>
    </row>
    <row r="717" spans="1:2" x14ac:dyDescent="0.3">
      <c r="A717" s="105" t="s">
        <v>24</v>
      </c>
      <c r="B717" s="100">
        <v>1169.94886</v>
      </c>
    </row>
    <row r="718" spans="1:2" x14ac:dyDescent="0.3">
      <c r="A718" s="111" t="s">
        <v>0</v>
      </c>
      <c r="B718" s="100">
        <v>1169.94886</v>
      </c>
    </row>
    <row r="719" spans="1:2" x14ac:dyDescent="0.3">
      <c r="A719" s="105" t="s">
        <v>26</v>
      </c>
      <c r="B719" s="100">
        <v>1048.87246</v>
      </c>
    </row>
    <row r="720" spans="1:2" x14ac:dyDescent="0.3">
      <c r="A720" s="111" t="s">
        <v>10</v>
      </c>
      <c r="B720" s="100">
        <v>1048.87246</v>
      </c>
    </row>
    <row r="721" spans="1:2" x14ac:dyDescent="0.3">
      <c r="A721" s="112" t="s">
        <v>28</v>
      </c>
      <c r="B721" s="113">
        <v>121.07639999999992</v>
      </c>
    </row>
    <row r="722" spans="1:2" x14ac:dyDescent="0.3">
      <c r="A722" s="112" t="s">
        <v>29</v>
      </c>
      <c r="B722" s="113">
        <v>184.6687</v>
      </c>
    </row>
    <row r="723" spans="1:2" x14ac:dyDescent="0.3">
      <c r="A723" s="112" t="s">
        <v>30</v>
      </c>
      <c r="B723" s="113">
        <v>305.74509999999992</v>
      </c>
    </row>
    <row r="724" spans="1:2" x14ac:dyDescent="0.3">
      <c r="A724" s="98" t="s">
        <v>1144</v>
      </c>
      <c r="B724" s="98" t="s">
        <v>1102</v>
      </c>
    </row>
    <row r="725" spans="1:2" x14ac:dyDescent="0.3">
      <c r="A725" s="99" t="s">
        <v>0</v>
      </c>
      <c r="B725" s="100">
        <v>286.93</v>
      </c>
    </row>
    <row r="726" spans="1:2" x14ac:dyDescent="0.3">
      <c r="A726" s="101" t="s">
        <v>3</v>
      </c>
      <c r="B726" s="100">
        <v>286.93</v>
      </c>
    </row>
    <row r="727" spans="1:2" x14ac:dyDescent="0.3">
      <c r="A727" s="105" t="s">
        <v>32</v>
      </c>
      <c r="B727" s="106">
        <v>45</v>
      </c>
    </row>
    <row r="728" spans="1:2" x14ac:dyDescent="0.3">
      <c r="A728" s="107" t="s">
        <v>33</v>
      </c>
      <c r="B728" s="108">
        <v>45</v>
      </c>
    </row>
    <row r="729" spans="1:2" x14ac:dyDescent="0.3">
      <c r="A729" s="109" t="s">
        <v>10</v>
      </c>
      <c r="B729" s="110">
        <v>309.27463</v>
      </c>
    </row>
    <row r="730" spans="1:2" x14ac:dyDescent="0.3">
      <c r="A730" s="101" t="s">
        <v>11</v>
      </c>
      <c r="B730" s="100">
        <v>258.61</v>
      </c>
    </row>
    <row r="731" spans="1:2" x14ac:dyDescent="0.3">
      <c r="A731" s="101" t="s">
        <v>16</v>
      </c>
      <c r="B731" s="100">
        <v>50.664630000000002</v>
      </c>
    </row>
    <row r="732" spans="1:2" x14ac:dyDescent="0.3">
      <c r="A732" s="109" t="s">
        <v>17</v>
      </c>
      <c r="B732" s="100">
        <v>9.52</v>
      </c>
    </row>
    <row r="733" spans="1:2" x14ac:dyDescent="0.3">
      <c r="A733" s="105" t="s">
        <v>24</v>
      </c>
      <c r="B733" s="100">
        <v>286.93</v>
      </c>
    </row>
    <row r="734" spans="1:2" x14ac:dyDescent="0.3">
      <c r="A734" s="111" t="s">
        <v>0</v>
      </c>
      <c r="B734" s="100">
        <v>286.93</v>
      </c>
    </row>
    <row r="735" spans="1:2" x14ac:dyDescent="0.3">
      <c r="A735" s="105" t="s">
        <v>26</v>
      </c>
      <c r="B735" s="100">
        <v>318.79462999999998</v>
      </c>
    </row>
    <row r="736" spans="1:2" x14ac:dyDescent="0.3">
      <c r="A736" s="111" t="s">
        <v>10</v>
      </c>
      <c r="B736" s="100">
        <v>309.27463</v>
      </c>
    </row>
    <row r="737" spans="1:2" x14ac:dyDescent="0.3">
      <c r="A737" s="111" t="s">
        <v>17</v>
      </c>
      <c r="B737" s="100">
        <v>9.52</v>
      </c>
    </row>
    <row r="738" spans="1:2" x14ac:dyDescent="0.3">
      <c r="A738" s="112" t="s">
        <v>28</v>
      </c>
      <c r="B738" s="113">
        <v>-31.864629999999977</v>
      </c>
    </row>
    <row r="739" spans="1:2" x14ac:dyDescent="0.3">
      <c r="A739" s="112" t="s">
        <v>29</v>
      </c>
      <c r="B739" s="113">
        <v>47.801490000000001</v>
      </c>
    </row>
    <row r="740" spans="1:2" x14ac:dyDescent="0.3">
      <c r="A740" s="112" t="s">
        <v>30</v>
      </c>
      <c r="B740" s="113">
        <v>15.936860000000024</v>
      </c>
    </row>
    <row r="741" spans="1:2" x14ac:dyDescent="0.3">
      <c r="A741" s="98" t="s">
        <v>1145</v>
      </c>
      <c r="B741" s="98" t="s">
        <v>1102</v>
      </c>
    </row>
    <row r="742" spans="1:2" x14ac:dyDescent="0.3">
      <c r="A742" s="99" t="s">
        <v>0</v>
      </c>
      <c r="B742" s="100">
        <v>60.96</v>
      </c>
    </row>
    <row r="743" spans="1:2" x14ac:dyDescent="0.3">
      <c r="A743" s="101" t="s">
        <v>3</v>
      </c>
      <c r="B743" s="100">
        <v>60.96</v>
      </c>
    </row>
    <row r="744" spans="1:2" x14ac:dyDescent="0.3">
      <c r="A744" s="105" t="s">
        <v>32</v>
      </c>
      <c r="B744" s="106">
        <v>19</v>
      </c>
    </row>
    <row r="745" spans="1:2" x14ac:dyDescent="0.3">
      <c r="A745" s="107" t="s">
        <v>33</v>
      </c>
      <c r="B745" s="108">
        <v>16</v>
      </c>
    </row>
    <row r="746" spans="1:2" x14ac:dyDescent="0.3">
      <c r="A746" s="107" t="s">
        <v>34</v>
      </c>
      <c r="B746" s="108">
        <v>3</v>
      </c>
    </row>
    <row r="747" spans="1:2" x14ac:dyDescent="0.3">
      <c r="A747" s="109" t="s">
        <v>10</v>
      </c>
      <c r="B747" s="110">
        <v>160.15600000000001</v>
      </c>
    </row>
    <row r="748" spans="1:2" x14ac:dyDescent="0.3">
      <c r="A748" s="101" t="s">
        <v>11</v>
      </c>
      <c r="B748" s="100">
        <v>110.208</v>
      </c>
    </row>
    <row r="749" spans="1:2" x14ac:dyDescent="0.3">
      <c r="A749" s="101" t="s">
        <v>12</v>
      </c>
      <c r="B749" s="100">
        <v>48.881999999999998</v>
      </c>
    </row>
    <row r="750" spans="1:2" x14ac:dyDescent="0.3">
      <c r="A750" s="101" t="s">
        <v>15</v>
      </c>
      <c r="B750" s="100">
        <v>1.0660000000000001</v>
      </c>
    </row>
    <row r="751" spans="1:2" x14ac:dyDescent="0.3">
      <c r="A751" s="105" t="s">
        <v>24</v>
      </c>
      <c r="B751" s="100">
        <v>60.96</v>
      </c>
    </row>
    <row r="752" spans="1:2" x14ac:dyDescent="0.3">
      <c r="A752" s="111" t="s">
        <v>0</v>
      </c>
      <c r="B752" s="100">
        <v>60.96</v>
      </c>
    </row>
    <row r="753" spans="1:2" x14ac:dyDescent="0.3">
      <c r="A753" s="105" t="s">
        <v>26</v>
      </c>
      <c r="B753" s="100">
        <v>160.15600000000001</v>
      </c>
    </row>
    <row r="754" spans="1:2" x14ac:dyDescent="0.3">
      <c r="A754" s="111" t="s">
        <v>10</v>
      </c>
      <c r="B754" s="100">
        <v>160.15600000000001</v>
      </c>
    </row>
    <row r="755" spans="1:2" x14ac:dyDescent="0.3">
      <c r="A755" s="112" t="s">
        <v>28</v>
      </c>
      <c r="B755" s="113">
        <v>-99.195999999999998</v>
      </c>
    </row>
    <row r="756" spans="1:2" x14ac:dyDescent="0.3">
      <c r="A756" s="112" t="s">
        <v>29</v>
      </c>
      <c r="B756" s="113">
        <v>284.57900000000001</v>
      </c>
    </row>
    <row r="757" spans="1:2" x14ac:dyDescent="0.3">
      <c r="A757" s="112" t="s">
        <v>30</v>
      </c>
      <c r="B757" s="113">
        <v>185.38300000000001</v>
      </c>
    </row>
    <row r="758" spans="1:2" x14ac:dyDescent="0.3">
      <c r="A758" s="98" t="s">
        <v>1146</v>
      </c>
      <c r="B758" s="98" t="s">
        <v>1102</v>
      </c>
    </row>
    <row r="759" spans="1:2" x14ac:dyDescent="0.3">
      <c r="A759" s="99" t="s">
        <v>0</v>
      </c>
      <c r="B759" s="100">
        <v>20.792300000000001</v>
      </c>
    </row>
    <row r="760" spans="1:2" x14ac:dyDescent="0.3">
      <c r="A760" s="101" t="s">
        <v>3</v>
      </c>
      <c r="B760" s="100">
        <v>20.792300000000001</v>
      </c>
    </row>
    <row r="761" spans="1:2" x14ac:dyDescent="0.3">
      <c r="A761" s="105" t="s">
        <v>32</v>
      </c>
      <c r="B761" s="106">
        <v>3</v>
      </c>
    </row>
    <row r="762" spans="1:2" x14ac:dyDescent="0.3">
      <c r="A762" s="107" t="s">
        <v>33</v>
      </c>
      <c r="B762" s="108">
        <v>3</v>
      </c>
    </row>
    <row r="763" spans="1:2" x14ac:dyDescent="0.3">
      <c r="A763" s="109" t="s">
        <v>10</v>
      </c>
      <c r="B763" s="110">
        <v>20.45</v>
      </c>
    </row>
    <row r="764" spans="1:2" x14ac:dyDescent="0.3">
      <c r="A764" s="101" t="s">
        <v>11</v>
      </c>
      <c r="B764" s="100">
        <v>20.399999999999999</v>
      </c>
    </row>
    <row r="765" spans="1:2" x14ac:dyDescent="0.3">
      <c r="A765" s="101" t="s">
        <v>16</v>
      </c>
      <c r="B765" s="100">
        <v>0.05</v>
      </c>
    </row>
    <row r="766" spans="1:2" x14ac:dyDescent="0.3">
      <c r="A766" s="105" t="s">
        <v>24</v>
      </c>
      <c r="B766" s="100">
        <v>20.792300000000001</v>
      </c>
    </row>
    <row r="767" spans="1:2" x14ac:dyDescent="0.3">
      <c r="A767" s="111" t="s">
        <v>0</v>
      </c>
      <c r="B767" s="100">
        <v>20.792300000000001</v>
      </c>
    </row>
    <row r="768" spans="1:2" x14ac:dyDescent="0.3">
      <c r="A768" s="105" t="s">
        <v>26</v>
      </c>
      <c r="B768" s="100">
        <v>20.45</v>
      </c>
    </row>
    <row r="769" spans="1:2" x14ac:dyDescent="0.3">
      <c r="A769" s="111" t="s">
        <v>10</v>
      </c>
      <c r="B769" s="100">
        <v>20.45</v>
      </c>
    </row>
    <row r="770" spans="1:2" x14ac:dyDescent="0.3">
      <c r="A770" s="112" t="s">
        <v>28</v>
      </c>
      <c r="B770" s="113">
        <v>0.3423000000000016</v>
      </c>
    </row>
    <row r="771" spans="1:2" x14ac:dyDescent="0.3">
      <c r="A771" s="112" t="s">
        <v>29</v>
      </c>
      <c r="B771" s="113">
        <v>0.61268</v>
      </c>
    </row>
    <row r="772" spans="1:2" x14ac:dyDescent="0.3">
      <c r="A772" s="112" t="s">
        <v>30</v>
      </c>
      <c r="B772" s="113">
        <v>0.95498000000000161</v>
      </c>
    </row>
    <row r="773" spans="1:2" x14ac:dyDescent="0.3">
      <c r="A773" s="95" t="s">
        <v>1147</v>
      </c>
      <c r="B773" s="96" t="s">
        <v>1102</v>
      </c>
    </row>
    <row r="774" spans="1:2" x14ac:dyDescent="0.3">
      <c r="A774" s="114" t="s">
        <v>0</v>
      </c>
      <c r="B774" s="115">
        <v>20586.148649999999</v>
      </c>
    </row>
    <row r="775" spans="1:2" x14ac:dyDescent="0.3">
      <c r="A775" s="116" t="s">
        <v>2</v>
      </c>
      <c r="B775" s="117">
        <v>10068.031449999999</v>
      </c>
    </row>
    <row r="776" spans="1:2" x14ac:dyDescent="0.3">
      <c r="A776" s="116" t="s">
        <v>3</v>
      </c>
      <c r="B776" s="117">
        <v>10518.117200000001</v>
      </c>
    </row>
    <row r="777" spans="1:2" x14ac:dyDescent="0.3">
      <c r="A777" s="118" t="s">
        <v>32</v>
      </c>
      <c r="B777" s="119">
        <v>222</v>
      </c>
    </row>
    <row r="778" spans="1:2" x14ac:dyDescent="0.3">
      <c r="A778" s="120" t="s">
        <v>33</v>
      </c>
      <c r="B778" s="121">
        <v>63</v>
      </c>
    </row>
    <row r="779" spans="1:2" x14ac:dyDescent="0.3">
      <c r="A779" s="120" t="s">
        <v>34</v>
      </c>
      <c r="B779" s="121">
        <v>159</v>
      </c>
    </row>
    <row r="780" spans="1:2" x14ac:dyDescent="0.3">
      <c r="A780" s="120" t="s">
        <v>10</v>
      </c>
      <c r="B780" s="122">
        <v>8257.2732200000009</v>
      </c>
    </row>
    <row r="781" spans="1:2" x14ac:dyDescent="0.3">
      <c r="A781" s="123" t="s">
        <v>11</v>
      </c>
      <c r="B781" s="124">
        <v>1234.6472000000001</v>
      </c>
    </row>
    <row r="782" spans="1:2" x14ac:dyDescent="0.3">
      <c r="A782" s="123" t="s">
        <v>12</v>
      </c>
      <c r="B782" s="124">
        <v>5207.9489999999996</v>
      </c>
    </row>
    <row r="783" spans="1:2" x14ac:dyDescent="0.3">
      <c r="A783" s="123" t="s">
        <v>15</v>
      </c>
      <c r="B783" s="124">
        <v>182.916</v>
      </c>
    </row>
    <row r="784" spans="1:2" x14ac:dyDescent="0.3">
      <c r="A784" s="123" t="s">
        <v>16</v>
      </c>
      <c r="B784" s="124">
        <v>1631.7610199999999</v>
      </c>
    </row>
    <row r="785" spans="1:2" x14ac:dyDescent="0.3">
      <c r="A785" s="120" t="s">
        <v>17</v>
      </c>
      <c r="B785" s="122">
        <v>8827.35268</v>
      </c>
    </row>
    <row r="786" spans="1:2" x14ac:dyDescent="0.3">
      <c r="A786" s="123" t="s">
        <v>24</v>
      </c>
      <c r="B786" s="124">
        <v>20586.148649999999</v>
      </c>
    </row>
    <row r="787" spans="1:2" x14ac:dyDescent="0.3">
      <c r="A787" s="125" t="s">
        <v>0</v>
      </c>
      <c r="B787" s="124">
        <v>20586.148649999999</v>
      </c>
    </row>
    <row r="788" spans="1:2" x14ac:dyDescent="0.3">
      <c r="A788" s="123" t="s">
        <v>26</v>
      </c>
      <c r="B788" s="124">
        <v>17084.625899999999</v>
      </c>
    </row>
    <row r="789" spans="1:2" x14ac:dyDescent="0.3">
      <c r="A789" s="125" t="s">
        <v>10</v>
      </c>
      <c r="B789" s="124">
        <v>8257.2732200000009</v>
      </c>
    </row>
    <row r="790" spans="1:2" x14ac:dyDescent="0.3">
      <c r="A790" s="125" t="s">
        <v>17</v>
      </c>
      <c r="B790" s="124">
        <v>8827.35268</v>
      </c>
    </row>
    <row r="791" spans="1:2" x14ac:dyDescent="0.3">
      <c r="A791" s="126" t="s">
        <v>28</v>
      </c>
      <c r="B791" s="127">
        <v>3501.5227500000001</v>
      </c>
    </row>
    <row r="792" spans="1:2" x14ac:dyDescent="0.3">
      <c r="A792" s="126" t="s">
        <v>29</v>
      </c>
      <c r="B792" s="127">
        <v>13032.670609999999</v>
      </c>
    </row>
    <row r="793" spans="1:2" x14ac:dyDescent="0.3">
      <c r="A793" s="126" t="s">
        <v>30</v>
      </c>
      <c r="B793" s="127">
        <v>16534.193359999997</v>
      </c>
    </row>
    <row r="794" spans="1:2" x14ac:dyDescent="0.3">
      <c r="A794" s="98" t="s">
        <v>1148</v>
      </c>
      <c r="B794" s="98" t="s">
        <v>1102</v>
      </c>
    </row>
    <row r="795" spans="1:2" x14ac:dyDescent="0.3">
      <c r="A795" s="99" t="s">
        <v>0</v>
      </c>
      <c r="B795" s="100">
        <v>101156</v>
      </c>
    </row>
    <row r="796" spans="1:2" x14ac:dyDescent="0.3">
      <c r="A796" s="101" t="s">
        <v>3</v>
      </c>
      <c r="B796" s="100">
        <v>101156</v>
      </c>
    </row>
    <row r="797" spans="1:2" x14ac:dyDescent="0.3">
      <c r="A797" s="99" t="s">
        <v>7</v>
      </c>
      <c r="B797" s="100">
        <v>22000</v>
      </c>
    </row>
    <row r="798" spans="1:2" x14ac:dyDescent="0.3">
      <c r="A798" s="105" t="s">
        <v>32</v>
      </c>
      <c r="B798" s="106">
        <v>571</v>
      </c>
    </row>
    <row r="799" spans="1:2" x14ac:dyDescent="0.3">
      <c r="A799" s="107" t="s">
        <v>33</v>
      </c>
      <c r="B799" s="108">
        <v>13</v>
      </c>
    </row>
    <row r="800" spans="1:2" x14ac:dyDescent="0.3">
      <c r="A800" s="107" t="s">
        <v>34</v>
      </c>
      <c r="B800" s="108">
        <v>558</v>
      </c>
    </row>
    <row r="801" spans="1:2" x14ac:dyDescent="0.3">
      <c r="A801" s="109" t="s">
        <v>10</v>
      </c>
      <c r="B801" s="110">
        <v>111961.08567</v>
      </c>
    </row>
    <row r="802" spans="1:2" x14ac:dyDescent="0.3">
      <c r="A802" s="101" t="s">
        <v>11</v>
      </c>
      <c r="B802" s="100">
        <v>354</v>
      </c>
    </row>
    <row r="803" spans="1:2" x14ac:dyDescent="0.3">
      <c r="A803" s="101" t="s">
        <v>12</v>
      </c>
      <c r="B803" s="100">
        <v>103681</v>
      </c>
    </row>
    <row r="804" spans="1:2" x14ac:dyDescent="0.3">
      <c r="A804" s="101" t="s">
        <v>13</v>
      </c>
      <c r="B804" s="100">
        <v>1267</v>
      </c>
    </row>
    <row r="805" spans="1:2" x14ac:dyDescent="0.3">
      <c r="A805" s="101" t="s">
        <v>15</v>
      </c>
      <c r="B805" s="100">
        <v>21</v>
      </c>
    </row>
    <row r="806" spans="1:2" x14ac:dyDescent="0.3">
      <c r="A806" s="101" t="s">
        <v>16</v>
      </c>
      <c r="B806" s="100">
        <v>6638.0856700000004</v>
      </c>
    </row>
    <row r="807" spans="1:2" x14ac:dyDescent="0.3">
      <c r="A807" s="109" t="s">
        <v>21</v>
      </c>
      <c r="B807" s="100">
        <v>16311</v>
      </c>
    </row>
    <row r="808" spans="1:2" x14ac:dyDescent="0.3">
      <c r="A808" s="105" t="s">
        <v>24</v>
      </c>
      <c r="B808" s="100">
        <v>123156</v>
      </c>
    </row>
    <row r="809" spans="1:2" x14ac:dyDescent="0.3">
      <c r="A809" s="111" t="s">
        <v>0</v>
      </c>
      <c r="B809" s="100">
        <v>101156</v>
      </c>
    </row>
    <row r="810" spans="1:2" x14ac:dyDescent="0.3">
      <c r="A810" s="111" t="s">
        <v>7</v>
      </c>
      <c r="B810" s="100">
        <v>22000</v>
      </c>
    </row>
    <row r="811" spans="1:2" x14ac:dyDescent="0.3">
      <c r="A811" s="105" t="s">
        <v>26</v>
      </c>
      <c r="B811" s="100">
        <v>128272.08567</v>
      </c>
    </row>
    <row r="812" spans="1:2" x14ac:dyDescent="0.3">
      <c r="A812" s="111" t="s">
        <v>10</v>
      </c>
      <c r="B812" s="100">
        <v>111961.08567</v>
      </c>
    </row>
    <row r="813" spans="1:2" x14ac:dyDescent="0.3">
      <c r="A813" s="111" t="s">
        <v>21</v>
      </c>
      <c r="B813" s="110">
        <v>16311</v>
      </c>
    </row>
    <row r="814" spans="1:2" x14ac:dyDescent="0.3">
      <c r="A814" s="112" t="s">
        <v>28</v>
      </c>
      <c r="B814" s="113">
        <v>-5116.0856700000004</v>
      </c>
    </row>
    <row r="815" spans="1:2" x14ac:dyDescent="0.3">
      <c r="A815" s="112" t="s">
        <v>29</v>
      </c>
      <c r="B815" s="113">
        <v>6590.8375500001202</v>
      </c>
    </row>
    <row r="816" spans="1:2" x14ac:dyDescent="0.3">
      <c r="A816" s="112" t="s">
        <v>30</v>
      </c>
      <c r="B816" s="113">
        <v>1474.7518800001199</v>
      </c>
    </row>
    <row r="817" spans="1:2" x14ac:dyDescent="0.3">
      <c r="A817" s="98" t="s">
        <v>1149</v>
      </c>
      <c r="B817" s="98" t="s">
        <v>1102</v>
      </c>
    </row>
    <row r="818" spans="1:2" x14ac:dyDescent="0.3">
      <c r="A818" s="99" t="s">
        <v>0</v>
      </c>
      <c r="B818" s="100">
        <v>34822</v>
      </c>
    </row>
    <row r="819" spans="1:2" x14ac:dyDescent="0.3">
      <c r="A819" s="101" t="s">
        <v>3</v>
      </c>
      <c r="B819" s="100">
        <v>34822</v>
      </c>
    </row>
    <row r="820" spans="1:2" x14ac:dyDescent="0.3">
      <c r="A820" s="105" t="s">
        <v>32</v>
      </c>
      <c r="B820" s="106">
        <v>9</v>
      </c>
    </row>
    <row r="821" spans="1:2" x14ac:dyDescent="0.3">
      <c r="A821" s="107" t="s">
        <v>33</v>
      </c>
      <c r="B821" s="108">
        <v>9</v>
      </c>
    </row>
    <row r="822" spans="1:2" x14ac:dyDescent="0.3">
      <c r="A822" s="109" t="s">
        <v>10</v>
      </c>
      <c r="B822" s="110">
        <v>36308.031499999997</v>
      </c>
    </row>
    <row r="823" spans="1:2" x14ac:dyDescent="0.3">
      <c r="A823" s="101" t="s">
        <v>11</v>
      </c>
      <c r="B823" s="100">
        <v>193</v>
      </c>
    </row>
    <row r="824" spans="1:2" x14ac:dyDescent="0.3">
      <c r="A824" s="101" t="s">
        <v>12</v>
      </c>
      <c r="B824" s="100">
        <v>32416</v>
      </c>
    </row>
    <row r="825" spans="1:2" x14ac:dyDescent="0.3">
      <c r="A825" s="101" t="s">
        <v>13</v>
      </c>
      <c r="B825" s="100">
        <v>1165.75485</v>
      </c>
    </row>
    <row r="826" spans="1:2" x14ac:dyDescent="0.3">
      <c r="A826" s="101" t="s">
        <v>16</v>
      </c>
      <c r="B826" s="100">
        <v>2533.2766499999998</v>
      </c>
    </row>
    <row r="827" spans="1:2" x14ac:dyDescent="0.3">
      <c r="A827" s="109" t="s">
        <v>17</v>
      </c>
      <c r="B827" s="100">
        <v>3</v>
      </c>
    </row>
    <row r="828" spans="1:2" x14ac:dyDescent="0.3">
      <c r="A828" s="109" t="s">
        <v>18</v>
      </c>
      <c r="B828" s="100">
        <v>20</v>
      </c>
    </row>
    <row r="829" spans="1:2" x14ac:dyDescent="0.3">
      <c r="A829" s="109" t="s">
        <v>21</v>
      </c>
      <c r="B829" s="100">
        <v>1769.14843</v>
      </c>
    </row>
    <row r="830" spans="1:2" x14ac:dyDescent="0.3">
      <c r="A830" s="105" t="s">
        <v>24</v>
      </c>
      <c r="B830" s="100">
        <v>34822</v>
      </c>
    </row>
    <row r="831" spans="1:2" x14ac:dyDescent="0.3">
      <c r="A831" s="111" t="s">
        <v>0</v>
      </c>
      <c r="B831" s="100">
        <v>34822</v>
      </c>
    </row>
    <row r="832" spans="1:2" x14ac:dyDescent="0.3">
      <c r="A832" s="105" t="s">
        <v>26</v>
      </c>
      <c r="B832" s="100">
        <v>38100.179929999998</v>
      </c>
    </row>
    <row r="833" spans="1:2" x14ac:dyDescent="0.3">
      <c r="A833" s="111" t="s">
        <v>10</v>
      </c>
      <c r="B833" s="100">
        <v>36308.031499999997</v>
      </c>
    </row>
    <row r="834" spans="1:2" x14ac:dyDescent="0.3">
      <c r="A834" s="111" t="s">
        <v>17</v>
      </c>
      <c r="B834" s="100">
        <v>3</v>
      </c>
    </row>
    <row r="835" spans="1:2" x14ac:dyDescent="0.3">
      <c r="A835" s="111" t="s">
        <v>27</v>
      </c>
      <c r="B835" s="100">
        <v>20</v>
      </c>
    </row>
    <row r="836" spans="1:2" x14ac:dyDescent="0.3">
      <c r="A836" s="111" t="s">
        <v>21</v>
      </c>
      <c r="B836" s="110">
        <v>1769.14843</v>
      </c>
    </row>
    <row r="837" spans="1:2" x14ac:dyDescent="0.3">
      <c r="A837" s="112" t="s">
        <v>28</v>
      </c>
      <c r="B837" s="113">
        <v>-3278.1799299999984</v>
      </c>
    </row>
    <row r="838" spans="1:2" x14ac:dyDescent="0.3">
      <c r="A838" s="112" t="s">
        <v>29</v>
      </c>
      <c r="B838" s="113">
        <v>3555</v>
      </c>
    </row>
    <row r="839" spans="1:2" x14ac:dyDescent="0.3">
      <c r="A839" s="112" t="s">
        <v>30</v>
      </c>
      <c r="B839" s="113">
        <v>276.82007000000158</v>
      </c>
    </row>
    <row r="840" spans="1:2" x14ac:dyDescent="0.3">
      <c r="A840" s="98" t="s">
        <v>1150</v>
      </c>
      <c r="B840" s="98" t="s">
        <v>1102</v>
      </c>
    </row>
    <row r="841" spans="1:2" x14ac:dyDescent="0.3">
      <c r="A841" s="99" t="s">
        <v>0</v>
      </c>
      <c r="B841" s="100">
        <v>57084.127100000005</v>
      </c>
    </row>
    <row r="842" spans="1:2" x14ac:dyDescent="0.3">
      <c r="A842" s="101" t="s">
        <v>3</v>
      </c>
      <c r="B842" s="100">
        <v>57084.127100000005</v>
      </c>
    </row>
    <row r="843" spans="1:2" x14ac:dyDescent="0.3">
      <c r="A843" s="99" t="s">
        <v>7</v>
      </c>
      <c r="B843" s="100">
        <v>44026.291140000001</v>
      </c>
    </row>
    <row r="844" spans="1:2" x14ac:dyDescent="0.3">
      <c r="A844" s="105" t="s">
        <v>32</v>
      </c>
      <c r="B844" s="106">
        <v>1197</v>
      </c>
    </row>
    <row r="845" spans="1:2" x14ac:dyDescent="0.3">
      <c r="A845" s="107" t="s">
        <v>33</v>
      </c>
      <c r="B845" s="108">
        <v>1197</v>
      </c>
    </row>
    <row r="846" spans="1:2" x14ac:dyDescent="0.3">
      <c r="A846" s="109" t="s">
        <v>10</v>
      </c>
      <c r="B846" s="110">
        <v>59998.507959999995</v>
      </c>
    </row>
    <row r="847" spans="1:2" x14ac:dyDescent="0.3">
      <c r="A847" s="101" t="s">
        <v>11</v>
      </c>
      <c r="B847" s="100">
        <v>15807.672</v>
      </c>
    </row>
    <row r="848" spans="1:2" x14ac:dyDescent="0.3">
      <c r="A848" s="101" t="s">
        <v>12</v>
      </c>
      <c r="B848" s="100">
        <v>40947.188139999998</v>
      </c>
    </row>
    <row r="849" spans="1:2" x14ac:dyDescent="0.3">
      <c r="A849" s="101" t="s">
        <v>13</v>
      </c>
      <c r="B849" s="100">
        <v>293.49872999999997</v>
      </c>
    </row>
    <row r="850" spans="1:2" x14ac:dyDescent="0.3">
      <c r="A850" s="101" t="s">
        <v>16</v>
      </c>
      <c r="B850" s="100">
        <v>2950.1490899999999</v>
      </c>
    </row>
    <row r="851" spans="1:2" x14ac:dyDescent="0.3">
      <c r="A851" s="109" t="s">
        <v>21</v>
      </c>
      <c r="B851" s="100">
        <v>40971.961430000003</v>
      </c>
    </row>
    <row r="852" spans="1:2" x14ac:dyDescent="0.3">
      <c r="A852" s="105" t="s">
        <v>24</v>
      </c>
      <c r="B852" s="100">
        <v>101110.41824</v>
      </c>
    </row>
    <row r="853" spans="1:2" x14ac:dyDescent="0.3">
      <c r="A853" s="111" t="s">
        <v>0</v>
      </c>
      <c r="B853" s="100">
        <v>57084.127100000005</v>
      </c>
    </row>
    <row r="854" spans="1:2" x14ac:dyDescent="0.3">
      <c r="A854" s="111" t="s">
        <v>7</v>
      </c>
      <c r="B854" s="100">
        <v>44026.291140000001</v>
      </c>
    </row>
    <row r="855" spans="1:2" x14ac:dyDescent="0.3">
      <c r="A855" s="105" t="s">
        <v>26</v>
      </c>
      <c r="B855" s="100">
        <v>100970.46939</v>
      </c>
    </row>
    <row r="856" spans="1:2" x14ac:dyDescent="0.3">
      <c r="A856" s="111" t="s">
        <v>10</v>
      </c>
      <c r="B856" s="100">
        <v>59998.507959999995</v>
      </c>
    </row>
    <row r="857" spans="1:2" x14ac:dyDescent="0.3">
      <c r="A857" s="111" t="s">
        <v>21</v>
      </c>
      <c r="B857" s="110">
        <v>40971.961430000003</v>
      </c>
    </row>
    <row r="858" spans="1:2" x14ac:dyDescent="0.3">
      <c r="A858" s="112" t="s">
        <v>28</v>
      </c>
      <c r="B858" s="113">
        <v>139.94885000000068</v>
      </c>
    </row>
    <row r="859" spans="1:2" x14ac:dyDescent="0.3">
      <c r="A859" s="112" t="s">
        <v>29</v>
      </c>
      <c r="B859" s="113">
        <v>113.17</v>
      </c>
    </row>
    <row r="860" spans="1:2" x14ac:dyDescent="0.3">
      <c r="A860" s="112" t="s">
        <v>30</v>
      </c>
      <c r="B860" s="113">
        <v>253.11885000000069</v>
      </c>
    </row>
    <row r="861" spans="1:2" x14ac:dyDescent="0.3">
      <c r="A861" s="98" t="s">
        <v>1151</v>
      </c>
      <c r="B861" s="98" t="s">
        <v>1102</v>
      </c>
    </row>
    <row r="862" spans="1:2" x14ac:dyDescent="0.3">
      <c r="A862" s="99" t="s">
        <v>0</v>
      </c>
      <c r="B862" s="100">
        <v>2081</v>
      </c>
    </row>
    <row r="863" spans="1:2" x14ac:dyDescent="0.3">
      <c r="A863" s="101" t="s">
        <v>3</v>
      </c>
      <c r="B863" s="100">
        <v>2081</v>
      </c>
    </row>
    <row r="864" spans="1:2" x14ac:dyDescent="0.3">
      <c r="A864" s="105" t="s">
        <v>32</v>
      </c>
      <c r="B864" s="106">
        <v>74</v>
      </c>
    </row>
    <row r="865" spans="1:2" x14ac:dyDescent="0.3">
      <c r="A865" s="107" t="s">
        <v>33</v>
      </c>
      <c r="B865" s="108">
        <v>70</v>
      </c>
    </row>
    <row r="866" spans="1:2" x14ac:dyDescent="0.3">
      <c r="A866" s="107" t="s">
        <v>34</v>
      </c>
      <c r="B866" s="108">
        <v>4</v>
      </c>
    </row>
    <row r="867" spans="1:2" x14ac:dyDescent="0.3">
      <c r="A867" s="109" t="s">
        <v>10</v>
      </c>
      <c r="B867" s="110">
        <v>2017</v>
      </c>
    </row>
    <row r="868" spans="1:2" x14ac:dyDescent="0.3">
      <c r="A868" s="101" t="s">
        <v>11</v>
      </c>
      <c r="B868" s="100">
        <v>1384</v>
      </c>
    </row>
    <row r="869" spans="1:2" x14ac:dyDescent="0.3">
      <c r="A869" s="101" t="s">
        <v>12</v>
      </c>
      <c r="B869" s="100">
        <v>422</v>
      </c>
    </row>
    <row r="870" spans="1:2" x14ac:dyDescent="0.3">
      <c r="A870" s="101" t="s">
        <v>15</v>
      </c>
      <c r="B870" s="100">
        <v>25</v>
      </c>
    </row>
    <row r="871" spans="1:2" x14ac:dyDescent="0.3">
      <c r="A871" s="101" t="s">
        <v>16</v>
      </c>
      <c r="B871" s="100">
        <v>186</v>
      </c>
    </row>
    <row r="872" spans="1:2" x14ac:dyDescent="0.3">
      <c r="A872" s="109" t="s">
        <v>17</v>
      </c>
      <c r="B872" s="100">
        <v>20</v>
      </c>
    </row>
    <row r="873" spans="1:2" x14ac:dyDescent="0.3">
      <c r="A873" s="105" t="s">
        <v>24</v>
      </c>
      <c r="B873" s="100">
        <v>2081</v>
      </c>
    </row>
    <row r="874" spans="1:2" x14ac:dyDescent="0.3">
      <c r="A874" s="111" t="s">
        <v>0</v>
      </c>
      <c r="B874" s="100">
        <v>2081</v>
      </c>
    </row>
    <row r="875" spans="1:2" x14ac:dyDescent="0.3">
      <c r="A875" s="105" t="s">
        <v>26</v>
      </c>
      <c r="B875" s="100">
        <v>2037</v>
      </c>
    </row>
    <row r="876" spans="1:2" x14ac:dyDescent="0.3">
      <c r="A876" s="111" t="s">
        <v>10</v>
      </c>
      <c r="B876" s="100">
        <v>2017</v>
      </c>
    </row>
    <row r="877" spans="1:2" x14ac:dyDescent="0.3">
      <c r="A877" s="111" t="s">
        <v>17</v>
      </c>
      <c r="B877" s="100">
        <v>20</v>
      </c>
    </row>
    <row r="878" spans="1:2" x14ac:dyDescent="0.3">
      <c r="A878" s="112" t="s">
        <v>28</v>
      </c>
      <c r="B878" s="113">
        <v>44</v>
      </c>
    </row>
    <row r="879" spans="1:2" x14ac:dyDescent="0.3">
      <c r="A879" s="112" t="s">
        <v>29</v>
      </c>
      <c r="B879" s="113">
        <v>215</v>
      </c>
    </row>
    <row r="880" spans="1:2" x14ac:dyDescent="0.3">
      <c r="A880" s="112" t="s">
        <v>30</v>
      </c>
      <c r="B880" s="113">
        <v>259</v>
      </c>
    </row>
    <row r="881" spans="1:2" x14ac:dyDescent="0.3">
      <c r="A881" s="98" t="s">
        <v>1152</v>
      </c>
      <c r="B881" s="98" t="s">
        <v>1102</v>
      </c>
    </row>
    <row r="882" spans="1:2" x14ac:dyDescent="0.3">
      <c r="A882" s="99" t="s">
        <v>0</v>
      </c>
      <c r="B882" s="100">
        <v>15.7</v>
      </c>
    </row>
    <row r="883" spans="1:2" x14ac:dyDescent="0.3">
      <c r="A883" s="101" t="s">
        <v>3</v>
      </c>
      <c r="B883" s="100">
        <v>15.7</v>
      </c>
    </row>
    <row r="884" spans="1:2" x14ac:dyDescent="0.3">
      <c r="A884" s="105" t="s">
        <v>32</v>
      </c>
      <c r="B884" s="106">
        <v>3</v>
      </c>
    </row>
    <row r="885" spans="1:2" x14ac:dyDescent="0.3">
      <c r="A885" s="107" t="s">
        <v>33</v>
      </c>
      <c r="B885" s="108">
        <v>3</v>
      </c>
    </row>
    <row r="886" spans="1:2" x14ac:dyDescent="0.3">
      <c r="A886" s="109" t="s">
        <v>10</v>
      </c>
      <c r="B886" s="110">
        <v>15.406999999999998</v>
      </c>
    </row>
    <row r="887" spans="1:2" x14ac:dyDescent="0.3">
      <c r="A887" s="101" t="s">
        <v>11</v>
      </c>
      <c r="B887" s="100">
        <v>11.7</v>
      </c>
    </row>
    <row r="888" spans="1:2" x14ac:dyDescent="0.3">
      <c r="A888" s="101" t="s">
        <v>12</v>
      </c>
      <c r="B888" s="100">
        <v>0.7</v>
      </c>
    </row>
    <row r="889" spans="1:2" x14ac:dyDescent="0.3">
      <c r="A889" s="101" t="s">
        <v>16</v>
      </c>
      <c r="B889" s="100">
        <v>3.0070000000000001</v>
      </c>
    </row>
    <row r="890" spans="1:2" x14ac:dyDescent="0.3">
      <c r="A890" s="105" t="s">
        <v>24</v>
      </c>
      <c r="B890" s="100">
        <v>15.7</v>
      </c>
    </row>
    <row r="891" spans="1:2" x14ac:dyDescent="0.3">
      <c r="A891" s="111" t="s">
        <v>0</v>
      </c>
      <c r="B891" s="100">
        <v>15.7</v>
      </c>
    </row>
    <row r="892" spans="1:2" x14ac:dyDescent="0.3">
      <c r="A892" s="105" t="s">
        <v>26</v>
      </c>
      <c r="B892" s="100">
        <v>15.406999999999998</v>
      </c>
    </row>
    <row r="893" spans="1:2" x14ac:dyDescent="0.3">
      <c r="A893" s="111" t="s">
        <v>10</v>
      </c>
      <c r="B893" s="100">
        <v>15.406999999999998</v>
      </c>
    </row>
    <row r="894" spans="1:2" x14ac:dyDescent="0.3">
      <c r="A894" s="112" t="s">
        <v>28</v>
      </c>
      <c r="B894" s="113">
        <v>0.29300000000000104</v>
      </c>
    </row>
    <row r="895" spans="1:2" x14ac:dyDescent="0.3">
      <c r="A895" s="112" t="s">
        <v>30</v>
      </c>
      <c r="B895" s="113">
        <v>0.29721000000000103</v>
      </c>
    </row>
    <row r="896" spans="1:2" x14ac:dyDescent="0.3">
      <c r="A896" s="98" t="s">
        <v>1153</v>
      </c>
      <c r="B896" s="98" t="s">
        <v>1102</v>
      </c>
    </row>
    <row r="897" spans="1:2" x14ac:dyDescent="0.3">
      <c r="A897" s="99" t="s">
        <v>0</v>
      </c>
      <c r="B897" s="100">
        <v>4758</v>
      </c>
    </row>
    <row r="898" spans="1:2" x14ac:dyDescent="0.3">
      <c r="A898" s="101" t="s">
        <v>3</v>
      </c>
      <c r="B898" s="100">
        <v>4758</v>
      </c>
    </row>
    <row r="899" spans="1:2" x14ac:dyDescent="0.3">
      <c r="A899" s="105" t="s">
        <v>32</v>
      </c>
      <c r="B899" s="106">
        <v>206</v>
      </c>
    </row>
    <row r="900" spans="1:2" x14ac:dyDescent="0.3">
      <c r="A900" s="107" t="s">
        <v>33</v>
      </c>
      <c r="B900" s="108">
        <v>206</v>
      </c>
    </row>
    <row r="901" spans="1:2" x14ac:dyDescent="0.3">
      <c r="A901" s="109" t="s">
        <v>10</v>
      </c>
      <c r="B901" s="110">
        <v>4359.2</v>
      </c>
    </row>
    <row r="902" spans="1:2" x14ac:dyDescent="0.3">
      <c r="A902" s="101" t="s">
        <v>11</v>
      </c>
      <c r="B902" s="100">
        <v>2160.3000000000002</v>
      </c>
    </row>
    <row r="903" spans="1:2" x14ac:dyDescent="0.3">
      <c r="A903" s="101" t="s">
        <v>12</v>
      </c>
      <c r="B903" s="100">
        <v>1567.1</v>
      </c>
    </row>
    <row r="904" spans="1:2" x14ac:dyDescent="0.3">
      <c r="A904" s="101" t="s">
        <v>16</v>
      </c>
      <c r="B904" s="100">
        <v>631.79999999999995</v>
      </c>
    </row>
    <row r="905" spans="1:2" x14ac:dyDescent="0.3">
      <c r="A905" s="105" t="s">
        <v>24</v>
      </c>
      <c r="B905" s="100">
        <v>4758</v>
      </c>
    </row>
    <row r="906" spans="1:2" x14ac:dyDescent="0.3">
      <c r="A906" s="111" t="s">
        <v>0</v>
      </c>
      <c r="B906" s="100">
        <v>4758</v>
      </c>
    </row>
    <row r="907" spans="1:2" x14ac:dyDescent="0.3">
      <c r="A907" s="105" t="s">
        <v>26</v>
      </c>
      <c r="B907" s="100">
        <v>4359.2</v>
      </c>
    </row>
    <row r="908" spans="1:2" x14ac:dyDescent="0.3">
      <c r="A908" s="111" t="s">
        <v>10</v>
      </c>
      <c r="B908" s="100">
        <v>4359.2</v>
      </c>
    </row>
    <row r="909" spans="1:2" x14ac:dyDescent="0.3">
      <c r="A909" s="112" t="s">
        <v>28</v>
      </c>
      <c r="B909" s="113">
        <v>398.80000000000018</v>
      </c>
    </row>
    <row r="910" spans="1:2" x14ac:dyDescent="0.3">
      <c r="A910" s="112" t="s">
        <v>29</v>
      </c>
      <c r="B910" s="113">
        <v>297.8</v>
      </c>
    </row>
    <row r="911" spans="1:2" x14ac:dyDescent="0.3">
      <c r="A911" s="112" t="s">
        <v>30</v>
      </c>
      <c r="B911" s="113">
        <v>696.60000000000014</v>
      </c>
    </row>
    <row r="912" spans="1:2" ht="27.6" x14ac:dyDescent="0.3">
      <c r="A912" s="98" t="s">
        <v>1154</v>
      </c>
      <c r="B912" s="98" t="s">
        <v>1102</v>
      </c>
    </row>
    <row r="913" spans="1:2" x14ac:dyDescent="0.3">
      <c r="A913" s="99" t="s">
        <v>0</v>
      </c>
      <c r="B913" s="100">
        <v>1397.07</v>
      </c>
    </row>
    <row r="914" spans="1:2" x14ac:dyDescent="0.3">
      <c r="A914" s="101" t="s">
        <v>3</v>
      </c>
      <c r="B914" s="100">
        <v>1397.07</v>
      </c>
    </row>
    <row r="915" spans="1:2" x14ac:dyDescent="0.3">
      <c r="A915" s="105" t="s">
        <v>32</v>
      </c>
      <c r="B915" s="106">
        <v>88</v>
      </c>
    </row>
    <row r="916" spans="1:2" x14ac:dyDescent="0.3">
      <c r="A916" s="107" t="s">
        <v>33</v>
      </c>
      <c r="B916" s="108">
        <v>88</v>
      </c>
    </row>
    <row r="917" spans="1:2" x14ac:dyDescent="0.3">
      <c r="A917" s="109" t="s">
        <v>10</v>
      </c>
      <c r="B917" s="110">
        <v>1355.6799999999998</v>
      </c>
    </row>
    <row r="918" spans="1:2" x14ac:dyDescent="0.3">
      <c r="A918" s="101" t="s">
        <v>11</v>
      </c>
      <c r="B918" s="100">
        <v>1173.44</v>
      </c>
    </row>
    <row r="919" spans="1:2" x14ac:dyDescent="0.3">
      <c r="A919" s="101" t="s">
        <v>12</v>
      </c>
      <c r="B919" s="100">
        <v>45.86</v>
      </c>
    </row>
    <row r="920" spans="1:2" x14ac:dyDescent="0.3">
      <c r="A920" s="101" t="s">
        <v>16</v>
      </c>
      <c r="B920" s="100">
        <v>136.38</v>
      </c>
    </row>
    <row r="921" spans="1:2" x14ac:dyDescent="0.3">
      <c r="A921" s="109" t="s">
        <v>17</v>
      </c>
      <c r="B921" s="100">
        <v>240.52</v>
      </c>
    </row>
    <row r="922" spans="1:2" x14ac:dyDescent="0.3">
      <c r="A922" s="105" t="s">
        <v>24</v>
      </c>
      <c r="B922" s="100">
        <v>1397.07</v>
      </c>
    </row>
    <row r="923" spans="1:2" x14ac:dyDescent="0.3">
      <c r="A923" s="111" t="s">
        <v>0</v>
      </c>
      <c r="B923" s="100">
        <v>1397.07</v>
      </c>
    </row>
    <row r="924" spans="1:2" x14ac:dyDescent="0.3">
      <c r="A924" s="105" t="s">
        <v>26</v>
      </c>
      <c r="B924" s="100">
        <v>1596.1999999999998</v>
      </c>
    </row>
    <row r="925" spans="1:2" x14ac:dyDescent="0.3">
      <c r="A925" s="111" t="s">
        <v>10</v>
      </c>
      <c r="B925" s="100">
        <v>1355.6799999999998</v>
      </c>
    </row>
    <row r="926" spans="1:2" x14ac:dyDescent="0.3">
      <c r="A926" s="111" t="s">
        <v>17</v>
      </c>
      <c r="B926" s="100">
        <v>240.52</v>
      </c>
    </row>
    <row r="927" spans="1:2" x14ac:dyDescent="0.3">
      <c r="A927" s="112" t="s">
        <v>28</v>
      </c>
      <c r="B927" s="113">
        <v>-199.12999999999988</v>
      </c>
    </row>
    <row r="928" spans="1:2" x14ac:dyDescent="0.3">
      <c r="A928" s="112" t="s">
        <v>29</v>
      </c>
      <c r="B928" s="113">
        <v>1003.6</v>
      </c>
    </row>
    <row r="929" spans="1:2" x14ac:dyDescent="0.3">
      <c r="A929" s="112" t="s">
        <v>30</v>
      </c>
      <c r="B929" s="113">
        <v>804.47000000000014</v>
      </c>
    </row>
    <row r="930" spans="1:2" x14ac:dyDescent="0.3">
      <c r="A930" s="98" t="s">
        <v>1155</v>
      </c>
      <c r="B930" s="98" t="s">
        <v>1102</v>
      </c>
    </row>
    <row r="931" spans="1:2" x14ac:dyDescent="0.3">
      <c r="A931" s="99" t="s">
        <v>0</v>
      </c>
      <c r="B931" s="100">
        <v>387.02</v>
      </c>
    </row>
    <row r="932" spans="1:2" x14ac:dyDescent="0.3">
      <c r="A932" s="101" t="s">
        <v>3</v>
      </c>
      <c r="B932" s="100">
        <v>387.02</v>
      </c>
    </row>
    <row r="933" spans="1:2" x14ac:dyDescent="0.3">
      <c r="A933" s="105" t="s">
        <v>32</v>
      </c>
      <c r="B933" s="106">
        <v>17</v>
      </c>
    </row>
    <row r="934" spans="1:2" x14ac:dyDescent="0.3">
      <c r="A934" s="107" t="s">
        <v>33</v>
      </c>
      <c r="B934" s="108">
        <v>17</v>
      </c>
    </row>
    <row r="935" spans="1:2" x14ac:dyDescent="0.3">
      <c r="A935" s="109" t="s">
        <v>10</v>
      </c>
      <c r="B935" s="110">
        <v>512.78199999999993</v>
      </c>
    </row>
    <row r="936" spans="1:2" x14ac:dyDescent="0.3">
      <c r="A936" s="101" t="s">
        <v>11</v>
      </c>
      <c r="B936" s="100">
        <v>256.41899999999998</v>
      </c>
    </row>
    <row r="937" spans="1:2" x14ac:dyDescent="0.3">
      <c r="A937" s="101" t="s">
        <v>12</v>
      </c>
      <c r="B937" s="100">
        <v>141.363</v>
      </c>
    </row>
    <row r="938" spans="1:2" x14ac:dyDescent="0.3">
      <c r="A938" s="101" t="s">
        <v>16</v>
      </c>
      <c r="B938" s="100">
        <v>115</v>
      </c>
    </row>
    <row r="939" spans="1:2" x14ac:dyDescent="0.3">
      <c r="A939" s="105" t="s">
        <v>24</v>
      </c>
      <c r="B939" s="100">
        <v>387.02</v>
      </c>
    </row>
    <row r="940" spans="1:2" x14ac:dyDescent="0.3">
      <c r="A940" s="111" t="s">
        <v>0</v>
      </c>
      <c r="B940" s="100">
        <v>387.02</v>
      </c>
    </row>
    <row r="941" spans="1:2" x14ac:dyDescent="0.3">
      <c r="A941" s="105" t="s">
        <v>26</v>
      </c>
      <c r="B941" s="100">
        <v>512.78199999999993</v>
      </c>
    </row>
    <row r="942" spans="1:2" x14ac:dyDescent="0.3">
      <c r="A942" s="111" t="s">
        <v>10</v>
      </c>
      <c r="B942" s="100">
        <v>512.78199999999993</v>
      </c>
    </row>
    <row r="943" spans="1:2" x14ac:dyDescent="0.3">
      <c r="A943" s="112" t="s">
        <v>28</v>
      </c>
      <c r="B943" s="113">
        <v>-125.76199999999994</v>
      </c>
    </row>
    <row r="944" spans="1:2" x14ac:dyDescent="0.3">
      <c r="A944" s="112" t="s">
        <v>29</v>
      </c>
      <c r="B944" s="113">
        <v>164.279</v>
      </c>
    </row>
    <row r="945" spans="1:2" x14ac:dyDescent="0.3">
      <c r="A945" s="112" t="s">
        <v>30</v>
      </c>
      <c r="B945" s="113">
        <v>38.517000000000053</v>
      </c>
    </row>
    <row r="946" spans="1:2" x14ac:dyDescent="0.3">
      <c r="A946" s="98" t="s">
        <v>1156</v>
      </c>
      <c r="B946" s="98" t="s">
        <v>1102</v>
      </c>
    </row>
    <row r="947" spans="1:2" x14ac:dyDescent="0.3">
      <c r="A947" s="99" t="s">
        <v>0</v>
      </c>
      <c r="B947" s="100">
        <v>6915</v>
      </c>
    </row>
    <row r="948" spans="1:2" x14ac:dyDescent="0.3">
      <c r="A948" s="101" t="s">
        <v>2</v>
      </c>
      <c r="B948" s="100">
        <v>400</v>
      </c>
    </row>
    <row r="949" spans="1:2" x14ac:dyDescent="0.3">
      <c r="A949" s="101" t="s">
        <v>3</v>
      </c>
      <c r="B949" s="100">
        <v>6515</v>
      </c>
    </row>
    <row r="950" spans="1:2" x14ac:dyDescent="0.3">
      <c r="A950" s="105" t="s">
        <v>32</v>
      </c>
      <c r="B950" s="106">
        <v>191</v>
      </c>
    </row>
    <row r="951" spans="1:2" x14ac:dyDescent="0.3">
      <c r="A951" s="107" t="s">
        <v>33</v>
      </c>
      <c r="B951" s="108">
        <v>191</v>
      </c>
    </row>
    <row r="952" spans="1:2" x14ac:dyDescent="0.3">
      <c r="A952" s="109" t="s">
        <v>10</v>
      </c>
      <c r="B952" s="110">
        <v>6229</v>
      </c>
    </row>
    <row r="953" spans="1:2" x14ac:dyDescent="0.3">
      <c r="A953" s="101" t="s">
        <v>11</v>
      </c>
      <c r="B953" s="100">
        <v>3025</v>
      </c>
    </row>
    <row r="954" spans="1:2" x14ac:dyDescent="0.3">
      <c r="A954" s="101" t="s">
        <v>12</v>
      </c>
      <c r="B954" s="100">
        <v>101</v>
      </c>
    </row>
    <row r="955" spans="1:2" x14ac:dyDescent="0.3">
      <c r="A955" s="101" t="s">
        <v>16</v>
      </c>
      <c r="B955" s="100">
        <v>3103</v>
      </c>
    </row>
    <row r="956" spans="1:2" x14ac:dyDescent="0.3">
      <c r="A956" s="105" t="s">
        <v>24</v>
      </c>
      <c r="B956" s="100">
        <v>6915</v>
      </c>
    </row>
    <row r="957" spans="1:2" x14ac:dyDescent="0.3">
      <c r="A957" s="111" t="s">
        <v>0</v>
      </c>
      <c r="B957" s="100">
        <v>6915</v>
      </c>
    </row>
    <row r="958" spans="1:2" x14ac:dyDescent="0.3">
      <c r="A958" s="105" t="s">
        <v>26</v>
      </c>
      <c r="B958" s="100">
        <v>6229</v>
      </c>
    </row>
    <row r="959" spans="1:2" x14ac:dyDescent="0.3">
      <c r="A959" s="111" t="s">
        <v>10</v>
      </c>
      <c r="B959" s="100">
        <v>6229</v>
      </c>
    </row>
    <row r="960" spans="1:2" x14ac:dyDescent="0.3">
      <c r="A960" s="112" t="s">
        <v>28</v>
      </c>
      <c r="B960" s="113">
        <v>686</v>
      </c>
    </row>
    <row r="961" spans="1:2" x14ac:dyDescent="0.3">
      <c r="A961" s="112" t="s">
        <v>29</v>
      </c>
      <c r="B961" s="113">
        <v>165</v>
      </c>
    </row>
    <row r="962" spans="1:2" x14ac:dyDescent="0.3">
      <c r="A962" s="112" t="s">
        <v>30</v>
      </c>
      <c r="B962" s="113">
        <v>851</v>
      </c>
    </row>
    <row r="963" spans="1:2" x14ac:dyDescent="0.3">
      <c r="A963" s="98" t="s">
        <v>1157</v>
      </c>
      <c r="B963" s="98" t="s">
        <v>1102</v>
      </c>
    </row>
    <row r="964" spans="1:2" x14ac:dyDescent="0.3">
      <c r="A964" s="99" t="s">
        <v>0</v>
      </c>
      <c r="B964" s="100">
        <v>7938</v>
      </c>
    </row>
    <row r="965" spans="1:2" x14ac:dyDescent="0.3">
      <c r="A965" s="101" t="s">
        <v>3</v>
      </c>
      <c r="B965" s="100">
        <v>7938</v>
      </c>
    </row>
    <row r="966" spans="1:2" x14ac:dyDescent="0.3">
      <c r="A966" s="99" t="s">
        <v>5</v>
      </c>
      <c r="B966" s="100">
        <v>6152</v>
      </c>
    </row>
    <row r="967" spans="1:2" x14ac:dyDescent="0.3">
      <c r="A967" s="99" t="s">
        <v>7</v>
      </c>
      <c r="B967" s="100">
        <v>1717</v>
      </c>
    </row>
    <row r="968" spans="1:2" x14ac:dyDescent="0.3">
      <c r="A968" s="105" t="s">
        <v>32</v>
      </c>
      <c r="B968" s="106">
        <v>79</v>
      </c>
    </row>
    <row r="969" spans="1:2" x14ac:dyDescent="0.3">
      <c r="A969" s="107" t="s">
        <v>33</v>
      </c>
      <c r="B969" s="108">
        <v>79</v>
      </c>
    </row>
    <row r="970" spans="1:2" x14ac:dyDescent="0.3">
      <c r="A970" s="109" t="s">
        <v>10</v>
      </c>
      <c r="B970" s="110">
        <v>12602</v>
      </c>
    </row>
    <row r="971" spans="1:2" x14ac:dyDescent="0.3">
      <c r="A971" s="101" t="s">
        <v>11</v>
      </c>
      <c r="B971" s="100">
        <v>4599</v>
      </c>
    </row>
    <row r="972" spans="1:2" x14ac:dyDescent="0.3">
      <c r="A972" s="101" t="s">
        <v>12</v>
      </c>
      <c r="B972" s="100">
        <v>806</v>
      </c>
    </row>
    <row r="973" spans="1:2" x14ac:dyDescent="0.3">
      <c r="A973" s="101" t="s">
        <v>16</v>
      </c>
      <c r="B973" s="100">
        <v>7197</v>
      </c>
    </row>
    <row r="974" spans="1:2" x14ac:dyDescent="0.3">
      <c r="A974" s="109" t="s">
        <v>18</v>
      </c>
      <c r="B974" s="100">
        <v>10924</v>
      </c>
    </row>
    <row r="975" spans="1:2" x14ac:dyDescent="0.3">
      <c r="A975" s="105" t="s">
        <v>24</v>
      </c>
      <c r="B975" s="100">
        <v>15807</v>
      </c>
    </row>
    <row r="976" spans="1:2" x14ac:dyDescent="0.3">
      <c r="A976" s="111" t="s">
        <v>0</v>
      </c>
      <c r="B976" s="100">
        <v>7938</v>
      </c>
    </row>
    <row r="977" spans="1:2" x14ac:dyDescent="0.3">
      <c r="A977" s="111" t="s">
        <v>25</v>
      </c>
      <c r="B977" s="100">
        <v>6152</v>
      </c>
    </row>
    <row r="978" spans="1:2" x14ac:dyDescent="0.3">
      <c r="A978" s="111" t="s">
        <v>7</v>
      </c>
      <c r="B978" s="100">
        <v>1717</v>
      </c>
    </row>
    <row r="979" spans="1:2" x14ac:dyDescent="0.3">
      <c r="A979" s="105" t="s">
        <v>26</v>
      </c>
      <c r="B979" s="100">
        <v>23526</v>
      </c>
    </row>
    <row r="980" spans="1:2" x14ac:dyDescent="0.3">
      <c r="A980" s="111" t="s">
        <v>10</v>
      </c>
      <c r="B980" s="100">
        <v>12602</v>
      </c>
    </row>
    <row r="981" spans="1:2" x14ac:dyDescent="0.3">
      <c r="A981" s="111" t="s">
        <v>27</v>
      </c>
      <c r="B981" s="100">
        <v>10924</v>
      </c>
    </row>
    <row r="982" spans="1:2" x14ac:dyDescent="0.3">
      <c r="A982" s="112" t="s">
        <v>28</v>
      </c>
      <c r="B982" s="113">
        <v>-7719</v>
      </c>
    </row>
    <row r="983" spans="1:2" x14ac:dyDescent="0.3">
      <c r="A983" s="112" t="s">
        <v>29</v>
      </c>
      <c r="B983" s="113">
        <v>54778</v>
      </c>
    </row>
    <row r="984" spans="1:2" x14ac:dyDescent="0.3">
      <c r="A984" s="112" t="s">
        <v>30</v>
      </c>
      <c r="B984" s="113">
        <v>47059</v>
      </c>
    </row>
    <row r="985" spans="1:2" x14ac:dyDescent="0.3">
      <c r="A985" s="98" t="s">
        <v>1158</v>
      </c>
      <c r="B985" s="98" t="s">
        <v>1102</v>
      </c>
    </row>
    <row r="986" spans="1:2" x14ac:dyDescent="0.3">
      <c r="A986" s="99" t="s">
        <v>0</v>
      </c>
      <c r="B986" s="100">
        <v>39710.04</v>
      </c>
    </row>
    <row r="987" spans="1:2" x14ac:dyDescent="0.3">
      <c r="A987" s="101" t="s">
        <v>2</v>
      </c>
      <c r="B987" s="100">
        <v>27000</v>
      </c>
    </row>
    <row r="988" spans="1:2" x14ac:dyDescent="0.3">
      <c r="A988" s="101" t="s">
        <v>3</v>
      </c>
      <c r="B988" s="100">
        <v>12710.04</v>
      </c>
    </row>
    <row r="989" spans="1:2" x14ac:dyDescent="0.3">
      <c r="A989" s="99" t="s">
        <v>5</v>
      </c>
      <c r="B989" s="100">
        <v>1818</v>
      </c>
    </row>
    <row r="990" spans="1:2" x14ac:dyDescent="0.3">
      <c r="A990" s="105" t="s">
        <v>32</v>
      </c>
      <c r="B990" s="106">
        <v>110</v>
      </c>
    </row>
    <row r="991" spans="1:2" x14ac:dyDescent="0.3">
      <c r="A991" s="107" t="s">
        <v>33</v>
      </c>
      <c r="B991" s="108">
        <v>29</v>
      </c>
    </row>
    <row r="992" spans="1:2" x14ac:dyDescent="0.3">
      <c r="A992" s="107" t="s">
        <v>34</v>
      </c>
      <c r="B992" s="108">
        <v>81</v>
      </c>
    </row>
    <row r="993" spans="1:2" x14ac:dyDescent="0.3">
      <c r="A993" s="109" t="s">
        <v>10</v>
      </c>
      <c r="B993" s="110">
        <v>8391.1400000000012</v>
      </c>
    </row>
    <row r="994" spans="1:2" x14ac:dyDescent="0.3">
      <c r="A994" s="101" t="s">
        <v>11</v>
      </c>
      <c r="B994" s="100">
        <v>2900.05</v>
      </c>
    </row>
    <row r="995" spans="1:2" x14ac:dyDescent="0.3">
      <c r="A995" s="101" t="s">
        <v>12</v>
      </c>
      <c r="B995" s="100">
        <v>5005.84</v>
      </c>
    </row>
    <row r="996" spans="1:2" x14ac:dyDescent="0.3">
      <c r="A996" s="101" t="s">
        <v>16</v>
      </c>
      <c r="B996" s="100">
        <v>485.25</v>
      </c>
    </row>
    <row r="997" spans="1:2" x14ac:dyDescent="0.3">
      <c r="A997" s="109" t="s">
        <v>18</v>
      </c>
      <c r="B997" s="100">
        <v>26853.129999999997</v>
      </c>
    </row>
    <row r="998" spans="1:2" x14ac:dyDescent="0.3">
      <c r="A998" s="105" t="s">
        <v>24</v>
      </c>
      <c r="B998" s="100">
        <v>41528.04</v>
      </c>
    </row>
    <row r="999" spans="1:2" x14ac:dyDescent="0.3">
      <c r="A999" s="111" t="s">
        <v>0</v>
      </c>
      <c r="B999" s="100">
        <v>39710.04</v>
      </c>
    </row>
    <row r="1000" spans="1:2" x14ac:dyDescent="0.3">
      <c r="A1000" s="111" t="s">
        <v>25</v>
      </c>
      <c r="B1000" s="100">
        <v>1818</v>
      </c>
    </row>
    <row r="1001" spans="1:2" x14ac:dyDescent="0.3">
      <c r="A1001" s="105" t="s">
        <v>26</v>
      </c>
      <c r="B1001" s="100">
        <v>35244.269999999997</v>
      </c>
    </row>
    <row r="1002" spans="1:2" x14ac:dyDescent="0.3">
      <c r="A1002" s="111" t="s">
        <v>10</v>
      </c>
      <c r="B1002" s="100">
        <v>8391.1400000000012</v>
      </c>
    </row>
    <row r="1003" spans="1:2" x14ac:dyDescent="0.3">
      <c r="A1003" s="111" t="s">
        <v>27</v>
      </c>
      <c r="B1003" s="100">
        <v>26853.129999999997</v>
      </c>
    </row>
    <row r="1004" spans="1:2" x14ac:dyDescent="0.3">
      <c r="A1004" s="112" t="s">
        <v>28</v>
      </c>
      <c r="B1004" s="113">
        <v>6283.7700000000041</v>
      </c>
    </row>
    <row r="1005" spans="1:2" x14ac:dyDescent="0.3">
      <c r="A1005" s="112" t="s">
        <v>29</v>
      </c>
      <c r="B1005" s="113">
        <v>9029.77</v>
      </c>
    </row>
    <row r="1006" spans="1:2" x14ac:dyDescent="0.3">
      <c r="A1006" s="112" t="s">
        <v>30</v>
      </c>
      <c r="B1006" s="113">
        <v>15313.540000000005</v>
      </c>
    </row>
    <row r="1007" spans="1:2" x14ac:dyDescent="0.3">
      <c r="A1007" s="98" t="s">
        <v>1159</v>
      </c>
      <c r="B1007" s="98" t="s">
        <v>1102</v>
      </c>
    </row>
    <row r="1008" spans="1:2" x14ac:dyDescent="0.3">
      <c r="A1008" s="99" t="s">
        <v>0</v>
      </c>
      <c r="B1008" s="100">
        <v>96733.01999999999</v>
      </c>
    </row>
    <row r="1009" spans="1:2" x14ac:dyDescent="0.3">
      <c r="A1009" s="101" t="s">
        <v>2</v>
      </c>
      <c r="B1009" s="100">
        <v>77000</v>
      </c>
    </row>
    <row r="1010" spans="1:2" x14ac:dyDescent="0.3">
      <c r="A1010" s="101" t="s">
        <v>3</v>
      </c>
      <c r="B1010" s="100">
        <v>19733.019999999997</v>
      </c>
    </row>
    <row r="1011" spans="1:2" x14ac:dyDescent="0.3">
      <c r="A1011" s="99" t="s">
        <v>4</v>
      </c>
      <c r="B1011" s="100">
        <v>1526.28</v>
      </c>
    </row>
    <row r="1012" spans="1:2" x14ac:dyDescent="0.3">
      <c r="A1012" s="105" t="s">
        <v>32</v>
      </c>
      <c r="B1012" s="106">
        <v>1678</v>
      </c>
    </row>
    <row r="1013" spans="1:2" x14ac:dyDescent="0.3">
      <c r="A1013" s="107" t="s">
        <v>33</v>
      </c>
      <c r="B1013" s="108">
        <v>1678</v>
      </c>
    </row>
    <row r="1014" spans="1:2" x14ac:dyDescent="0.3">
      <c r="A1014" s="109" t="s">
        <v>10</v>
      </c>
      <c r="B1014" s="110">
        <v>38340.68</v>
      </c>
    </row>
    <row r="1015" spans="1:2" x14ac:dyDescent="0.3">
      <c r="A1015" s="101" t="s">
        <v>11</v>
      </c>
      <c r="B1015" s="100">
        <v>17176.59</v>
      </c>
    </row>
    <row r="1016" spans="1:2" x14ac:dyDescent="0.3">
      <c r="A1016" s="101" t="s">
        <v>12</v>
      </c>
      <c r="B1016" s="100">
        <v>18761.2</v>
      </c>
    </row>
    <row r="1017" spans="1:2" x14ac:dyDescent="0.3">
      <c r="A1017" s="101" t="s">
        <v>16</v>
      </c>
      <c r="B1017" s="100">
        <v>2402.89</v>
      </c>
    </row>
    <row r="1018" spans="1:2" x14ac:dyDescent="0.3">
      <c r="A1018" s="109" t="s">
        <v>17</v>
      </c>
      <c r="B1018" s="100">
        <v>51469.46</v>
      </c>
    </row>
    <row r="1019" spans="1:2" x14ac:dyDescent="0.3">
      <c r="A1019" s="105" t="s">
        <v>24</v>
      </c>
      <c r="B1019" s="100">
        <v>98259.299999999988</v>
      </c>
    </row>
    <row r="1020" spans="1:2" x14ac:dyDescent="0.3">
      <c r="A1020" s="111" t="s">
        <v>0</v>
      </c>
      <c r="B1020" s="100">
        <v>96733.01999999999</v>
      </c>
    </row>
    <row r="1021" spans="1:2" x14ac:dyDescent="0.3">
      <c r="A1021" s="111" t="s">
        <v>4</v>
      </c>
      <c r="B1021" s="100">
        <v>1526.28</v>
      </c>
    </row>
    <row r="1022" spans="1:2" x14ac:dyDescent="0.3">
      <c r="A1022" s="105" t="s">
        <v>26</v>
      </c>
      <c r="B1022" s="100">
        <v>89810.14</v>
      </c>
    </row>
    <row r="1023" spans="1:2" x14ac:dyDescent="0.3">
      <c r="A1023" s="111" t="s">
        <v>10</v>
      </c>
      <c r="B1023" s="100">
        <v>38340.68</v>
      </c>
    </row>
    <row r="1024" spans="1:2" x14ac:dyDescent="0.3">
      <c r="A1024" s="111" t="s">
        <v>17</v>
      </c>
      <c r="B1024" s="100">
        <v>51469.46</v>
      </c>
    </row>
    <row r="1025" spans="1:2" x14ac:dyDescent="0.3">
      <c r="A1025" s="112" t="s">
        <v>28</v>
      </c>
      <c r="B1025" s="113">
        <v>8449.1599999999889</v>
      </c>
    </row>
    <row r="1026" spans="1:2" x14ac:dyDescent="0.3">
      <c r="A1026" s="112" t="s">
        <v>29</v>
      </c>
      <c r="B1026" s="113">
        <v>27524.325999999994</v>
      </c>
    </row>
    <row r="1027" spans="1:2" x14ac:dyDescent="0.3">
      <c r="A1027" s="112" t="s">
        <v>30</v>
      </c>
      <c r="B1027" s="113">
        <v>35973.485999999983</v>
      </c>
    </row>
    <row r="1028" spans="1:2" x14ac:dyDescent="0.3">
      <c r="A1028" s="98" t="s">
        <v>1160</v>
      </c>
      <c r="B1028" s="98" t="s">
        <v>1102</v>
      </c>
    </row>
    <row r="1029" spans="1:2" x14ac:dyDescent="0.3">
      <c r="A1029" s="99" t="s">
        <v>0</v>
      </c>
      <c r="B1029" s="100">
        <v>53783</v>
      </c>
    </row>
    <row r="1030" spans="1:2" x14ac:dyDescent="0.3">
      <c r="A1030" s="101" t="s">
        <v>2</v>
      </c>
      <c r="B1030" s="100">
        <v>5000</v>
      </c>
    </row>
    <row r="1031" spans="1:2" x14ac:dyDescent="0.3">
      <c r="A1031" s="101" t="s">
        <v>3</v>
      </c>
      <c r="B1031" s="100">
        <v>48783</v>
      </c>
    </row>
    <row r="1032" spans="1:2" x14ac:dyDescent="0.3">
      <c r="A1032" s="105" t="s">
        <v>32</v>
      </c>
      <c r="B1032" s="106">
        <v>644</v>
      </c>
    </row>
    <row r="1033" spans="1:2" x14ac:dyDescent="0.3">
      <c r="A1033" s="107" t="s">
        <v>33</v>
      </c>
      <c r="B1033" s="108">
        <v>630</v>
      </c>
    </row>
    <row r="1034" spans="1:2" x14ac:dyDescent="0.3">
      <c r="A1034" s="107" t="s">
        <v>34</v>
      </c>
      <c r="B1034" s="108">
        <v>14</v>
      </c>
    </row>
    <row r="1035" spans="1:2" x14ac:dyDescent="0.3">
      <c r="A1035" s="109" t="s">
        <v>10</v>
      </c>
      <c r="B1035" s="110">
        <v>50499</v>
      </c>
    </row>
    <row r="1036" spans="1:2" x14ac:dyDescent="0.3">
      <c r="A1036" s="101" t="s">
        <v>11</v>
      </c>
      <c r="B1036" s="100">
        <v>12675</v>
      </c>
    </row>
    <row r="1037" spans="1:2" x14ac:dyDescent="0.3">
      <c r="A1037" s="101" t="s">
        <v>12</v>
      </c>
      <c r="B1037" s="100">
        <v>34057</v>
      </c>
    </row>
    <row r="1038" spans="1:2" x14ac:dyDescent="0.3">
      <c r="A1038" s="101" t="s">
        <v>2</v>
      </c>
      <c r="B1038" s="100">
        <v>3000</v>
      </c>
    </row>
    <row r="1039" spans="1:2" x14ac:dyDescent="0.3">
      <c r="A1039" s="101" t="s">
        <v>15</v>
      </c>
      <c r="B1039" s="100">
        <v>498</v>
      </c>
    </row>
    <row r="1040" spans="1:2" x14ac:dyDescent="0.3">
      <c r="A1040" s="101" t="s">
        <v>16</v>
      </c>
      <c r="B1040" s="100">
        <v>269</v>
      </c>
    </row>
    <row r="1041" spans="1:2" x14ac:dyDescent="0.3">
      <c r="A1041" s="109" t="s">
        <v>17</v>
      </c>
      <c r="B1041" s="100">
        <v>91785</v>
      </c>
    </row>
    <row r="1042" spans="1:2" x14ac:dyDescent="0.3">
      <c r="A1042" s="105" t="s">
        <v>24</v>
      </c>
      <c r="B1042" s="100">
        <v>53783</v>
      </c>
    </row>
    <row r="1043" spans="1:2" x14ac:dyDescent="0.3">
      <c r="A1043" s="111" t="s">
        <v>0</v>
      </c>
      <c r="B1043" s="100">
        <v>53783</v>
      </c>
    </row>
    <row r="1044" spans="1:2" x14ac:dyDescent="0.3">
      <c r="A1044" s="105" t="s">
        <v>26</v>
      </c>
      <c r="B1044" s="100">
        <v>142284</v>
      </c>
    </row>
    <row r="1045" spans="1:2" x14ac:dyDescent="0.3">
      <c r="A1045" s="111" t="s">
        <v>10</v>
      </c>
      <c r="B1045" s="100">
        <v>50499</v>
      </c>
    </row>
    <row r="1046" spans="1:2" x14ac:dyDescent="0.3">
      <c r="A1046" s="111" t="s">
        <v>17</v>
      </c>
      <c r="B1046" s="100">
        <v>91785</v>
      </c>
    </row>
    <row r="1047" spans="1:2" x14ac:dyDescent="0.3">
      <c r="A1047" s="112" t="s">
        <v>28</v>
      </c>
      <c r="B1047" s="113">
        <v>-88501</v>
      </c>
    </row>
    <row r="1048" spans="1:2" x14ac:dyDescent="0.3">
      <c r="A1048" s="112" t="s">
        <v>29</v>
      </c>
      <c r="B1048" s="113">
        <v>129258</v>
      </c>
    </row>
    <row r="1049" spans="1:2" x14ac:dyDescent="0.3">
      <c r="A1049" s="112" t="s">
        <v>30</v>
      </c>
      <c r="B1049" s="113">
        <v>40757</v>
      </c>
    </row>
    <row r="1050" spans="1:2" x14ac:dyDescent="0.3">
      <c r="A1050" s="98" t="s">
        <v>1161</v>
      </c>
      <c r="B1050" s="98" t="s">
        <v>1102</v>
      </c>
    </row>
    <row r="1051" spans="1:2" x14ac:dyDescent="0.3">
      <c r="A1051" s="99" t="s">
        <v>0</v>
      </c>
      <c r="B1051" s="100">
        <v>2018.89</v>
      </c>
    </row>
    <row r="1052" spans="1:2" x14ac:dyDescent="0.3">
      <c r="A1052" s="101" t="s">
        <v>3</v>
      </c>
      <c r="B1052" s="100">
        <v>2018.89</v>
      </c>
    </row>
    <row r="1053" spans="1:2" x14ac:dyDescent="0.3">
      <c r="A1053" s="105" t="s">
        <v>32</v>
      </c>
      <c r="B1053" s="106">
        <v>81</v>
      </c>
    </row>
    <row r="1054" spans="1:2" x14ac:dyDescent="0.3">
      <c r="A1054" s="107" t="s">
        <v>33</v>
      </c>
      <c r="B1054" s="108">
        <v>81</v>
      </c>
    </row>
    <row r="1055" spans="1:2" x14ac:dyDescent="0.3">
      <c r="A1055" s="109" t="s">
        <v>10</v>
      </c>
      <c r="B1055" s="110">
        <v>1791.4378899999999</v>
      </c>
    </row>
    <row r="1056" spans="1:2" x14ac:dyDescent="0.3">
      <c r="A1056" s="101" t="s">
        <v>11</v>
      </c>
      <c r="B1056" s="100">
        <v>1066.93</v>
      </c>
    </row>
    <row r="1057" spans="1:2" x14ac:dyDescent="0.3">
      <c r="A1057" s="101" t="s">
        <v>12</v>
      </c>
      <c r="B1057" s="100">
        <v>702.40788999999995</v>
      </c>
    </row>
    <row r="1058" spans="1:2" x14ac:dyDescent="0.3">
      <c r="A1058" s="101" t="s">
        <v>15</v>
      </c>
      <c r="B1058" s="100">
        <v>22.1</v>
      </c>
    </row>
    <row r="1059" spans="1:2" x14ac:dyDescent="0.3">
      <c r="A1059" s="105" t="s">
        <v>24</v>
      </c>
      <c r="B1059" s="100">
        <v>2018.89</v>
      </c>
    </row>
    <row r="1060" spans="1:2" x14ac:dyDescent="0.3">
      <c r="A1060" s="111" t="s">
        <v>0</v>
      </c>
      <c r="B1060" s="100">
        <v>2018.89</v>
      </c>
    </row>
    <row r="1061" spans="1:2" x14ac:dyDescent="0.3">
      <c r="A1061" s="105" t="s">
        <v>26</v>
      </c>
      <c r="B1061" s="100">
        <v>1791.4378899999999</v>
      </c>
    </row>
    <row r="1062" spans="1:2" x14ac:dyDescent="0.3">
      <c r="A1062" s="111" t="s">
        <v>10</v>
      </c>
      <c r="B1062" s="100">
        <v>1791.4378899999999</v>
      </c>
    </row>
    <row r="1063" spans="1:2" x14ac:dyDescent="0.3">
      <c r="A1063" s="112" t="s">
        <v>28</v>
      </c>
      <c r="B1063" s="113">
        <v>227.45211000000018</v>
      </c>
    </row>
    <row r="1064" spans="1:2" x14ac:dyDescent="0.3">
      <c r="A1064" s="112" t="s">
        <v>29</v>
      </c>
      <c r="B1064" s="113">
        <v>116.62730000000001</v>
      </c>
    </row>
    <row r="1065" spans="1:2" x14ac:dyDescent="0.3">
      <c r="A1065" s="112" t="s">
        <v>30</v>
      </c>
      <c r="B1065" s="113">
        <v>344.07941000000017</v>
      </c>
    </row>
    <row r="1066" spans="1:2" x14ac:dyDescent="0.3">
      <c r="A1066" s="98" t="s">
        <v>1162</v>
      </c>
      <c r="B1066" s="98" t="s">
        <v>1102</v>
      </c>
    </row>
    <row r="1067" spans="1:2" x14ac:dyDescent="0.3">
      <c r="A1067" s="99" t="s">
        <v>0</v>
      </c>
      <c r="B1067" s="100">
        <v>17833.125549999997</v>
      </c>
    </row>
    <row r="1068" spans="1:2" x14ac:dyDescent="0.3">
      <c r="A1068" s="101" t="s">
        <v>3</v>
      </c>
      <c r="B1068" s="100">
        <v>17833.125549999997</v>
      </c>
    </row>
    <row r="1069" spans="1:2" x14ac:dyDescent="0.3">
      <c r="A1069" s="99" t="s">
        <v>7</v>
      </c>
      <c r="B1069" s="100">
        <v>2500</v>
      </c>
    </row>
    <row r="1070" spans="1:2" x14ac:dyDescent="0.3">
      <c r="A1070" s="105" t="s">
        <v>32</v>
      </c>
      <c r="B1070" s="106">
        <v>46</v>
      </c>
    </row>
    <row r="1071" spans="1:2" x14ac:dyDescent="0.3">
      <c r="A1071" s="107" t="s">
        <v>33</v>
      </c>
      <c r="B1071" s="108">
        <v>46</v>
      </c>
    </row>
    <row r="1072" spans="1:2" x14ac:dyDescent="0.3">
      <c r="A1072" s="109" t="s">
        <v>10</v>
      </c>
      <c r="B1072" s="110">
        <v>20267.946809999998</v>
      </c>
    </row>
    <row r="1073" spans="1:2" x14ac:dyDescent="0.3">
      <c r="A1073" s="101" t="s">
        <v>11</v>
      </c>
      <c r="B1073" s="100">
        <v>14280.442650000001</v>
      </c>
    </row>
    <row r="1074" spans="1:2" x14ac:dyDescent="0.3">
      <c r="A1074" s="101" t="s">
        <v>12</v>
      </c>
      <c r="B1074" s="100">
        <v>387.48556000000002</v>
      </c>
    </row>
    <row r="1075" spans="1:2" x14ac:dyDescent="0.3">
      <c r="A1075" s="101" t="s">
        <v>13</v>
      </c>
      <c r="B1075" s="100">
        <v>219.33526000000001</v>
      </c>
    </row>
    <row r="1076" spans="1:2" x14ac:dyDescent="0.3">
      <c r="A1076" s="101" t="s">
        <v>16</v>
      </c>
      <c r="B1076" s="100">
        <v>5380.6833399999996</v>
      </c>
    </row>
    <row r="1077" spans="1:2" x14ac:dyDescent="0.3">
      <c r="A1077" s="109" t="s">
        <v>17</v>
      </c>
      <c r="B1077" s="100">
        <v>3587.61</v>
      </c>
    </row>
    <row r="1078" spans="1:2" x14ac:dyDescent="0.3">
      <c r="A1078" s="105" t="s">
        <v>24</v>
      </c>
      <c r="B1078" s="100">
        <v>20333.125549999997</v>
      </c>
    </row>
    <row r="1079" spans="1:2" x14ac:dyDescent="0.3">
      <c r="A1079" s="111" t="s">
        <v>0</v>
      </c>
      <c r="B1079" s="100">
        <v>17833.125549999997</v>
      </c>
    </row>
    <row r="1080" spans="1:2" x14ac:dyDescent="0.3">
      <c r="A1080" s="111" t="s">
        <v>7</v>
      </c>
      <c r="B1080" s="100">
        <v>2500</v>
      </c>
    </row>
    <row r="1081" spans="1:2" x14ac:dyDescent="0.3">
      <c r="A1081" s="105" t="s">
        <v>26</v>
      </c>
      <c r="B1081" s="100">
        <v>23855.556809999998</v>
      </c>
    </row>
    <row r="1082" spans="1:2" x14ac:dyDescent="0.3">
      <c r="A1082" s="111" t="s">
        <v>10</v>
      </c>
      <c r="B1082" s="100">
        <v>20267.946809999998</v>
      </c>
    </row>
    <row r="1083" spans="1:2" x14ac:dyDescent="0.3">
      <c r="A1083" s="111" t="s">
        <v>17</v>
      </c>
      <c r="B1083" s="100">
        <v>3587.61</v>
      </c>
    </row>
    <row r="1084" spans="1:2" x14ac:dyDescent="0.3">
      <c r="A1084" s="112" t="s">
        <v>28</v>
      </c>
      <c r="B1084" s="113">
        <v>-3522.4312600000012</v>
      </c>
    </row>
    <row r="1085" spans="1:2" x14ac:dyDescent="0.3">
      <c r="A1085" s="112" t="s">
        <v>29</v>
      </c>
      <c r="B1085" s="113">
        <v>6097.7044699999997</v>
      </c>
    </row>
    <row r="1086" spans="1:2" x14ac:dyDescent="0.3">
      <c r="A1086" s="112" t="s">
        <v>30</v>
      </c>
      <c r="B1086" s="113">
        <v>2575.2732099999985</v>
      </c>
    </row>
    <row r="1087" spans="1:2" x14ac:dyDescent="0.3">
      <c r="A1087" s="98" t="s">
        <v>1163</v>
      </c>
      <c r="B1087" s="98" t="s">
        <v>1102</v>
      </c>
    </row>
    <row r="1088" spans="1:2" x14ac:dyDescent="0.3">
      <c r="A1088" s="99" t="s">
        <v>0</v>
      </c>
      <c r="B1088" s="100">
        <v>786</v>
      </c>
    </row>
    <row r="1089" spans="1:2" x14ac:dyDescent="0.3">
      <c r="A1089" s="101" t="s">
        <v>3</v>
      </c>
      <c r="B1089" s="100">
        <v>786</v>
      </c>
    </row>
    <row r="1090" spans="1:2" x14ac:dyDescent="0.3">
      <c r="A1090" s="105" t="s">
        <v>32</v>
      </c>
      <c r="B1090" s="106">
        <v>46</v>
      </c>
    </row>
    <row r="1091" spans="1:2" x14ac:dyDescent="0.3">
      <c r="A1091" s="107" t="s">
        <v>33</v>
      </c>
      <c r="B1091" s="108">
        <v>46</v>
      </c>
    </row>
    <row r="1092" spans="1:2" x14ac:dyDescent="0.3">
      <c r="A1092" s="109" t="s">
        <v>10</v>
      </c>
      <c r="B1092" s="110">
        <v>877.19999999999993</v>
      </c>
    </row>
    <row r="1093" spans="1:2" x14ac:dyDescent="0.3">
      <c r="A1093" s="101" t="s">
        <v>11</v>
      </c>
      <c r="B1093" s="100">
        <v>505.4</v>
      </c>
    </row>
    <row r="1094" spans="1:2" x14ac:dyDescent="0.3">
      <c r="A1094" s="101" t="s">
        <v>12</v>
      </c>
      <c r="B1094" s="100">
        <v>104.9</v>
      </c>
    </row>
    <row r="1095" spans="1:2" x14ac:dyDescent="0.3">
      <c r="A1095" s="101" t="s">
        <v>16</v>
      </c>
      <c r="B1095" s="100">
        <v>266.89999999999998</v>
      </c>
    </row>
    <row r="1096" spans="1:2" x14ac:dyDescent="0.3">
      <c r="A1096" s="105" t="s">
        <v>24</v>
      </c>
      <c r="B1096" s="100">
        <v>786</v>
      </c>
    </row>
    <row r="1097" spans="1:2" x14ac:dyDescent="0.3">
      <c r="A1097" s="111" t="s">
        <v>0</v>
      </c>
      <c r="B1097" s="100">
        <v>786</v>
      </c>
    </row>
    <row r="1098" spans="1:2" x14ac:dyDescent="0.3">
      <c r="A1098" s="105" t="s">
        <v>26</v>
      </c>
      <c r="B1098" s="100">
        <v>877.19999999999993</v>
      </c>
    </row>
    <row r="1099" spans="1:2" x14ac:dyDescent="0.3">
      <c r="A1099" s="111" t="s">
        <v>10</v>
      </c>
      <c r="B1099" s="100">
        <v>877.19999999999993</v>
      </c>
    </row>
    <row r="1100" spans="1:2" x14ac:dyDescent="0.3">
      <c r="A1100" s="112" t="s">
        <v>28</v>
      </c>
      <c r="B1100" s="113">
        <v>-91.199999999999932</v>
      </c>
    </row>
    <row r="1101" spans="1:2" x14ac:dyDescent="0.3">
      <c r="A1101" s="112" t="s">
        <v>29</v>
      </c>
      <c r="B1101" s="113">
        <v>199.7</v>
      </c>
    </row>
    <row r="1102" spans="1:2" x14ac:dyDescent="0.3">
      <c r="A1102" s="112" t="s">
        <v>30</v>
      </c>
      <c r="B1102" s="113">
        <v>108.50000000000006</v>
      </c>
    </row>
    <row r="1103" spans="1:2" x14ac:dyDescent="0.3">
      <c r="A1103" s="98" t="s">
        <v>1164</v>
      </c>
      <c r="B1103" s="98" t="s">
        <v>1102</v>
      </c>
    </row>
    <row r="1104" spans="1:2" x14ac:dyDescent="0.3">
      <c r="A1104" s="99" t="s">
        <v>0</v>
      </c>
      <c r="B1104" s="100">
        <v>488119.48611230985</v>
      </c>
    </row>
    <row r="1105" spans="1:2" x14ac:dyDescent="0.3">
      <c r="A1105" s="101" t="s">
        <v>2</v>
      </c>
      <c r="B1105" s="100">
        <v>338030.27428999997</v>
      </c>
    </row>
    <row r="1106" spans="1:2" x14ac:dyDescent="0.3">
      <c r="A1106" s="101" t="s">
        <v>3</v>
      </c>
      <c r="B1106" s="100">
        <v>150089.21182230988</v>
      </c>
    </row>
    <row r="1107" spans="1:2" x14ac:dyDescent="0.3">
      <c r="A1107" s="99" t="s">
        <v>7</v>
      </c>
      <c r="B1107" s="100">
        <v>183107.59362999999</v>
      </c>
    </row>
    <row r="1108" spans="1:2" x14ac:dyDescent="0.3">
      <c r="A1108" s="105" t="s">
        <v>32</v>
      </c>
      <c r="B1108" s="106">
        <v>3222</v>
      </c>
    </row>
    <row r="1109" spans="1:2" x14ac:dyDescent="0.3">
      <c r="A1109" s="107" t="s">
        <v>33</v>
      </c>
      <c r="B1109" s="108">
        <v>3222</v>
      </c>
    </row>
    <row r="1110" spans="1:2" x14ac:dyDescent="0.3">
      <c r="A1110" s="109" t="s">
        <v>10</v>
      </c>
      <c r="B1110" s="110">
        <v>147793.51232005339</v>
      </c>
    </row>
    <row r="1111" spans="1:2" x14ac:dyDescent="0.3">
      <c r="A1111" s="101" t="s">
        <v>11</v>
      </c>
      <c r="B1111" s="100">
        <v>43750.82879</v>
      </c>
    </row>
    <row r="1112" spans="1:2" x14ac:dyDescent="0.3">
      <c r="A1112" s="101" t="s">
        <v>12</v>
      </c>
      <c r="B1112" s="100">
        <v>41749</v>
      </c>
    </row>
    <row r="1113" spans="1:2" x14ac:dyDescent="0.3">
      <c r="A1113" s="101" t="s">
        <v>13</v>
      </c>
      <c r="B1113" s="100">
        <v>34590.108528810379</v>
      </c>
    </row>
    <row r="1114" spans="1:2" x14ac:dyDescent="0.3">
      <c r="A1114" s="101" t="s">
        <v>15</v>
      </c>
      <c r="B1114" s="100">
        <v>88.599119999999999</v>
      </c>
    </row>
    <row r="1115" spans="1:2" x14ac:dyDescent="0.3">
      <c r="A1115" s="101" t="s">
        <v>16</v>
      </c>
      <c r="B1115" s="100">
        <v>27614.975881243008</v>
      </c>
    </row>
    <row r="1116" spans="1:2" x14ac:dyDescent="0.3">
      <c r="A1116" s="109" t="s">
        <v>17</v>
      </c>
      <c r="B1116" s="100">
        <v>500287.83242201997</v>
      </c>
    </row>
    <row r="1117" spans="1:2" x14ac:dyDescent="0.3">
      <c r="A1117" s="109" t="s">
        <v>21</v>
      </c>
      <c r="B1117" s="100">
        <v>71868.109419808592</v>
      </c>
    </row>
    <row r="1118" spans="1:2" x14ac:dyDescent="0.3">
      <c r="A1118" s="105" t="s">
        <v>24</v>
      </c>
      <c r="B1118" s="100">
        <v>671227.07974230987</v>
      </c>
    </row>
    <row r="1119" spans="1:2" x14ac:dyDescent="0.3">
      <c r="A1119" s="111" t="s">
        <v>0</v>
      </c>
      <c r="B1119" s="100">
        <v>488119.48611230985</v>
      </c>
    </row>
    <row r="1120" spans="1:2" x14ac:dyDescent="0.3">
      <c r="A1120" s="111" t="s">
        <v>7</v>
      </c>
      <c r="B1120" s="100">
        <v>183107.59362999999</v>
      </c>
    </row>
    <row r="1121" spans="1:2" x14ac:dyDescent="0.3">
      <c r="A1121" s="105" t="s">
        <v>26</v>
      </c>
      <c r="B1121" s="100">
        <v>719949.45416188193</v>
      </c>
    </row>
    <row r="1122" spans="1:2" x14ac:dyDescent="0.3">
      <c r="A1122" s="111" t="s">
        <v>10</v>
      </c>
      <c r="B1122" s="100">
        <v>147793.51232005339</v>
      </c>
    </row>
    <row r="1123" spans="1:2" x14ac:dyDescent="0.3">
      <c r="A1123" s="111" t="s">
        <v>17</v>
      </c>
      <c r="B1123" s="100">
        <v>500287.83242201997</v>
      </c>
    </row>
    <row r="1124" spans="1:2" x14ac:dyDescent="0.3">
      <c r="A1124" s="111" t="s">
        <v>21</v>
      </c>
      <c r="B1124" s="110">
        <v>71868.109419808592</v>
      </c>
    </row>
    <row r="1125" spans="1:2" x14ac:dyDescent="0.3">
      <c r="A1125" s="112" t="s">
        <v>28</v>
      </c>
      <c r="B1125" s="113">
        <v>-48722.374419572065</v>
      </c>
    </row>
    <row r="1126" spans="1:2" x14ac:dyDescent="0.3">
      <c r="A1126" s="112" t="s">
        <v>29</v>
      </c>
      <c r="B1126" s="113">
        <v>263861</v>
      </c>
    </row>
    <row r="1127" spans="1:2" x14ac:dyDescent="0.3">
      <c r="A1127" s="112" t="s">
        <v>30</v>
      </c>
      <c r="B1127" s="113">
        <v>215138.62558042794</v>
      </c>
    </row>
  </sheetData>
  <autoFilter ref="A3:B1127" xr:uid="{00000000-0009-0000-0000-000004000000}"/>
  <mergeCells count="1">
    <mergeCell ref="A2:B2"/>
  </mergeCells>
  <printOptions horizontalCentered="1"/>
  <pageMargins left="0.2" right="0.2" top="0.75" bottom="0.75" header="0.3" footer="0.3"/>
  <pageSetup paperSize="9" scale="97" fitToHeight="0" orientation="portrait" r:id="rId1"/>
  <colBreaks count="1" manualBreakCount="1">
    <brk id="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A2:H19734"/>
  <sheetViews>
    <sheetView showGridLines="0" view="pageBreakPreview" zoomScaleNormal="100" zoomScaleSheetLayoutView="100" workbookViewId="0">
      <pane xSplit="1" ySplit="3" topLeftCell="B49" activePane="bottomRight" state="frozen"/>
      <selection activeCell="D70" sqref="D70"/>
      <selection pane="topRight" activeCell="D70" sqref="D70"/>
      <selection pane="bottomLeft" activeCell="D70" sqref="D70"/>
      <selection pane="bottomRight" activeCell="A2" sqref="A2:B2"/>
    </sheetView>
  </sheetViews>
  <sheetFormatPr defaultColWidth="9.109375" defaultRowHeight="13.2" x14ac:dyDescent="0.25"/>
  <cols>
    <col min="1" max="1" width="57.6640625" style="1" customWidth="1"/>
    <col min="2" max="2" width="23.5546875" style="1" customWidth="1"/>
    <col min="3" max="3" width="11.6640625" style="1" bestFit="1" customWidth="1"/>
    <col min="4" max="4" width="10.6640625" style="26" bestFit="1" customWidth="1"/>
    <col min="5" max="5" width="9.109375" style="1"/>
    <col min="6" max="6" width="10.5546875" style="1" bestFit="1" customWidth="1"/>
    <col min="7" max="16384" width="9.109375" style="1"/>
  </cols>
  <sheetData>
    <row r="2" spans="1:8" ht="51" customHeight="1" x14ac:dyDescent="0.25">
      <c r="A2" s="131" t="s">
        <v>1166</v>
      </c>
      <c r="B2" s="131"/>
    </row>
    <row r="3" spans="1:8" ht="60" x14ac:dyDescent="0.25">
      <c r="A3" s="2" t="s">
        <v>329</v>
      </c>
      <c r="B3" s="3" t="s">
        <v>31</v>
      </c>
    </row>
    <row r="4" spans="1:8" ht="13.8" x14ac:dyDescent="0.25">
      <c r="A4" s="5" t="s">
        <v>0</v>
      </c>
      <c r="B4" s="6">
        <v>3324470.5964599997</v>
      </c>
      <c r="C4" s="25"/>
      <c r="D4" s="27"/>
    </row>
    <row r="5" spans="1:8" ht="14.4" x14ac:dyDescent="0.3">
      <c r="A5" s="7" t="s">
        <v>2</v>
      </c>
      <c r="B5" s="6">
        <v>239416.65746000002</v>
      </c>
      <c r="C5" s="25"/>
      <c r="D5" s="27"/>
      <c r="F5" s="29"/>
    </row>
    <row r="6" spans="1:8" ht="14.4" x14ac:dyDescent="0.3">
      <c r="A6" s="7" t="s">
        <v>3</v>
      </c>
      <c r="B6" s="6">
        <v>3085053.9390000002</v>
      </c>
      <c r="C6" s="25"/>
      <c r="D6" s="27"/>
      <c r="F6" s="29"/>
    </row>
    <row r="7" spans="1:8" ht="14.4" x14ac:dyDescent="0.3">
      <c r="A7" s="5" t="s">
        <v>4</v>
      </c>
      <c r="B7" s="6">
        <v>26591.451000000001</v>
      </c>
      <c r="C7" s="25"/>
      <c r="D7" s="27"/>
      <c r="F7" s="29"/>
    </row>
    <row r="8" spans="1:8" ht="13.8" x14ac:dyDescent="0.25">
      <c r="A8" s="5" t="s">
        <v>5</v>
      </c>
      <c r="B8" s="6">
        <v>18223.811689999999</v>
      </c>
      <c r="C8" s="25"/>
      <c r="D8" s="27"/>
    </row>
    <row r="9" spans="1:8" ht="13.8" x14ac:dyDescent="0.25">
      <c r="A9" s="5" t="s">
        <v>7</v>
      </c>
      <c r="B9" s="6">
        <v>2477.9310100000002</v>
      </c>
      <c r="C9" s="25"/>
      <c r="D9" s="27"/>
    </row>
    <row r="10" spans="1:8" ht="13.8" x14ac:dyDescent="0.25">
      <c r="A10" s="9" t="s">
        <v>32</v>
      </c>
      <c r="B10" s="10">
        <f>B11+B12</f>
        <v>176151</v>
      </c>
      <c r="D10" s="27"/>
    </row>
    <row r="11" spans="1:8" ht="13.8" x14ac:dyDescent="0.25">
      <c r="A11" s="11" t="s">
        <v>33</v>
      </c>
      <c r="B11" s="8">
        <v>117019</v>
      </c>
      <c r="D11" s="27"/>
    </row>
    <row r="12" spans="1:8" ht="13.8" x14ac:dyDescent="0.25">
      <c r="A12" s="11" t="s">
        <v>34</v>
      </c>
      <c r="B12" s="8">
        <v>59132</v>
      </c>
      <c r="D12" s="27"/>
    </row>
    <row r="13" spans="1:8" ht="13.8" x14ac:dyDescent="0.25">
      <c r="A13" s="12" t="s">
        <v>10</v>
      </c>
      <c r="B13" s="13">
        <v>2707366.8934999998</v>
      </c>
      <c r="D13" s="27"/>
    </row>
    <row r="14" spans="1:8" ht="13.8" x14ac:dyDescent="0.25">
      <c r="A14" s="7" t="s">
        <v>11</v>
      </c>
      <c r="B14" s="14">
        <v>1576296.4520199997</v>
      </c>
      <c r="D14" s="27"/>
    </row>
    <row r="15" spans="1:8" ht="13.8" x14ac:dyDescent="0.25">
      <c r="A15" s="15" t="s">
        <v>12</v>
      </c>
      <c r="B15" s="14">
        <v>834970.22544999991</v>
      </c>
      <c r="D15" s="27"/>
    </row>
    <row r="16" spans="1:8" ht="13.8" x14ac:dyDescent="0.25">
      <c r="A16" s="15" t="s">
        <v>13</v>
      </c>
      <c r="B16" s="14">
        <v>14169.55027</v>
      </c>
      <c r="D16" s="27"/>
      <c r="G16" s="30"/>
      <c r="H16" s="30"/>
    </row>
    <row r="17" spans="1:4" ht="13.8" x14ac:dyDescent="0.25">
      <c r="A17" s="7" t="s">
        <v>14</v>
      </c>
      <c r="B17" s="6">
        <v>4058.0261300000002</v>
      </c>
      <c r="D17" s="27"/>
    </row>
    <row r="18" spans="1:4" ht="13.8" x14ac:dyDescent="0.25">
      <c r="A18" s="7" t="s">
        <v>2</v>
      </c>
      <c r="B18" s="6">
        <v>132749.45222000001</v>
      </c>
      <c r="D18" s="27"/>
    </row>
    <row r="19" spans="1:4" ht="13.8" x14ac:dyDescent="0.25">
      <c r="A19" s="7" t="s">
        <v>15</v>
      </c>
      <c r="B19" s="14">
        <v>28928.000120000004</v>
      </c>
      <c r="D19" s="27"/>
    </row>
    <row r="20" spans="1:4" ht="13.8" x14ac:dyDescent="0.25">
      <c r="A20" s="15" t="s">
        <v>16</v>
      </c>
      <c r="B20" s="14">
        <v>116195.18729000003</v>
      </c>
      <c r="D20" s="27"/>
    </row>
    <row r="21" spans="1:4" ht="13.8" x14ac:dyDescent="0.25">
      <c r="A21" s="12" t="s">
        <v>17</v>
      </c>
      <c r="B21" s="13">
        <v>307445.47997999995</v>
      </c>
      <c r="D21" s="27"/>
    </row>
    <row r="22" spans="1:4" ht="13.8" x14ac:dyDescent="0.25">
      <c r="A22" s="12" t="s">
        <v>21</v>
      </c>
      <c r="B22" s="13">
        <v>22497.456989999999</v>
      </c>
      <c r="D22" s="27"/>
    </row>
    <row r="23" spans="1:4" ht="13.8" x14ac:dyDescent="0.25">
      <c r="A23" s="9" t="s">
        <v>23</v>
      </c>
      <c r="B23" s="14">
        <v>9287774.0374299996</v>
      </c>
      <c r="D23" s="27"/>
    </row>
    <row r="24" spans="1:4" ht="13.8" x14ac:dyDescent="0.25">
      <c r="A24" s="9" t="s">
        <v>24</v>
      </c>
      <c r="B24" s="14">
        <v>3371763.79012</v>
      </c>
      <c r="D24" s="27"/>
    </row>
    <row r="25" spans="1:4" ht="13.8" x14ac:dyDescent="0.25">
      <c r="A25" s="16" t="s">
        <v>0</v>
      </c>
      <c r="B25" s="6">
        <v>3324470.5964199998</v>
      </c>
      <c r="D25" s="27"/>
    </row>
    <row r="26" spans="1:4" ht="13.8" x14ac:dyDescent="0.25">
      <c r="A26" s="16" t="s">
        <v>4</v>
      </c>
      <c r="B26" s="6">
        <v>26591.451000000001</v>
      </c>
      <c r="D26" s="27"/>
    </row>
    <row r="27" spans="1:4" ht="13.8" x14ac:dyDescent="0.25">
      <c r="A27" s="17" t="s">
        <v>25</v>
      </c>
      <c r="B27" s="14">
        <v>18223.811689999999</v>
      </c>
      <c r="D27" s="27"/>
    </row>
    <row r="28" spans="1:4" ht="13.8" x14ac:dyDescent="0.25">
      <c r="A28" s="16" t="s">
        <v>7</v>
      </c>
      <c r="B28" s="6">
        <v>2477.9310099999998</v>
      </c>
      <c r="D28" s="27"/>
    </row>
    <row r="29" spans="1:4" ht="13.8" x14ac:dyDescent="0.25">
      <c r="A29" s="9" t="s">
        <v>26</v>
      </c>
      <c r="B29" s="14">
        <v>3037309.83048</v>
      </c>
      <c r="D29" s="27"/>
    </row>
    <row r="30" spans="1:4" ht="13.8" x14ac:dyDescent="0.25">
      <c r="A30" s="16" t="s">
        <v>10</v>
      </c>
      <c r="B30" s="13">
        <v>2707366.8935099998</v>
      </c>
      <c r="D30" s="27"/>
    </row>
    <row r="31" spans="1:4" ht="13.8" x14ac:dyDescent="0.25">
      <c r="A31" s="16" t="s">
        <v>17</v>
      </c>
      <c r="B31" s="13">
        <v>307445.47997999995</v>
      </c>
      <c r="D31" s="27"/>
    </row>
    <row r="32" spans="1:4" ht="13.8" x14ac:dyDescent="0.25">
      <c r="A32" s="16" t="s">
        <v>21</v>
      </c>
      <c r="B32" s="13">
        <v>22497.456989999999</v>
      </c>
      <c r="D32" s="27"/>
    </row>
    <row r="33" spans="1:6" ht="13.8" x14ac:dyDescent="0.25">
      <c r="A33" s="18" t="s">
        <v>28</v>
      </c>
      <c r="B33" s="19">
        <v>334453.95975000004</v>
      </c>
      <c r="D33" s="27"/>
    </row>
    <row r="34" spans="1:6" ht="13.8" x14ac:dyDescent="0.25">
      <c r="A34" s="18" t="s">
        <v>29</v>
      </c>
      <c r="B34" s="19">
        <v>990873.24728000001</v>
      </c>
      <c r="D34" s="27"/>
    </row>
    <row r="35" spans="1:6" ht="13.8" x14ac:dyDescent="0.25">
      <c r="A35" s="18" t="s">
        <v>30</v>
      </c>
      <c r="B35" s="19">
        <v>1325327.2070800005</v>
      </c>
      <c r="D35" s="27"/>
      <c r="F35" s="30"/>
    </row>
    <row r="36" spans="1:6" ht="13.8" x14ac:dyDescent="0.25">
      <c r="A36" s="132" t="s">
        <v>35</v>
      </c>
      <c r="B36" s="133"/>
      <c r="C36" s="24"/>
    </row>
    <row r="37" spans="1:6" ht="13.8" x14ac:dyDescent="0.25">
      <c r="A37" s="5" t="s">
        <v>0</v>
      </c>
      <c r="B37" s="6">
        <v>605.20311000000004</v>
      </c>
      <c r="C37" s="24"/>
    </row>
    <row r="38" spans="1:6" ht="13.8" x14ac:dyDescent="0.25">
      <c r="A38" s="7" t="s">
        <v>3</v>
      </c>
      <c r="B38" s="6">
        <v>605.20311000000004</v>
      </c>
      <c r="C38" s="24"/>
    </row>
    <row r="39" spans="1:6" ht="13.8" x14ac:dyDescent="0.25">
      <c r="A39" s="12" t="s">
        <v>10</v>
      </c>
      <c r="B39" s="13">
        <v>458.88670000000002</v>
      </c>
      <c r="C39" s="24"/>
    </row>
    <row r="40" spans="1:6" ht="13.8" x14ac:dyDescent="0.25">
      <c r="A40" s="15" t="s">
        <v>11</v>
      </c>
      <c r="B40" s="14">
        <v>192.108</v>
      </c>
      <c r="C40" s="24"/>
    </row>
    <row r="41" spans="1:6" ht="13.8" x14ac:dyDescent="0.25">
      <c r="A41" s="15" t="s">
        <v>12</v>
      </c>
      <c r="B41" s="14">
        <v>197.92086000000003</v>
      </c>
      <c r="C41" s="24"/>
    </row>
    <row r="42" spans="1:6" ht="13.8" x14ac:dyDescent="0.25">
      <c r="A42" s="15" t="s">
        <v>15</v>
      </c>
      <c r="B42" s="14">
        <v>0.56467000000000001</v>
      </c>
      <c r="C42" s="24"/>
    </row>
    <row r="43" spans="1:6" ht="13.8" x14ac:dyDescent="0.25">
      <c r="A43" s="15" t="s">
        <v>16</v>
      </c>
      <c r="B43" s="14">
        <v>68.293170000000003</v>
      </c>
      <c r="C43" s="24"/>
    </row>
    <row r="44" spans="1:6" ht="13.8" x14ac:dyDescent="0.25">
      <c r="A44" s="20" t="s">
        <v>17</v>
      </c>
      <c r="B44" s="13">
        <v>14.95</v>
      </c>
      <c r="C44" s="24"/>
    </row>
    <row r="45" spans="1:6" ht="13.8" x14ac:dyDescent="0.25">
      <c r="A45" s="9" t="s">
        <v>24</v>
      </c>
      <c r="B45" s="14">
        <v>605.20311000000004</v>
      </c>
      <c r="C45" s="24"/>
    </row>
    <row r="46" spans="1:6" ht="13.8" x14ac:dyDescent="0.25">
      <c r="A46" s="16" t="s">
        <v>0</v>
      </c>
      <c r="B46" s="6">
        <v>605.20311000000004</v>
      </c>
      <c r="C46" s="24"/>
    </row>
    <row r="47" spans="1:6" ht="13.8" x14ac:dyDescent="0.25">
      <c r="A47" s="9" t="s">
        <v>26</v>
      </c>
      <c r="B47" s="14">
        <v>473.83670000000001</v>
      </c>
      <c r="C47" s="24"/>
    </row>
    <row r="48" spans="1:6" ht="13.8" x14ac:dyDescent="0.25">
      <c r="A48" s="21" t="s">
        <v>10</v>
      </c>
      <c r="B48" s="13">
        <v>458.88670000000002</v>
      </c>
      <c r="C48" s="24"/>
    </row>
    <row r="49" spans="1:3" ht="13.8" x14ac:dyDescent="0.25">
      <c r="A49" s="21" t="s">
        <v>17</v>
      </c>
      <c r="B49" s="13">
        <v>14.95</v>
      </c>
      <c r="C49" s="24"/>
    </row>
    <row r="50" spans="1:3" ht="13.8" x14ac:dyDescent="0.25">
      <c r="A50" s="23" t="s">
        <v>28</v>
      </c>
      <c r="B50" s="19">
        <v>131.36641</v>
      </c>
      <c r="C50" s="24"/>
    </row>
    <row r="51" spans="1:3" ht="13.8" x14ac:dyDescent="0.25">
      <c r="A51" s="23" t="s">
        <v>29</v>
      </c>
      <c r="B51" s="19">
        <v>561.01379999999995</v>
      </c>
      <c r="C51" s="24"/>
    </row>
    <row r="52" spans="1:3" ht="13.8" x14ac:dyDescent="0.25">
      <c r="A52" s="23" t="s">
        <v>30</v>
      </c>
      <c r="B52" s="19">
        <v>692.38021000000003</v>
      </c>
      <c r="C52" s="24"/>
    </row>
    <row r="53" spans="1:3" ht="13.8" x14ac:dyDescent="0.25">
      <c r="A53" s="9" t="s">
        <v>32</v>
      </c>
      <c r="B53" s="4">
        <v>15</v>
      </c>
      <c r="C53" s="24"/>
    </row>
    <row r="54" spans="1:3" ht="13.8" x14ac:dyDescent="0.25">
      <c r="A54" s="11" t="s">
        <v>33</v>
      </c>
      <c r="B54" s="4">
        <v>8</v>
      </c>
      <c r="C54" s="24"/>
    </row>
    <row r="55" spans="1:3" ht="13.8" x14ac:dyDescent="0.25">
      <c r="A55" s="11" t="s">
        <v>34</v>
      </c>
      <c r="B55" s="4">
        <v>7</v>
      </c>
      <c r="C55" s="24"/>
    </row>
    <row r="56" spans="1:3" ht="13.8" x14ac:dyDescent="0.25">
      <c r="A56" s="132" t="s">
        <v>36</v>
      </c>
      <c r="B56" s="133"/>
      <c r="C56" s="24"/>
    </row>
    <row r="57" spans="1:3" ht="13.8" x14ac:dyDescent="0.25">
      <c r="A57" s="5" t="s">
        <v>0</v>
      </c>
      <c r="B57" s="6">
        <v>651.03512999999998</v>
      </c>
      <c r="C57" s="24"/>
    </row>
    <row r="58" spans="1:3" ht="13.8" x14ac:dyDescent="0.25">
      <c r="A58" s="7" t="s">
        <v>3</v>
      </c>
      <c r="B58" s="6">
        <v>651.03512999999998</v>
      </c>
      <c r="C58" s="24"/>
    </row>
    <row r="59" spans="1:3" ht="13.8" x14ac:dyDescent="0.25">
      <c r="A59" s="12" t="s">
        <v>10</v>
      </c>
      <c r="B59" s="13">
        <v>289.94507999999996</v>
      </c>
      <c r="C59" s="24"/>
    </row>
    <row r="60" spans="1:3" ht="13.8" x14ac:dyDescent="0.25">
      <c r="A60" s="15" t="s">
        <v>12</v>
      </c>
      <c r="B60" s="14">
        <v>252.35007999999999</v>
      </c>
      <c r="C60" s="24"/>
    </row>
    <row r="61" spans="1:3" ht="13.8" x14ac:dyDescent="0.25">
      <c r="A61" s="15" t="s">
        <v>16</v>
      </c>
      <c r="B61" s="14">
        <v>37.594999999999999</v>
      </c>
      <c r="C61" s="24"/>
    </row>
    <row r="62" spans="1:3" ht="13.8" x14ac:dyDescent="0.25">
      <c r="A62" s="20" t="s">
        <v>17</v>
      </c>
      <c r="B62" s="13">
        <v>19.34104</v>
      </c>
      <c r="C62" s="24"/>
    </row>
    <row r="63" spans="1:3" ht="13.8" x14ac:dyDescent="0.25">
      <c r="A63" s="9" t="s">
        <v>24</v>
      </c>
      <c r="B63" s="14">
        <v>651.03512999999998</v>
      </c>
      <c r="C63" s="24"/>
    </row>
    <row r="64" spans="1:3" ht="13.8" x14ac:dyDescent="0.25">
      <c r="A64" s="16" t="s">
        <v>0</v>
      </c>
      <c r="B64" s="6">
        <v>651.03512999999998</v>
      </c>
      <c r="C64" s="24"/>
    </row>
    <row r="65" spans="1:3" ht="13.8" x14ac:dyDescent="0.25">
      <c r="A65" s="9" t="s">
        <v>26</v>
      </c>
      <c r="B65" s="14">
        <v>309.28612000000004</v>
      </c>
      <c r="C65" s="24"/>
    </row>
    <row r="66" spans="1:3" ht="13.8" x14ac:dyDescent="0.25">
      <c r="A66" s="21" t="s">
        <v>10</v>
      </c>
      <c r="B66" s="13">
        <v>289.94508000000002</v>
      </c>
      <c r="C66" s="24"/>
    </row>
    <row r="67" spans="1:3" ht="13.8" x14ac:dyDescent="0.25">
      <c r="A67" s="21" t="s">
        <v>17</v>
      </c>
      <c r="B67" s="13">
        <v>19.34104</v>
      </c>
      <c r="C67" s="24"/>
    </row>
    <row r="68" spans="1:3" ht="13.8" x14ac:dyDescent="0.25">
      <c r="A68" s="23" t="s">
        <v>28</v>
      </c>
      <c r="B68" s="19">
        <v>341.74901</v>
      </c>
      <c r="C68" s="24"/>
    </row>
    <row r="69" spans="1:3" ht="13.8" x14ac:dyDescent="0.25">
      <c r="A69" s="23" t="s">
        <v>29</v>
      </c>
      <c r="B69" s="19">
        <v>1423.23668</v>
      </c>
      <c r="C69" s="24"/>
    </row>
    <row r="70" spans="1:3" ht="13.8" x14ac:dyDescent="0.25">
      <c r="A70" s="23" t="s">
        <v>30</v>
      </c>
      <c r="B70" s="19">
        <v>1764.98569</v>
      </c>
      <c r="C70" s="24"/>
    </row>
    <row r="71" spans="1:3" ht="13.8" x14ac:dyDescent="0.25">
      <c r="A71" s="9" t="s">
        <v>32</v>
      </c>
      <c r="B71" s="4">
        <v>92</v>
      </c>
      <c r="C71" s="24"/>
    </row>
    <row r="72" spans="1:3" ht="13.8" x14ac:dyDescent="0.25">
      <c r="A72" s="11" t="s">
        <v>33</v>
      </c>
      <c r="B72" s="4">
        <v>66</v>
      </c>
      <c r="C72" s="24"/>
    </row>
    <row r="73" spans="1:3" ht="13.8" x14ac:dyDescent="0.25">
      <c r="A73" s="11" t="s">
        <v>34</v>
      </c>
      <c r="B73" s="4">
        <v>26</v>
      </c>
      <c r="C73" s="24"/>
    </row>
    <row r="74" spans="1:3" ht="13.8" x14ac:dyDescent="0.25">
      <c r="A74" s="132" t="s">
        <v>37</v>
      </c>
      <c r="B74" s="133"/>
      <c r="C74" s="24"/>
    </row>
    <row r="75" spans="1:3" ht="13.8" x14ac:dyDescent="0.25">
      <c r="A75" s="5" t="s">
        <v>0</v>
      </c>
      <c r="B75" s="6">
        <v>6816.6802100000004</v>
      </c>
      <c r="C75" s="24"/>
    </row>
    <row r="76" spans="1:3" ht="13.8" x14ac:dyDescent="0.25">
      <c r="A76" s="7" t="s">
        <v>3</v>
      </c>
      <c r="B76" s="6">
        <v>6816.6802100000004</v>
      </c>
      <c r="C76" s="24"/>
    </row>
    <row r="77" spans="1:3" ht="13.8" x14ac:dyDescent="0.25">
      <c r="A77" s="12" t="s">
        <v>10</v>
      </c>
      <c r="B77" s="13">
        <v>3744.1660999999999</v>
      </c>
      <c r="C77" s="24"/>
    </row>
    <row r="78" spans="1:3" ht="13.8" x14ac:dyDescent="0.25">
      <c r="A78" s="15" t="s">
        <v>12</v>
      </c>
      <c r="B78" s="14">
        <v>3021.5212099999999</v>
      </c>
      <c r="C78" s="24"/>
    </row>
    <row r="79" spans="1:3" ht="13.8" x14ac:dyDescent="0.25">
      <c r="A79" s="15" t="s">
        <v>16</v>
      </c>
      <c r="B79" s="14">
        <v>722.64489000000003</v>
      </c>
      <c r="C79" s="24"/>
    </row>
    <row r="80" spans="1:3" ht="13.8" x14ac:dyDescent="0.25">
      <c r="A80" s="20" t="s">
        <v>17</v>
      </c>
      <c r="B80" s="13">
        <v>2218.90681</v>
      </c>
      <c r="C80" s="24"/>
    </row>
    <row r="81" spans="1:3" ht="13.8" x14ac:dyDescent="0.25">
      <c r="A81" s="9" t="s">
        <v>24</v>
      </c>
      <c r="B81" s="14">
        <v>6816.6802100000004</v>
      </c>
      <c r="C81" s="24"/>
    </row>
    <row r="82" spans="1:3" ht="13.8" x14ac:dyDescent="0.25">
      <c r="A82" s="16" t="s">
        <v>0</v>
      </c>
      <c r="B82" s="6">
        <v>6816.6802100000004</v>
      </c>
      <c r="C82" s="24"/>
    </row>
    <row r="83" spans="1:3" ht="13.8" x14ac:dyDescent="0.25">
      <c r="A83" s="9" t="s">
        <v>26</v>
      </c>
      <c r="B83" s="14">
        <v>5963.0729099999999</v>
      </c>
      <c r="C83" s="24"/>
    </row>
    <row r="84" spans="1:3" ht="13.8" x14ac:dyDescent="0.25">
      <c r="A84" s="21" t="s">
        <v>10</v>
      </c>
      <c r="B84" s="13">
        <v>3744.1660999999999</v>
      </c>
      <c r="C84" s="24"/>
    </row>
    <row r="85" spans="1:3" ht="13.8" x14ac:dyDescent="0.25">
      <c r="A85" s="21" t="s">
        <v>17</v>
      </c>
      <c r="B85" s="13">
        <v>2218.90681</v>
      </c>
      <c r="C85" s="24"/>
    </row>
    <row r="86" spans="1:3" ht="13.8" x14ac:dyDescent="0.25">
      <c r="A86" s="23" t="s">
        <v>28</v>
      </c>
      <c r="B86" s="19">
        <v>853.60730000000001</v>
      </c>
      <c r="C86" s="24"/>
    </row>
    <row r="87" spans="1:3" ht="13.8" x14ac:dyDescent="0.25">
      <c r="A87" s="23" t="s">
        <v>29</v>
      </c>
      <c r="B87" s="19">
        <v>1878.4383499999999</v>
      </c>
      <c r="C87" s="24"/>
    </row>
    <row r="88" spans="1:3" ht="13.8" x14ac:dyDescent="0.25">
      <c r="A88" s="23" t="s">
        <v>30</v>
      </c>
      <c r="B88" s="19">
        <v>2732.04565</v>
      </c>
      <c r="C88" s="24"/>
    </row>
    <row r="89" spans="1:3" ht="13.8" x14ac:dyDescent="0.25">
      <c r="A89" s="9" t="s">
        <v>32</v>
      </c>
      <c r="B89" s="4">
        <v>432</v>
      </c>
      <c r="C89" s="24"/>
    </row>
    <row r="90" spans="1:3" ht="13.8" x14ac:dyDescent="0.25">
      <c r="A90" s="11" t="s">
        <v>33</v>
      </c>
      <c r="B90" s="4">
        <v>322</v>
      </c>
      <c r="C90" s="24"/>
    </row>
    <row r="91" spans="1:3" ht="13.8" x14ac:dyDescent="0.25">
      <c r="A91" s="11" t="s">
        <v>34</v>
      </c>
      <c r="B91" s="4">
        <v>110</v>
      </c>
      <c r="C91" s="24"/>
    </row>
    <row r="92" spans="1:3" ht="13.8" x14ac:dyDescent="0.25">
      <c r="A92" s="132" t="s">
        <v>39</v>
      </c>
      <c r="B92" s="133"/>
      <c r="C92" s="24"/>
    </row>
    <row r="93" spans="1:3" ht="13.8" x14ac:dyDescent="0.25">
      <c r="A93" s="5" t="s">
        <v>0</v>
      </c>
      <c r="B93" s="6">
        <v>919.51637000000005</v>
      </c>
      <c r="C93" s="24"/>
    </row>
    <row r="94" spans="1:3" ht="13.8" x14ac:dyDescent="0.25">
      <c r="A94" s="7" t="s">
        <v>3</v>
      </c>
      <c r="B94" s="6">
        <v>919.51637000000005</v>
      </c>
      <c r="C94" s="24"/>
    </row>
    <row r="95" spans="1:3" ht="13.8" x14ac:dyDescent="0.25">
      <c r="A95" s="12" t="s">
        <v>10</v>
      </c>
      <c r="B95" s="13">
        <v>813.57249999999999</v>
      </c>
      <c r="C95" s="24"/>
    </row>
    <row r="96" spans="1:3" ht="13.8" x14ac:dyDescent="0.25">
      <c r="A96" s="15" t="s">
        <v>11</v>
      </c>
      <c r="B96" s="14">
        <v>219.53327999999999</v>
      </c>
      <c r="C96" s="24"/>
    </row>
    <row r="97" spans="1:3" ht="13.8" x14ac:dyDescent="0.25">
      <c r="A97" s="15" t="s">
        <v>12</v>
      </c>
      <c r="B97" s="14">
        <v>510.74553000000003</v>
      </c>
      <c r="C97" s="24"/>
    </row>
    <row r="98" spans="1:3" ht="13.8" x14ac:dyDescent="0.25">
      <c r="A98" s="15" t="s">
        <v>16</v>
      </c>
      <c r="B98" s="14">
        <v>83.293689999999998</v>
      </c>
      <c r="C98" s="24"/>
    </row>
    <row r="99" spans="1:3" ht="13.8" x14ac:dyDescent="0.25">
      <c r="A99" s="20" t="s">
        <v>17</v>
      </c>
      <c r="B99" s="13">
        <v>43.34619</v>
      </c>
      <c r="C99" s="24"/>
    </row>
    <row r="100" spans="1:3" ht="13.8" x14ac:dyDescent="0.25">
      <c r="A100" s="9" t="s">
        <v>24</v>
      </c>
      <c r="B100" s="14">
        <v>919.51637000000005</v>
      </c>
      <c r="C100" s="24"/>
    </row>
    <row r="101" spans="1:3" ht="13.8" x14ac:dyDescent="0.25">
      <c r="A101" s="16" t="s">
        <v>0</v>
      </c>
      <c r="B101" s="6">
        <v>919.51637000000005</v>
      </c>
      <c r="C101" s="24"/>
    </row>
    <row r="102" spans="1:3" ht="13.8" x14ac:dyDescent="0.25">
      <c r="A102" s="9" t="s">
        <v>26</v>
      </c>
      <c r="B102" s="14">
        <v>856.91868999999997</v>
      </c>
      <c r="C102" s="24"/>
    </row>
    <row r="103" spans="1:3" ht="13.8" x14ac:dyDescent="0.25">
      <c r="A103" s="21" t="s">
        <v>10</v>
      </c>
      <c r="B103" s="13">
        <v>813.57249999999999</v>
      </c>
      <c r="C103" s="24"/>
    </row>
    <row r="104" spans="1:3" ht="13.8" x14ac:dyDescent="0.25">
      <c r="A104" s="21" t="s">
        <v>17</v>
      </c>
      <c r="B104" s="13">
        <v>43.34619</v>
      </c>
      <c r="C104" s="24"/>
    </row>
    <row r="105" spans="1:3" ht="13.8" x14ac:dyDescent="0.25">
      <c r="A105" s="23" t="s">
        <v>28</v>
      </c>
      <c r="B105" s="19">
        <v>62.597679999999997</v>
      </c>
      <c r="C105" s="24"/>
    </row>
    <row r="106" spans="1:3" ht="13.8" x14ac:dyDescent="0.25">
      <c r="A106" s="23" t="s">
        <v>29</v>
      </c>
      <c r="B106" s="19">
        <v>248.9777</v>
      </c>
      <c r="C106" s="24"/>
    </row>
    <row r="107" spans="1:3" ht="13.8" x14ac:dyDescent="0.25">
      <c r="A107" s="23" t="s">
        <v>30</v>
      </c>
      <c r="B107" s="19">
        <v>311.57538</v>
      </c>
      <c r="C107" s="24"/>
    </row>
    <row r="108" spans="1:3" ht="13.8" x14ac:dyDescent="0.25">
      <c r="A108" s="9" t="s">
        <v>32</v>
      </c>
      <c r="B108" s="4">
        <v>87</v>
      </c>
      <c r="C108" s="24"/>
    </row>
    <row r="109" spans="1:3" ht="13.8" x14ac:dyDescent="0.25">
      <c r="A109" s="11" t="s">
        <v>33</v>
      </c>
      <c r="B109" s="4">
        <v>22</v>
      </c>
      <c r="C109" s="24"/>
    </row>
    <row r="110" spans="1:3" ht="13.8" x14ac:dyDescent="0.25">
      <c r="A110" s="11" t="s">
        <v>34</v>
      </c>
      <c r="B110" s="4">
        <v>65</v>
      </c>
      <c r="C110" s="24"/>
    </row>
    <row r="111" spans="1:3" ht="13.8" x14ac:dyDescent="0.25">
      <c r="A111" s="132" t="s">
        <v>40</v>
      </c>
      <c r="B111" s="133"/>
      <c r="C111" s="24"/>
    </row>
    <row r="112" spans="1:3" ht="13.8" x14ac:dyDescent="0.25">
      <c r="A112" s="5" t="s">
        <v>0</v>
      </c>
      <c r="B112" s="6">
        <v>5160.0932899999998</v>
      </c>
      <c r="C112" s="24"/>
    </row>
    <row r="113" spans="1:3" ht="13.8" x14ac:dyDescent="0.25">
      <c r="A113" s="7" t="s">
        <v>3</v>
      </c>
      <c r="B113" s="6">
        <v>5160.0932899999998</v>
      </c>
      <c r="C113" s="24"/>
    </row>
    <row r="114" spans="1:3" ht="13.8" x14ac:dyDescent="0.25">
      <c r="A114" s="12" t="s">
        <v>10</v>
      </c>
      <c r="B114" s="13">
        <v>3206.02115</v>
      </c>
      <c r="C114" s="24"/>
    </row>
    <row r="115" spans="1:3" ht="13.8" x14ac:dyDescent="0.25">
      <c r="A115" s="15" t="s">
        <v>11</v>
      </c>
      <c r="B115" s="14">
        <v>869.22038999999995</v>
      </c>
      <c r="C115" s="24"/>
    </row>
    <row r="116" spans="1:3" ht="13.8" x14ac:dyDescent="0.25">
      <c r="A116" s="15" t="s">
        <v>12</v>
      </c>
      <c r="B116" s="14">
        <v>1268.71966</v>
      </c>
      <c r="C116" s="24"/>
    </row>
    <row r="117" spans="1:3" ht="13.8" x14ac:dyDescent="0.25">
      <c r="A117" s="7" t="s">
        <v>2</v>
      </c>
      <c r="B117" s="6">
        <v>522.1</v>
      </c>
      <c r="C117" s="24"/>
    </row>
    <row r="118" spans="1:3" ht="13.8" x14ac:dyDescent="0.25">
      <c r="A118" s="15" t="s">
        <v>15</v>
      </c>
      <c r="B118" s="14">
        <v>4.8768799999999999</v>
      </c>
      <c r="C118" s="24"/>
    </row>
    <row r="119" spans="1:3" ht="13.8" x14ac:dyDescent="0.25">
      <c r="A119" s="15" t="s">
        <v>16</v>
      </c>
      <c r="B119" s="14">
        <v>541.10422000000005</v>
      </c>
      <c r="C119" s="24"/>
    </row>
    <row r="120" spans="1:3" ht="13.8" x14ac:dyDescent="0.25">
      <c r="A120" s="20" t="s">
        <v>17</v>
      </c>
      <c r="B120" s="13">
        <v>2298.27</v>
      </c>
      <c r="C120" s="24"/>
    </row>
    <row r="121" spans="1:3" ht="13.8" x14ac:dyDescent="0.25">
      <c r="A121" s="9" t="s">
        <v>24</v>
      </c>
      <c r="B121" s="14">
        <v>5160.0932899999998</v>
      </c>
      <c r="C121" s="24"/>
    </row>
    <row r="122" spans="1:3" ht="13.8" x14ac:dyDescent="0.25">
      <c r="A122" s="16" t="s">
        <v>0</v>
      </c>
      <c r="B122" s="6">
        <v>5160.0932899999998</v>
      </c>
      <c r="C122" s="24"/>
    </row>
    <row r="123" spans="1:3" ht="13.8" x14ac:dyDescent="0.25">
      <c r="A123" s="9" t="s">
        <v>26</v>
      </c>
      <c r="B123" s="14">
        <v>5504.29115</v>
      </c>
      <c r="C123" s="24"/>
    </row>
    <row r="124" spans="1:3" ht="13.8" x14ac:dyDescent="0.25">
      <c r="A124" s="21" t="s">
        <v>10</v>
      </c>
      <c r="B124" s="13">
        <v>3206.02115</v>
      </c>
      <c r="C124" s="24"/>
    </row>
    <row r="125" spans="1:3" ht="13.8" x14ac:dyDescent="0.25">
      <c r="A125" s="21" t="s">
        <v>17</v>
      </c>
      <c r="B125" s="13">
        <v>2298.27</v>
      </c>
      <c r="C125" s="24"/>
    </row>
    <row r="126" spans="1:3" ht="13.8" x14ac:dyDescent="0.25">
      <c r="A126" s="23" t="s">
        <v>28</v>
      </c>
      <c r="B126" s="19">
        <v>-344.19785999999999</v>
      </c>
      <c r="C126" s="24"/>
    </row>
    <row r="127" spans="1:3" ht="13.8" x14ac:dyDescent="0.25">
      <c r="A127" s="23" t="s">
        <v>29</v>
      </c>
      <c r="B127" s="19">
        <v>9450.2185599999993</v>
      </c>
      <c r="C127" s="24"/>
    </row>
    <row r="128" spans="1:3" ht="13.8" x14ac:dyDescent="0.25">
      <c r="A128" s="23" t="s">
        <v>30</v>
      </c>
      <c r="B128" s="19">
        <v>9106.0206999999991</v>
      </c>
      <c r="C128" s="24"/>
    </row>
    <row r="129" spans="1:3" ht="13.8" x14ac:dyDescent="0.25">
      <c r="A129" s="9" t="s">
        <v>32</v>
      </c>
      <c r="B129" s="4">
        <v>100</v>
      </c>
      <c r="C129" s="24"/>
    </row>
    <row r="130" spans="1:3" ht="13.8" x14ac:dyDescent="0.25">
      <c r="A130" s="11" t="s">
        <v>33</v>
      </c>
      <c r="B130" s="4">
        <v>66</v>
      </c>
      <c r="C130" s="24"/>
    </row>
    <row r="131" spans="1:3" ht="13.8" x14ac:dyDescent="0.25">
      <c r="A131" s="11" t="s">
        <v>34</v>
      </c>
      <c r="B131" s="4">
        <v>34</v>
      </c>
      <c r="C131" s="24"/>
    </row>
    <row r="132" spans="1:3" ht="13.8" x14ac:dyDescent="0.25">
      <c r="A132" s="132" t="s">
        <v>38</v>
      </c>
      <c r="B132" s="133"/>
      <c r="C132" s="24"/>
    </row>
    <row r="133" spans="1:3" ht="13.8" x14ac:dyDescent="0.25">
      <c r="A133" s="5" t="s">
        <v>0</v>
      </c>
      <c r="B133" s="6">
        <v>247676.99933999998</v>
      </c>
      <c r="C133" s="24"/>
    </row>
    <row r="134" spans="1:3" ht="13.8" x14ac:dyDescent="0.25">
      <c r="A134" s="7" t="s">
        <v>2</v>
      </c>
      <c r="B134" s="6">
        <v>40.699240000000003</v>
      </c>
      <c r="C134" s="24"/>
    </row>
    <row r="135" spans="1:3" ht="13.8" x14ac:dyDescent="0.25">
      <c r="A135" s="7" t="s">
        <v>3</v>
      </c>
      <c r="B135" s="6">
        <v>247636.30009999999</v>
      </c>
      <c r="C135" s="24"/>
    </row>
    <row r="136" spans="1:3" ht="13.8" x14ac:dyDescent="0.25">
      <c r="A136" s="12" t="s">
        <v>10</v>
      </c>
      <c r="B136" s="13">
        <v>181707.79408000002</v>
      </c>
      <c r="C136" s="24"/>
    </row>
    <row r="137" spans="1:3" ht="13.8" x14ac:dyDescent="0.25">
      <c r="A137" s="15" t="s">
        <v>11</v>
      </c>
      <c r="B137" s="14">
        <v>95832.545140000002</v>
      </c>
      <c r="C137" s="24"/>
    </row>
    <row r="138" spans="1:3" ht="13.8" x14ac:dyDescent="0.25">
      <c r="A138" s="15" t="s">
        <v>12</v>
      </c>
      <c r="B138" s="14">
        <v>52663.00531</v>
      </c>
      <c r="C138" s="24"/>
    </row>
    <row r="139" spans="1:3" ht="13.8" x14ac:dyDescent="0.25">
      <c r="A139" s="7" t="s">
        <v>2</v>
      </c>
      <c r="B139" s="6">
        <v>25104.421030000001</v>
      </c>
      <c r="C139" s="24"/>
    </row>
    <row r="140" spans="1:3" ht="13.8" x14ac:dyDescent="0.25">
      <c r="A140" s="15" t="s">
        <v>15</v>
      </c>
      <c r="B140" s="14">
        <v>3831.3734800000002</v>
      </c>
      <c r="C140" s="24"/>
    </row>
    <row r="141" spans="1:3" ht="13.8" x14ac:dyDescent="0.25">
      <c r="A141" s="15" t="s">
        <v>16</v>
      </c>
      <c r="B141" s="14">
        <v>4276.4491200000002</v>
      </c>
      <c r="C141" s="24"/>
    </row>
    <row r="142" spans="1:3" ht="13.8" x14ac:dyDescent="0.25">
      <c r="A142" s="20" t="s">
        <v>17</v>
      </c>
      <c r="B142" s="13">
        <v>13862.764499999999</v>
      </c>
      <c r="C142" s="24"/>
    </row>
    <row r="143" spans="1:3" ht="13.8" x14ac:dyDescent="0.25">
      <c r="A143" s="9" t="s">
        <v>24</v>
      </c>
      <c r="B143" s="14">
        <v>247676.9993</v>
      </c>
      <c r="C143" s="24"/>
    </row>
    <row r="144" spans="1:3" ht="13.8" x14ac:dyDescent="0.25">
      <c r="A144" s="16" t="s">
        <v>0</v>
      </c>
      <c r="B144" s="6">
        <v>247676.9993</v>
      </c>
      <c r="C144" s="24"/>
    </row>
    <row r="145" spans="1:3" ht="13.8" x14ac:dyDescent="0.25">
      <c r="A145" s="9" t="s">
        <v>26</v>
      </c>
      <c r="B145" s="14">
        <v>195570.55859999999</v>
      </c>
      <c r="C145" s="24"/>
    </row>
    <row r="146" spans="1:3" ht="13.8" x14ac:dyDescent="0.25">
      <c r="A146" s="21" t="s">
        <v>10</v>
      </c>
      <c r="B146" s="13">
        <v>181707.7941</v>
      </c>
      <c r="C146" s="24"/>
    </row>
    <row r="147" spans="1:3" ht="13.8" x14ac:dyDescent="0.25">
      <c r="A147" s="21" t="s">
        <v>17</v>
      </c>
      <c r="B147" s="13">
        <v>13862.764499999999</v>
      </c>
      <c r="C147" s="24"/>
    </row>
    <row r="148" spans="1:3" ht="13.8" x14ac:dyDescent="0.25">
      <c r="A148" s="23" t="s">
        <v>28</v>
      </c>
      <c r="B148" s="19">
        <v>52106.440759999998</v>
      </c>
      <c r="C148" s="24"/>
    </row>
    <row r="149" spans="1:3" ht="13.8" x14ac:dyDescent="0.25">
      <c r="A149" s="23" t="s">
        <v>29</v>
      </c>
      <c r="B149" s="19">
        <v>43900.666669999999</v>
      </c>
      <c r="C149" s="24"/>
    </row>
    <row r="150" spans="1:3" ht="13.8" x14ac:dyDescent="0.25">
      <c r="A150" s="23" t="s">
        <v>30</v>
      </c>
      <c r="B150" s="19">
        <v>96007.107430000004</v>
      </c>
      <c r="C150" s="24"/>
    </row>
    <row r="151" spans="1:3" ht="13.8" x14ac:dyDescent="0.25">
      <c r="A151" s="9" t="s">
        <v>32</v>
      </c>
      <c r="B151" s="4">
        <v>3925</v>
      </c>
      <c r="C151" s="24"/>
    </row>
    <row r="152" spans="1:3" ht="13.8" x14ac:dyDescent="0.25">
      <c r="A152" s="11" t="s">
        <v>33</v>
      </c>
      <c r="B152" s="4">
        <v>3545</v>
      </c>
      <c r="C152" s="24"/>
    </row>
    <row r="153" spans="1:3" ht="13.8" x14ac:dyDescent="0.25">
      <c r="A153" s="11" t="s">
        <v>34</v>
      </c>
      <c r="B153" s="4">
        <v>380</v>
      </c>
      <c r="C153" s="24"/>
    </row>
    <row r="154" spans="1:3" ht="13.8" x14ac:dyDescent="0.25">
      <c r="A154" s="132" t="s">
        <v>52</v>
      </c>
      <c r="B154" s="133"/>
      <c r="C154" s="24"/>
    </row>
    <row r="155" spans="1:3" ht="13.8" x14ac:dyDescent="0.25">
      <c r="A155" s="5" t="s">
        <v>0</v>
      </c>
      <c r="B155" s="6">
        <v>34182.794860000002</v>
      </c>
      <c r="C155" s="24"/>
    </row>
    <row r="156" spans="1:3" ht="13.8" x14ac:dyDescent="0.25">
      <c r="A156" s="7" t="s">
        <v>2</v>
      </c>
      <c r="B156" s="6">
        <v>1500</v>
      </c>
      <c r="C156" s="24"/>
    </row>
    <row r="157" spans="1:3" ht="13.8" x14ac:dyDescent="0.25">
      <c r="A157" s="7" t="s">
        <v>3</v>
      </c>
      <c r="B157" s="6">
        <v>32682.794860000002</v>
      </c>
      <c r="C157" s="24"/>
    </row>
    <row r="158" spans="1:3" ht="13.8" x14ac:dyDescent="0.25">
      <c r="A158" s="12" t="s">
        <v>10</v>
      </c>
      <c r="B158" s="13">
        <v>27679.912699999997</v>
      </c>
      <c r="C158" s="24"/>
    </row>
    <row r="159" spans="1:3" ht="13.8" x14ac:dyDescent="0.25">
      <c r="A159" s="15" t="s">
        <v>11</v>
      </c>
      <c r="B159" s="14">
        <v>9335.6684800000003</v>
      </c>
      <c r="C159" s="24"/>
    </row>
    <row r="160" spans="1:3" ht="13.8" x14ac:dyDescent="0.25">
      <c r="A160" s="15" t="s">
        <v>12</v>
      </c>
      <c r="B160" s="14">
        <v>12383.052529999997</v>
      </c>
      <c r="C160" s="24"/>
    </row>
    <row r="161" spans="1:3" ht="13.8" x14ac:dyDescent="0.25">
      <c r="A161" s="7" t="s">
        <v>2</v>
      </c>
      <c r="B161" s="6">
        <v>3280</v>
      </c>
      <c r="C161" s="24"/>
    </row>
    <row r="162" spans="1:3" ht="13.8" x14ac:dyDescent="0.25">
      <c r="A162" s="15" t="s">
        <v>15</v>
      </c>
      <c r="B162" s="14">
        <v>205.06247999999999</v>
      </c>
      <c r="C162" s="24"/>
    </row>
    <row r="163" spans="1:3" ht="13.8" x14ac:dyDescent="0.25">
      <c r="A163" s="15" t="s">
        <v>16</v>
      </c>
      <c r="B163" s="14">
        <v>2476.1292100000001</v>
      </c>
      <c r="C163" s="24"/>
    </row>
    <row r="164" spans="1:3" ht="13.8" x14ac:dyDescent="0.25">
      <c r="A164" s="20" t="s">
        <v>17</v>
      </c>
      <c r="B164" s="13">
        <v>4498.4452499999998</v>
      </c>
      <c r="C164" s="24"/>
    </row>
    <row r="165" spans="1:3" ht="13.8" x14ac:dyDescent="0.25">
      <c r="A165" s="9" t="s">
        <v>24</v>
      </c>
      <c r="B165" s="14">
        <v>34182.794860000002</v>
      </c>
      <c r="C165" s="24"/>
    </row>
    <row r="166" spans="1:3" ht="13.8" x14ac:dyDescent="0.25">
      <c r="A166" s="16" t="s">
        <v>0</v>
      </c>
      <c r="B166" s="6">
        <v>34182.794860000002</v>
      </c>
      <c r="C166" s="24"/>
    </row>
    <row r="167" spans="1:3" ht="13.8" x14ac:dyDescent="0.25">
      <c r="A167" s="9" t="s">
        <v>26</v>
      </c>
      <c r="B167" s="14">
        <v>32178.357950000001</v>
      </c>
      <c r="C167" s="24"/>
    </row>
    <row r="168" spans="1:3" ht="13.8" x14ac:dyDescent="0.25">
      <c r="A168" s="21" t="s">
        <v>10</v>
      </c>
      <c r="B168" s="13">
        <v>27679.912700000001</v>
      </c>
      <c r="C168" s="24"/>
    </row>
    <row r="169" spans="1:3" ht="13.8" x14ac:dyDescent="0.25">
      <c r="A169" s="21" t="s">
        <v>17</v>
      </c>
      <c r="B169" s="13">
        <v>4498.4452499999998</v>
      </c>
      <c r="C169" s="24"/>
    </row>
    <row r="170" spans="1:3" ht="13.8" x14ac:dyDescent="0.25">
      <c r="A170" s="23" t="s">
        <v>28</v>
      </c>
      <c r="B170" s="19">
        <v>2004.4369099999999</v>
      </c>
      <c r="C170" s="24"/>
    </row>
    <row r="171" spans="1:3" ht="13.8" x14ac:dyDescent="0.25">
      <c r="A171" s="23" t="s">
        <v>29</v>
      </c>
      <c r="B171" s="19">
        <v>26567.635060000001</v>
      </c>
      <c r="C171" s="24"/>
    </row>
    <row r="172" spans="1:3" ht="13.8" x14ac:dyDescent="0.25">
      <c r="A172" s="23" t="s">
        <v>30</v>
      </c>
      <c r="B172" s="19">
        <v>28572.071970000001</v>
      </c>
      <c r="C172" s="24"/>
    </row>
    <row r="173" spans="1:3" ht="13.8" x14ac:dyDescent="0.25">
      <c r="A173" s="9" t="s">
        <v>32</v>
      </c>
      <c r="B173" s="4">
        <v>487</v>
      </c>
      <c r="C173" s="24"/>
    </row>
    <row r="174" spans="1:3" ht="13.8" x14ac:dyDescent="0.25">
      <c r="A174" s="11" t="s">
        <v>33</v>
      </c>
      <c r="B174" s="4">
        <v>306</v>
      </c>
      <c r="C174" s="24"/>
    </row>
    <row r="175" spans="1:3" ht="13.8" x14ac:dyDescent="0.25">
      <c r="A175" s="11" t="s">
        <v>34</v>
      </c>
      <c r="B175" s="4">
        <v>181</v>
      </c>
      <c r="C175" s="24"/>
    </row>
    <row r="176" spans="1:3" ht="13.8" x14ac:dyDescent="0.25">
      <c r="A176" s="132" t="s">
        <v>57</v>
      </c>
      <c r="B176" s="133"/>
      <c r="C176" s="24"/>
    </row>
    <row r="177" spans="1:3" ht="13.8" x14ac:dyDescent="0.25">
      <c r="A177" s="5" t="s">
        <v>0</v>
      </c>
      <c r="B177" s="6">
        <v>350</v>
      </c>
      <c r="C177" s="24"/>
    </row>
    <row r="178" spans="1:3" ht="13.8" x14ac:dyDescent="0.25">
      <c r="A178" s="7" t="s">
        <v>2</v>
      </c>
      <c r="B178" s="6">
        <v>350</v>
      </c>
      <c r="C178" s="24"/>
    </row>
    <row r="179" spans="1:3" ht="13.8" x14ac:dyDescent="0.25">
      <c r="A179" s="20" t="s">
        <v>17</v>
      </c>
      <c r="B179" s="13">
        <v>46.194279999999999</v>
      </c>
      <c r="C179" s="24"/>
    </row>
    <row r="180" spans="1:3" ht="13.8" x14ac:dyDescent="0.25">
      <c r="A180" s="9" t="s">
        <v>24</v>
      </c>
      <c r="B180" s="14">
        <v>350</v>
      </c>
      <c r="C180" s="24"/>
    </row>
    <row r="181" spans="1:3" ht="13.8" x14ac:dyDescent="0.25">
      <c r="A181" s="16" t="s">
        <v>0</v>
      </c>
      <c r="B181" s="6">
        <v>350</v>
      </c>
      <c r="C181" s="24"/>
    </row>
    <row r="182" spans="1:3" ht="13.8" x14ac:dyDescent="0.25">
      <c r="A182" s="9" t="s">
        <v>26</v>
      </c>
      <c r="B182" s="14">
        <v>46.194279999999999</v>
      </c>
      <c r="C182" s="24"/>
    </row>
    <row r="183" spans="1:3" ht="13.8" x14ac:dyDescent="0.25">
      <c r="A183" s="21" t="s">
        <v>17</v>
      </c>
      <c r="B183" s="13">
        <v>46.194279999999999</v>
      </c>
      <c r="C183" s="24"/>
    </row>
    <row r="184" spans="1:3" ht="13.8" x14ac:dyDescent="0.25">
      <c r="A184" s="23" t="s">
        <v>28</v>
      </c>
      <c r="B184" s="19">
        <v>303.80572000000001</v>
      </c>
      <c r="C184" s="24"/>
    </row>
    <row r="185" spans="1:3" ht="13.8" x14ac:dyDescent="0.25">
      <c r="A185" s="23" t="s">
        <v>30</v>
      </c>
      <c r="B185" s="19">
        <v>303.80572000000001</v>
      </c>
      <c r="C185" s="24"/>
    </row>
    <row r="186" spans="1:3" ht="13.8" x14ac:dyDescent="0.25">
      <c r="A186" s="9" t="s">
        <v>32</v>
      </c>
      <c r="B186" s="4">
        <v>29</v>
      </c>
      <c r="C186" s="24"/>
    </row>
    <row r="187" spans="1:3" ht="13.8" x14ac:dyDescent="0.25">
      <c r="A187" s="11" t="s">
        <v>33</v>
      </c>
      <c r="B187" s="4">
        <v>22</v>
      </c>
      <c r="C187" s="24"/>
    </row>
    <row r="188" spans="1:3" ht="13.8" x14ac:dyDescent="0.25">
      <c r="A188" s="11" t="s">
        <v>34</v>
      </c>
      <c r="B188" s="4">
        <v>7</v>
      </c>
      <c r="C188" s="24"/>
    </row>
    <row r="189" spans="1:3" ht="13.8" x14ac:dyDescent="0.25">
      <c r="A189" s="132" t="s">
        <v>51</v>
      </c>
      <c r="B189" s="133"/>
      <c r="C189" s="24"/>
    </row>
    <row r="190" spans="1:3" ht="13.8" x14ac:dyDescent="0.25">
      <c r="A190" s="5" t="s">
        <v>0</v>
      </c>
      <c r="B190" s="6">
        <v>1900.29564</v>
      </c>
      <c r="C190" s="24"/>
    </row>
    <row r="191" spans="1:3" ht="13.8" x14ac:dyDescent="0.25">
      <c r="A191" s="7" t="s">
        <v>2</v>
      </c>
      <c r="B191" s="6">
        <v>1711</v>
      </c>
      <c r="C191" s="24"/>
    </row>
    <row r="192" spans="1:3" ht="13.8" x14ac:dyDescent="0.25">
      <c r="A192" s="7" t="s">
        <v>3</v>
      </c>
      <c r="B192" s="6">
        <v>189.29563999999999</v>
      </c>
      <c r="C192" s="24"/>
    </row>
    <row r="193" spans="1:3" ht="13.8" x14ac:dyDescent="0.25">
      <c r="A193" s="12" t="s">
        <v>10</v>
      </c>
      <c r="B193" s="13">
        <v>692.50893999999994</v>
      </c>
      <c r="C193" s="24"/>
    </row>
    <row r="194" spans="1:3" ht="13.8" x14ac:dyDescent="0.25">
      <c r="A194" s="15" t="s">
        <v>11</v>
      </c>
      <c r="B194" s="14">
        <v>148.8639</v>
      </c>
      <c r="C194" s="24"/>
    </row>
    <row r="195" spans="1:3" ht="13.8" x14ac:dyDescent="0.25">
      <c r="A195" s="15" t="s">
        <v>12</v>
      </c>
      <c r="B195" s="14">
        <v>543.64503999999999</v>
      </c>
      <c r="C195" s="24"/>
    </row>
    <row r="196" spans="1:3" ht="13.8" x14ac:dyDescent="0.25">
      <c r="A196" s="20" t="s">
        <v>17</v>
      </c>
      <c r="B196" s="13">
        <v>250.52780000000001</v>
      </c>
      <c r="C196" s="24"/>
    </row>
    <row r="197" spans="1:3" ht="13.8" x14ac:dyDescent="0.25">
      <c r="A197" s="9" t="s">
        <v>24</v>
      </c>
      <c r="B197" s="14">
        <v>1900.29564</v>
      </c>
      <c r="C197" s="24"/>
    </row>
    <row r="198" spans="1:3" ht="13.8" x14ac:dyDescent="0.25">
      <c r="A198" s="16" t="s">
        <v>0</v>
      </c>
      <c r="B198" s="6">
        <v>1900.29564</v>
      </c>
      <c r="C198" s="24"/>
    </row>
    <row r="199" spans="1:3" ht="13.8" x14ac:dyDescent="0.25">
      <c r="A199" s="9" t="s">
        <v>26</v>
      </c>
      <c r="B199" s="14">
        <v>943.03674000000001</v>
      </c>
      <c r="C199" s="24"/>
    </row>
    <row r="200" spans="1:3" ht="13.8" x14ac:dyDescent="0.25">
      <c r="A200" s="21" t="s">
        <v>10</v>
      </c>
      <c r="B200" s="13">
        <v>692.50894000000005</v>
      </c>
      <c r="C200" s="24"/>
    </row>
    <row r="201" spans="1:3" ht="13.8" x14ac:dyDescent="0.25">
      <c r="A201" s="21" t="s">
        <v>17</v>
      </c>
      <c r="B201" s="13">
        <v>250.52780000000001</v>
      </c>
      <c r="C201" s="24"/>
    </row>
    <row r="202" spans="1:3" ht="13.8" x14ac:dyDescent="0.25">
      <c r="A202" s="23" t="s">
        <v>28</v>
      </c>
      <c r="B202" s="19">
        <v>957.25890000000004</v>
      </c>
      <c r="C202" s="24"/>
    </row>
    <row r="203" spans="1:3" ht="13.8" x14ac:dyDescent="0.25">
      <c r="A203" s="23" t="s">
        <v>29</v>
      </c>
      <c r="B203" s="19">
        <v>3547.3928900000001</v>
      </c>
      <c r="C203" s="24"/>
    </row>
    <row r="204" spans="1:3" ht="13.8" x14ac:dyDescent="0.25">
      <c r="A204" s="23" t="s">
        <v>30</v>
      </c>
      <c r="B204" s="19">
        <v>4504.6517899999999</v>
      </c>
      <c r="C204" s="24"/>
    </row>
    <row r="205" spans="1:3" ht="13.8" x14ac:dyDescent="0.25">
      <c r="A205" s="9" t="s">
        <v>32</v>
      </c>
      <c r="B205" s="4">
        <v>34</v>
      </c>
      <c r="C205" s="24"/>
    </row>
    <row r="206" spans="1:3" ht="13.8" x14ac:dyDescent="0.25">
      <c r="A206" s="11" t="s">
        <v>33</v>
      </c>
      <c r="B206" s="4">
        <v>20</v>
      </c>
      <c r="C206" s="24"/>
    </row>
    <row r="207" spans="1:3" ht="13.8" x14ac:dyDescent="0.25">
      <c r="A207" s="11" t="s">
        <v>34</v>
      </c>
      <c r="B207" s="4">
        <v>14</v>
      </c>
      <c r="C207" s="24"/>
    </row>
    <row r="208" spans="1:3" ht="13.8" x14ac:dyDescent="0.25">
      <c r="A208" s="132" t="s">
        <v>56</v>
      </c>
      <c r="B208" s="133"/>
      <c r="C208" s="24"/>
    </row>
    <row r="209" spans="1:3" ht="13.8" x14ac:dyDescent="0.25">
      <c r="A209" s="5" t="s">
        <v>0</v>
      </c>
      <c r="B209" s="6">
        <v>1441.38661</v>
      </c>
      <c r="C209" s="24"/>
    </row>
    <row r="210" spans="1:3" ht="13.8" x14ac:dyDescent="0.25">
      <c r="A210" s="7" t="s">
        <v>3</v>
      </c>
      <c r="B210" s="6">
        <v>1441.38661</v>
      </c>
      <c r="C210" s="24"/>
    </row>
    <row r="211" spans="1:3" ht="13.8" x14ac:dyDescent="0.25">
      <c r="A211" s="12" t="s">
        <v>10</v>
      </c>
      <c r="B211" s="13">
        <v>2031.5499599999998</v>
      </c>
      <c r="C211" s="24"/>
    </row>
    <row r="212" spans="1:3" ht="13.8" x14ac:dyDescent="0.25">
      <c r="A212" s="15" t="s">
        <v>11</v>
      </c>
      <c r="B212" s="14">
        <v>1061.30385</v>
      </c>
      <c r="C212" s="24"/>
    </row>
    <row r="213" spans="1:3" ht="13.8" x14ac:dyDescent="0.25">
      <c r="A213" s="15" t="s">
        <v>12</v>
      </c>
      <c r="B213" s="14">
        <v>802.02219999999988</v>
      </c>
      <c r="C213" s="24"/>
    </row>
    <row r="214" spans="1:3" ht="13.8" x14ac:dyDescent="0.25">
      <c r="A214" s="7" t="s">
        <v>2</v>
      </c>
      <c r="B214" s="6">
        <v>144.12835999999999</v>
      </c>
      <c r="C214" s="24"/>
    </row>
    <row r="215" spans="1:3" ht="13.8" x14ac:dyDescent="0.25">
      <c r="A215" s="15" t="s">
        <v>15</v>
      </c>
      <c r="B215" s="14">
        <v>9.5981500000000004</v>
      </c>
      <c r="C215" s="24"/>
    </row>
    <row r="216" spans="1:3" ht="13.8" x14ac:dyDescent="0.25">
      <c r="A216" s="15" t="s">
        <v>16</v>
      </c>
      <c r="B216" s="14">
        <v>14.497400000000001</v>
      </c>
      <c r="C216" s="24"/>
    </row>
    <row r="217" spans="1:3" ht="13.8" x14ac:dyDescent="0.25">
      <c r="A217" s="20" t="s">
        <v>17</v>
      </c>
      <c r="B217" s="13">
        <v>21.121839999999999</v>
      </c>
      <c r="C217" s="24"/>
    </row>
    <row r="218" spans="1:3" ht="13.8" x14ac:dyDescent="0.25">
      <c r="A218" s="9" t="s">
        <v>24</v>
      </c>
      <c r="B218" s="14">
        <v>1441.38661</v>
      </c>
      <c r="C218" s="24"/>
    </row>
    <row r="219" spans="1:3" ht="13.8" x14ac:dyDescent="0.25">
      <c r="A219" s="16" t="s">
        <v>0</v>
      </c>
      <c r="B219" s="6">
        <v>1441.38661</v>
      </c>
      <c r="C219" s="24"/>
    </row>
    <row r="220" spans="1:3" ht="13.8" x14ac:dyDescent="0.25">
      <c r="A220" s="9" t="s">
        <v>26</v>
      </c>
      <c r="B220" s="14">
        <v>2052.6718000000001</v>
      </c>
      <c r="C220" s="24"/>
    </row>
    <row r="221" spans="1:3" ht="13.8" x14ac:dyDescent="0.25">
      <c r="A221" s="21" t="s">
        <v>10</v>
      </c>
      <c r="B221" s="13">
        <v>2031.5499600000001</v>
      </c>
      <c r="C221" s="24"/>
    </row>
    <row r="222" spans="1:3" ht="13.8" x14ac:dyDescent="0.25">
      <c r="A222" s="21" t="s">
        <v>17</v>
      </c>
      <c r="B222" s="13">
        <v>21.121839999999999</v>
      </c>
      <c r="C222" s="24"/>
    </row>
    <row r="223" spans="1:3" ht="13.8" x14ac:dyDescent="0.25">
      <c r="A223" s="23" t="s">
        <v>28</v>
      </c>
      <c r="B223" s="19">
        <v>-611.28518999999994</v>
      </c>
      <c r="C223" s="24"/>
    </row>
    <row r="224" spans="1:3" ht="13.8" x14ac:dyDescent="0.25">
      <c r="A224" s="23" t="s">
        <v>29</v>
      </c>
      <c r="B224" s="19">
        <v>11651.95686</v>
      </c>
      <c r="C224" s="24"/>
    </row>
    <row r="225" spans="1:3" ht="13.8" x14ac:dyDescent="0.25">
      <c r="A225" s="23" t="s">
        <v>30</v>
      </c>
      <c r="B225" s="19">
        <v>11040.67167</v>
      </c>
      <c r="C225" s="24"/>
    </row>
    <row r="226" spans="1:3" ht="13.8" x14ac:dyDescent="0.25">
      <c r="A226" s="9" t="s">
        <v>32</v>
      </c>
      <c r="B226" s="4">
        <v>20</v>
      </c>
      <c r="C226" s="24"/>
    </row>
    <row r="227" spans="1:3" ht="13.8" x14ac:dyDescent="0.25">
      <c r="A227" s="11" t="s">
        <v>33</v>
      </c>
      <c r="B227" s="4">
        <v>18</v>
      </c>
      <c r="C227" s="24"/>
    </row>
    <row r="228" spans="1:3" ht="13.8" x14ac:dyDescent="0.25">
      <c r="A228" s="11" t="s">
        <v>34</v>
      </c>
      <c r="B228" s="4">
        <v>2</v>
      </c>
      <c r="C228" s="24"/>
    </row>
    <row r="229" spans="1:3" ht="13.8" x14ac:dyDescent="0.25">
      <c r="A229" s="132" t="s">
        <v>53</v>
      </c>
      <c r="B229" s="133"/>
      <c r="C229" s="24"/>
    </row>
    <row r="230" spans="1:3" ht="13.8" x14ac:dyDescent="0.25">
      <c r="A230" s="5" t="s">
        <v>0</v>
      </c>
      <c r="B230" s="6">
        <v>27422.491460000001</v>
      </c>
      <c r="C230" s="24"/>
    </row>
    <row r="231" spans="1:3" ht="13.8" x14ac:dyDescent="0.25">
      <c r="A231" s="7" t="s">
        <v>3</v>
      </c>
      <c r="B231" s="6">
        <v>27422.491460000001</v>
      </c>
      <c r="C231" s="24"/>
    </row>
    <row r="232" spans="1:3" ht="13.8" x14ac:dyDescent="0.25">
      <c r="A232" s="12" t="s">
        <v>10</v>
      </c>
      <c r="B232" s="13">
        <v>14093.15992</v>
      </c>
      <c r="C232" s="24"/>
    </row>
    <row r="233" spans="1:3" ht="13.8" x14ac:dyDescent="0.25">
      <c r="A233" s="15" t="s">
        <v>11</v>
      </c>
      <c r="B233" s="14">
        <v>3164.1858000000002</v>
      </c>
      <c r="C233" s="24"/>
    </row>
    <row r="234" spans="1:3" ht="13.8" x14ac:dyDescent="0.25">
      <c r="A234" s="15" t="s">
        <v>12</v>
      </c>
      <c r="B234" s="14">
        <v>2660.5459700000001</v>
      </c>
      <c r="C234" s="24"/>
    </row>
    <row r="235" spans="1:3" ht="13.8" x14ac:dyDescent="0.25">
      <c r="A235" s="7" t="s">
        <v>2</v>
      </c>
      <c r="B235" s="6">
        <v>7986.85</v>
      </c>
      <c r="C235" s="24"/>
    </row>
    <row r="236" spans="1:3" ht="13.8" x14ac:dyDescent="0.25">
      <c r="A236" s="15" t="s">
        <v>15</v>
      </c>
      <c r="B236" s="14">
        <v>123.282</v>
      </c>
      <c r="C236" s="24"/>
    </row>
    <row r="237" spans="1:3" ht="13.8" x14ac:dyDescent="0.25">
      <c r="A237" s="15" t="s">
        <v>16</v>
      </c>
      <c r="B237" s="14">
        <v>158.29615000000001</v>
      </c>
      <c r="C237" s="24"/>
    </row>
    <row r="238" spans="1:3" ht="13.8" x14ac:dyDescent="0.25">
      <c r="A238" s="20" t="s">
        <v>17</v>
      </c>
      <c r="B238" s="13">
        <v>1403.1965700000001</v>
      </c>
      <c r="C238" s="24"/>
    </row>
    <row r="239" spans="1:3" ht="13.8" x14ac:dyDescent="0.25">
      <c r="A239" s="9" t="s">
        <v>24</v>
      </c>
      <c r="B239" s="14">
        <v>27422.491460000001</v>
      </c>
      <c r="C239" s="24"/>
    </row>
    <row r="240" spans="1:3" ht="13.8" x14ac:dyDescent="0.25">
      <c r="A240" s="16" t="s">
        <v>0</v>
      </c>
      <c r="B240" s="6">
        <v>27422.491460000001</v>
      </c>
      <c r="C240" s="24"/>
    </row>
    <row r="241" spans="1:3" ht="13.8" x14ac:dyDescent="0.25">
      <c r="A241" s="9" t="s">
        <v>26</v>
      </c>
      <c r="B241" s="14">
        <v>15496.35649</v>
      </c>
      <c r="C241" s="24"/>
    </row>
    <row r="242" spans="1:3" ht="13.8" x14ac:dyDescent="0.25">
      <c r="A242" s="21" t="s">
        <v>10</v>
      </c>
      <c r="B242" s="13">
        <v>14093.15992</v>
      </c>
      <c r="C242" s="24"/>
    </row>
    <row r="243" spans="1:3" ht="13.8" x14ac:dyDescent="0.25">
      <c r="A243" s="21" t="s">
        <v>17</v>
      </c>
      <c r="B243" s="13">
        <v>1403.1965700000001</v>
      </c>
      <c r="C243" s="24"/>
    </row>
    <row r="244" spans="1:3" ht="13.8" x14ac:dyDescent="0.25">
      <c r="A244" s="23" t="s">
        <v>28</v>
      </c>
      <c r="B244" s="19">
        <v>11926.134969999999</v>
      </c>
      <c r="C244" s="24"/>
    </row>
    <row r="245" spans="1:3" ht="13.8" x14ac:dyDescent="0.25">
      <c r="A245" s="23" t="s">
        <v>29</v>
      </c>
      <c r="B245" s="19">
        <v>21425.288349999999</v>
      </c>
      <c r="C245" s="24"/>
    </row>
    <row r="246" spans="1:3" ht="13.8" x14ac:dyDescent="0.25">
      <c r="A246" s="23" t="s">
        <v>30</v>
      </c>
      <c r="B246" s="19">
        <v>33351.423320000002</v>
      </c>
      <c r="C246" s="24"/>
    </row>
    <row r="247" spans="1:3" ht="13.8" x14ac:dyDescent="0.25">
      <c r="A247" s="9" t="s">
        <v>32</v>
      </c>
      <c r="B247" s="4">
        <v>112</v>
      </c>
      <c r="C247" s="24"/>
    </row>
    <row r="248" spans="1:3" ht="13.8" x14ac:dyDescent="0.25">
      <c r="A248" s="11" t="s">
        <v>33</v>
      </c>
      <c r="B248" s="4">
        <v>70</v>
      </c>
      <c r="C248" s="24"/>
    </row>
    <row r="249" spans="1:3" ht="13.8" x14ac:dyDescent="0.25">
      <c r="A249" s="11" t="s">
        <v>34</v>
      </c>
      <c r="B249" s="4">
        <v>42</v>
      </c>
      <c r="C249" s="24"/>
    </row>
    <row r="250" spans="1:3" ht="13.8" x14ac:dyDescent="0.25">
      <c r="A250" s="132" t="s">
        <v>41</v>
      </c>
      <c r="B250" s="133"/>
      <c r="C250" s="24"/>
    </row>
    <row r="251" spans="1:3" ht="13.8" x14ac:dyDescent="0.25">
      <c r="A251" s="5" t="s">
        <v>0</v>
      </c>
      <c r="B251" s="6">
        <v>9826.9001000000007</v>
      </c>
      <c r="C251" s="24"/>
    </row>
    <row r="252" spans="1:3" ht="13.8" x14ac:dyDescent="0.25">
      <c r="A252" s="7" t="s">
        <v>3</v>
      </c>
      <c r="B252" s="6">
        <v>9826.9001000000007</v>
      </c>
      <c r="C252" s="24"/>
    </row>
    <row r="253" spans="1:3" ht="13.8" x14ac:dyDescent="0.25">
      <c r="A253" s="12" t="s">
        <v>10</v>
      </c>
      <c r="B253" s="13">
        <v>10232.872449999999</v>
      </c>
      <c r="C253" s="24"/>
    </row>
    <row r="254" spans="1:3" ht="13.8" x14ac:dyDescent="0.25">
      <c r="A254" s="15" t="s">
        <v>11</v>
      </c>
      <c r="B254" s="14">
        <v>4524.1104400000004</v>
      </c>
      <c r="C254" s="24"/>
    </row>
    <row r="255" spans="1:3" ht="13.8" x14ac:dyDescent="0.25">
      <c r="A255" s="15" t="s">
        <v>12</v>
      </c>
      <c r="B255" s="14">
        <v>2574.86042</v>
      </c>
      <c r="C255" s="24"/>
    </row>
    <row r="256" spans="1:3" ht="13.8" x14ac:dyDescent="0.25">
      <c r="A256" s="7" t="s">
        <v>2</v>
      </c>
      <c r="B256" s="6">
        <v>2781.0638600000002</v>
      </c>
      <c r="C256" s="24"/>
    </row>
    <row r="257" spans="1:3" ht="13.8" x14ac:dyDescent="0.25">
      <c r="A257" s="15" t="s">
        <v>15</v>
      </c>
      <c r="B257" s="14">
        <v>99.756860000000003</v>
      </c>
      <c r="C257" s="24"/>
    </row>
    <row r="258" spans="1:3" ht="13.8" x14ac:dyDescent="0.25">
      <c r="A258" s="15" t="s">
        <v>16</v>
      </c>
      <c r="B258" s="14">
        <v>253.08087</v>
      </c>
      <c r="C258" s="24"/>
    </row>
    <row r="259" spans="1:3" ht="13.8" x14ac:dyDescent="0.25">
      <c r="A259" s="20" t="s">
        <v>17</v>
      </c>
      <c r="B259" s="13">
        <v>672.07290999999998</v>
      </c>
      <c r="C259" s="24"/>
    </row>
    <row r="260" spans="1:3" ht="13.8" x14ac:dyDescent="0.25">
      <c r="A260" s="9" t="s">
        <v>24</v>
      </c>
      <c r="B260" s="14">
        <v>9826.9001000000007</v>
      </c>
      <c r="C260" s="24"/>
    </row>
    <row r="261" spans="1:3" ht="13.8" x14ac:dyDescent="0.25">
      <c r="A261" s="16" t="s">
        <v>0</v>
      </c>
      <c r="B261" s="6">
        <v>9826.9001000000007</v>
      </c>
      <c r="C261" s="24"/>
    </row>
    <row r="262" spans="1:3" ht="13.8" x14ac:dyDescent="0.25">
      <c r="A262" s="9" t="s">
        <v>26</v>
      </c>
      <c r="B262" s="14">
        <v>10904.945360000002</v>
      </c>
      <c r="C262" s="24"/>
    </row>
    <row r="263" spans="1:3" ht="13.8" x14ac:dyDescent="0.25">
      <c r="A263" s="21" t="s">
        <v>10</v>
      </c>
      <c r="B263" s="13">
        <v>10232.872450000001</v>
      </c>
      <c r="C263" s="24"/>
    </row>
    <row r="264" spans="1:3" ht="13.8" x14ac:dyDescent="0.25">
      <c r="A264" s="21" t="s">
        <v>17</v>
      </c>
      <c r="B264" s="13">
        <v>672.07290999999998</v>
      </c>
      <c r="C264" s="24"/>
    </row>
    <row r="265" spans="1:3" ht="13.8" x14ac:dyDescent="0.25">
      <c r="A265" s="23" t="s">
        <v>28</v>
      </c>
      <c r="B265" s="19">
        <v>-1078.0452600000001</v>
      </c>
      <c r="C265" s="24"/>
    </row>
    <row r="266" spans="1:3" ht="13.8" x14ac:dyDescent="0.25">
      <c r="A266" s="23" t="s">
        <v>29</v>
      </c>
      <c r="B266" s="19">
        <v>2920.46677</v>
      </c>
      <c r="C266" s="24"/>
    </row>
    <row r="267" spans="1:3" ht="13.8" x14ac:dyDescent="0.25">
      <c r="A267" s="23" t="s">
        <v>30</v>
      </c>
      <c r="B267" s="19">
        <v>1842.4215099999999</v>
      </c>
      <c r="C267" s="24"/>
    </row>
    <row r="268" spans="1:3" ht="13.8" x14ac:dyDescent="0.25">
      <c r="A268" s="9" t="s">
        <v>32</v>
      </c>
      <c r="B268" s="4">
        <v>144</v>
      </c>
      <c r="C268" s="24"/>
    </row>
    <row r="269" spans="1:3" ht="13.8" x14ac:dyDescent="0.25">
      <c r="A269" s="11" t="s">
        <v>33</v>
      </c>
      <c r="B269" s="4">
        <v>123</v>
      </c>
      <c r="C269" s="24"/>
    </row>
    <row r="270" spans="1:3" ht="13.8" x14ac:dyDescent="0.25">
      <c r="A270" s="11" t="s">
        <v>34</v>
      </c>
      <c r="B270" s="4">
        <v>21</v>
      </c>
      <c r="C270" s="24"/>
    </row>
    <row r="271" spans="1:3" ht="13.8" x14ac:dyDescent="0.25">
      <c r="A271" s="132" t="s">
        <v>42</v>
      </c>
      <c r="B271" s="133"/>
      <c r="C271" s="24"/>
    </row>
    <row r="272" spans="1:3" ht="13.8" x14ac:dyDescent="0.25">
      <c r="A272" s="5" t="s">
        <v>0</v>
      </c>
      <c r="B272" s="6">
        <v>8138.4756799999996</v>
      </c>
      <c r="C272" s="24"/>
    </row>
    <row r="273" spans="1:3" ht="13.8" x14ac:dyDescent="0.25">
      <c r="A273" s="7" t="s">
        <v>3</v>
      </c>
      <c r="B273" s="6">
        <v>8138.4756799999996</v>
      </c>
      <c r="C273" s="24"/>
    </row>
    <row r="274" spans="1:3" ht="13.8" x14ac:dyDescent="0.25">
      <c r="A274" s="12" t="s">
        <v>10</v>
      </c>
      <c r="B274" s="13">
        <v>5952.1571699999995</v>
      </c>
      <c r="C274" s="24"/>
    </row>
    <row r="275" spans="1:3" ht="13.8" x14ac:dyDescent="0.25">
      <c r="A275" s="15" t="s">
        <v>11</v>
      </c>
      <c r="B275" s="14">
        <v>3583.2542600000002</v>
      </c>
      <c r="C275" s="24"/>
    </row>
    <row r="276" spans="1:3" ht="13.8" x14ac:dyDescent="0.25">
      <c r="A276" s="15" t="s">
        <v>12</v>
      </c>
      <c r="B276" s="14">
        <v>1526.8345200000001</v>
      </c>
      <c r="C276" s="24"/>
    </row>
    <row r="277" spans="1:3" ht="13.8" x14ac:dyDescent="0.25">
      <c r="A277" s="7" t="s">
        <v>2</v>
      </c>
      <c r="B277" s="6">
        <v>818.7</v>
      </c>
      <c r="C277" s="24"/>
    </row>
    <row r="278" spans="1:3" ht="13.8" x14ac:dyDescent="0.25">
      <c r="A278" s="15" t="s">
        <v>15</v>
      </c>
      <c r="B278" s="14">
        <v>21.78</v>
      </c>
      <c r="C278" s="24"/>
    </row>
    <row r="279" spans="1:3" ht="13.8" x14ac:dyDescent="0.25">
      <c r="A279" s="15" t="s">
        <v>16</v>
      </c>
      <c r="B279" s="14">
        <v>1.58839</v>
      </c>
      <c r="C279" s="24"/>
    </row>
    <row r="280" spans="1:3" ht="13.8" x14ac:dyDescent="0.25">
      <c r="A280" s="20" t="s">
        <v>17</v>
      </c>
      <c r="B280" s="13">
        <v>300.86867999999998</v>
      </c>
      <c r="C280" s="24"/>
    </row>
    <row r="281" spans="1:3" ht="13.8" x14ac:dyDescent="0.25">
      <c r="A281" s="9" t="s">
        <v>24</v>
      </c>
      <c r="B281" s="14">
        <v>8138.4756799999996</v>
      </c>
      <c r="C281" s="24"/>
    </row>
    <row r="282" spans="1:3" ht="13.8" x14ac:dyDescent="0.25">
      <c r="A282" s="16" t="s">
        <v>0</v>
      </c>
      <c r="B282" s="6">
        <v>8138.4756799999996</v>
      </c>
      <c r="C282" s="24"/>
    </row>
    <row r="283" spans="1:3" ht="13.8" x14ac:dyDescent="0.25">
      <c r="A283" s="9" t="s">
        <v>26</v>
      </c>
      <c r="B283" s="14">
        <v>6253.02585</v>
      </c>
      <c r="C283" s="24"/>
    </row>
    <row r="284" spans="1:3" ht="13.8" x14ac:dyDescent="0.25">
      <c r="A284" s="21" t="s">
        <v>10</v>
      </c>
      <c r="B284" s="13">
        <v>5952.1571700000004</v>
      </c>
      <c r="C284" s="24"/>
    </row>
    <row r="285" spans="1:3" ht="13.8" x14ac:dyDescent="0.25">
      <c r="A285" s="21" t="s">
        <v>17</v>
      </c>
      <c r="B285" s="13">
        <v>300.86867999999998</v>
      </c>
      <c r="C285" s="24"/>
    </row>
    <row r="286" spans="1:3" ht="13.8" x14ac:dyDescent="0.25">
      <c r="A286" s="23" t="s">
        <v>28</v>
      </c>
      <c r="B286" s="19">
        <v>1885.44983</v>
      </c>
      <c r="C286" s="24"/>
    </row>
    <row r="287" spans="1:3" ht="13.8" x14ac:dyDescent="0.25">
      <c r="A287" s="23" t="s">
        <v>29</v>
      </c>
      <c r="B287" s="19">
        <v>1563.92696</v>
      </c>
      <c r="C287" s="24"/>
    </row>
    <row r="288" spans="1:3" ht="13.8" x14ac:dyDescent="0.25">
      <c r="A288" s="23" t="s">
        <v>30</v>
      </c>
      <c r="B288" s="19">
        <v>3449.3767899999998</v>
      </c>
      <c r="C288" s="24"/>
    </row>
    <row r="289" spans="1:3" ht="13.8" x14ac:dyDescent="0.25">
      <c r="A289" s="9" t="s">
        <v>32</v>
      </c>
      <c r="B289" s="4">
        <v>79</v>
      </c>
      <c r="C289" s="24"/>
    </row>
    <row r="290" spans="1:3" ht="13.8" x14ac:dyDescent="0.25">
      <c r="A290" s="11" t="s">
        <v>33</v>
      </c>
      <c r="B290" s="4">
        <v>68</v>
      </c>
      <c r="C290" s="24"/>
    </row>
    <row r="291" spans="1:3" ht="13.8" x14ac:dyDescent="0.25">
      <c r="A291" s="11" t="s">
        <v>34</v>
      </c>
      <c r="B291" s="4">
        <v>11</v>
      </c>
      <c r="C291" s="24"/>
    </row>
    <row r="292" spans="1:3" ht="13.8" x14ac:dyDescent="0.25">
      <c r="A292" s="132" t="s">
        <v>54</v>
      </c>
      <c r="B292" s="133"/>
      <c r="C292" s="24"/>
    </row>
    <row r="293" spans="1:3" ht="13.8" x14ac:dyDescent="0.25">
      <c r="A293" s="5" t="s">
        <v>0</v>
      </c>
      <c r="B293" s="6">
        <v>501.64294000000001</v>
      </c>
      <c r="C293" s="24"/>
    </row>
    <row r="294" spans="1:3" ht="13.8" x14ac:dyDescent="0.25">
      <c r="A294" s="7" t="s">
        <v>3</v>
      </c>
      <c r="B294" s="6">
        <v>501.64294000000001</v>
      </c>
      <c r="C294" s="24"/>
    </row>
    <row r="295" spans="1:3" ht="13.8" x14ac:dyDescent="0.25">
      <c r="A295" s="12" t="s">
        <v>10</v>
      </c>
      <c r="B295" s="13">
        <v>662.29027000000008</v>
      </c>
      <c r="C295" s="24"/>
    </row>
    <row r="296" spans="1:3" ht="13.8" x14ac:dyDescent="0.25">
      <c r="A296" s="15" t="s">
        <v>11</v>
      </c>
      <c r="B296" s="14">
        <v>294.34764999999999</v>
      </c>
      <c r="C296" s="24"/>
    </row>
    <row r="297" spans="1:3" ht="13.8" x14ac:dyDescent="0.25">
      <c r="A297" s="15" t="s">
        <v>12</v>
      </c>
      <c r="B297" s="14">
        <v>359.16132000000005</v>
      </c>
      <c r="C297" s="24"/>
    </row>
    <row r="298" spans="1:3" ht="13.8" x14ac:dyDescent="0.25">
      <c r="A298" s="15" t="s">
        <v>15</v>
      </c>
      <c r="B298" s="14">
        <v>6.6</v>
      </c>
      <c r="C298" s="24"/>
    </row>
    <row r="299" spans="1:3" ht="13.8" x14ac:dyDescent="0.25">
      <c r="A299" s="15" t="s">
        <v>16</v>
      </c>
      <c r="B299" s="14">
        <v>2.1812999999999998</v>
      </c>
      <c r="C299" s="24"/>
    </row>
    <row r="300" spans="1:3" ht="13.8" x14ac:dyDescent="0.25">
      <c r="A300" s="20" t="s">
        <v>17</v>
      </c>
      <c r="B300" s="13">
        <v>107.705</v>
      </c>
      <c r="C300" s="24"/>
    </row>
    <row r="301" spans="1:3" ht="13.8" x14ac:dyDescent="0.25">
      <c r="A301" s="9" t="s">
        <v>24</v>
      </c>
      <c r="B301" s="14">
        <v>501.64294000000001</v>
      </c>
      <c r="C301" s="24"/>
    </row>
    <row r="302" spans="1:3" ht="13.8" x14ac:dyDescent="0.25">
      <c r="A302" s="16" t="s">
        <v>0</v>
      </c>
      <c r="B302" s="6">
        <v>501.64294000000001</v>
      </c>
      <c r="C302" s="24"/>
    </row>
    <row r="303" spans="1:3" ht="13.8" x14ac:dyDescent="0.25">
      <c r="A303" s="9" t="s">
        <v>26</v>
      </c>
      <c r="B303" s="14">
        <v>769.99527</v>
      </c>
      <c r="C303" s="24"/>
    </row>
    <row r="304" spans="1:3" ht="13.8" x14ac:dyDescent="0.25">
      <c r="A304" s="21" t="s">
        <v>10</v>
      </c>
      <c r="B304" s="13">
        <v>662.29026999999996</v>
      </c>
      <c r="C304" s="24"/>
    </row>
    <row r="305" spans="1:3" ht="13.8" x14ac:dyDescent="0.25">
      <c r="A305" s="21" t="s">
        <v>17</v>
      </c>
      <c r="B305" s="13">
        <v>107.705</v>
      </c>
      <c r="C305" s="24"/>
    </row>
    <row r="306" spans="1:3" ht="13.8" x14ac:dyDescent="0.25">
      <c r="A306" s="23" t="s">
        <v>28</v>
      </c>
      <c r="B306" s="19">
        <v>-268.35232999999999</v>
      </c>
      <c r="C306" s="24"/>
    </row>
    <row r="307" spans="1:3" ht="13.8" x14ac:dyDescent="0.25">
      <c r="A307" s="23" t="s">
        <v>29</v>
      </c>
      <c r="B307" s="19">
        <v>536.87723000000005</v>
      </c>
      <c r="C307" s="24"/>
    </row>
    <row r="308" spans="1:3" ht="13.8" x14ac:dyDescent="0.25">
      <c r="A308" s="23" t="s">
        <v>30</v>
      </c>
      <c r="B308" s="19">
        <v>268.5249</v>
      </c>
      <c r="C308" s="24"/>
    </row>
    <row r="309" spans="1:3" ht="13.8" x14ac:dyDescent="0.25">
      <c r="A309" s="9" t="s">
        <v>32</v>
      </c>
      <c r="B309" s="4">
        <v>35</v>
      </c>
      <c r="C309" s="24"/>
    </row>
    <row r="310" spans="1:3" ht="13.8" x14ac:dyDescent="0.25">
      <c r="A310" s="11" t="s">
        <v>33</v>
      </c>
      <c r="B310" s="4">
        <v>27</v>
      </c>
      <c r="C310" s="24"/>
    </row>
    <row r="311" spans="1:3" ht="13.8" x14ac:dyDescent="0.25">
      <c r="A311" s="11" t="s">
        <v>34</v>
      </c>
      <c r="B311" s="4">
        <v>8</v>
      </c>
      <c r="C311" s="24"/>
    </row>
    <row r="312" spans="1:3" ht="13.8" x14ac:dyDescent="0.25">
      <c r="A312" s="132" t="s">
        <v>55</v>
      </c>
      <c r="B312" s="133"/>
      <c r="C312" s="24"/>
    </row>
    <row r="313" spans="1:3" ht="13.8" x14ac:dyDescent="0.25">
      <c r="A313" s="5" t="s">
        <v>0</v>
      </c>
      <c r="B313" s="6">
        <v>37.073650000000001</v>
      </c>
      <c r="C313" s="24"/>
    </row>
    <row r="314" spans="1:3" ht="13.8" x14ac:dyDescent="0.25">
      <c r="A314" s="7" t="s">
        <v>3</v>
      </c>
      <c r="B314" s="6">
        <v>37.073650000000001</v>
      </c>
      <c r="C314" s="24"/>
    </row>
    <row r="315" spans="1:3" ht="13.8" x14ac:dyDescent="0.25">
      <c r="A315" s="12" t="s">
        <v>10</v>
      </c>
      <c r="B315" s="13">
        <v>40.253639999999997</v>
      </c>
      <c r="C315" s="24"/>
    </row>
    <row r="316" spans="1:3" ht="13.8" x14ac:dyDescent="0.25">
      <c r="A316" s="15" t="s">
        <v>12</v>
      </c>
      <c r="B316" s="14">
        <v>35.119129999999998</v>
      </c>
      <c r="C316" s="24"/>
    </row>
    <row r="317" spans="1:3" ht="13.8" x14ac:dyDescent="0.25">
      <c r="A317" s="15" t="s">
        <v>16</v>
      </c>
      <c r="B317" s="14">
        <v>5.1345099999999997</v>
      </c>
      <c r="C317" s="24"/>
    </row>
    <row r="318" spans="1:3" ht="13.8" x14ac:dyDescent="0.25">
      <c r="A318" s="20" t="s">
        <v>17</v>
      </c>
      <c r="B318" s="13">
        <v>16.260000000000002</v>
      </c>
      <c r="C318" s="24"/>
    </row>
    <row r="319" spans="1:3" ht="13.8" x14ac:dyDescent="0.25">
      <c r="A319" s="9" t="s">
        <v>24</v>
      </c>
      <c r="B319" s="14">
        <v>37.073650000000001</v>
      </c>
      <c r="C319" s="24"/>
    </row>
    <row r="320" spans="1:3" ht="13.8" x14ac:dyDescent="0.25">
      <c r="A320" s="16" t="s">
        <v>0</v>
      </c>
      <c r="B320" s="6">
        <v>37.073650000000001</v>
      </c>
      <c r="C320" s="24"/>
    </row>
    <row r="321" spans="1:3" ht="13.8" x14ac:dyDescent="0.25">
      <c r="A321" s="9" t="s">
        <v>26</v>
      </c>
      <c r="B321" s="14">
        <v>56.513639999999995</v>
      </c>
      <c r="C321" s="24"/>
    </row>
    <row r="322" spans="1:3" ht="13.8" x14ac:dyDescent="0.25">
      <c r="A322" s="21" t="s">
        <v>10</v>
      </c>
      <c r="B322" s="13">
        <v>40.253639999999997</v>
      </c>
      <c r="C322" s="24"/>
    </row>
    <row r="323" spans="1:3" ht="13.8" x14ac:dyDescent="0.25">
      <c r="A323" s="21" t="s">
        <v>17</v>
      </c>
      <c r="B323" s="13">
        <v>16.260000000000002</v>
      </c>
      <c r="C323" s="24"/>
    </row>
    <row r="324" spans="1:3" ht="13.8" x14ac:dyDescent="0.25">
      <c r="A324" s="23" t="s">
        <v>28</v>
      </c>
      <c r="B324" s="19">
        <v>-19.439990000000002</v>
      </c>
      <c r="C324" s="24"/>
    </row>
    <row r="325" spans="1:3" ht="13.8" x14ac:dyDescent="0.25">
      <c r="A325" s="23" t="s">
        <v>29</v>
      </c>
      <c r="B325" s="19">
        <v>92.926209999999998</v>
      </c>
      <c r="C325" s="24"/>
    </row>
    <row r="326" spans="1:3" ht="13.8" x14ac:dyDescent="0.25">
      <c r="A326" s="23" t="s">
        <v>30</v>
      </c>
      <c r="B326" s="19">
        <v>73.486220000000003</v>
      </c>
      <c r="C326" s="24"/>
    </row>
    <row r="327" spans="1:3" ht="13.8" x14ac:dyDescent="0.25">
      <c r="A327" s="9" t="s">
        <v>32</v>
      </c>
      <c r="B327" s="4">
        <v>41</v>
      </c>
      <c r="C327" s="24"/>
    </row>
    <row r="328" spans="1:3" ht="13.8" x14ac:dyDescent="0.25">
      <c r="A328" s="11" t="s">
        <v>33</v>
      </c>
      <c r="B328" s="4">
        <v>10</v>
      </c>
      <c r="C328" s="24"/>
    </row>
    <row r="329" spans="1:3" ht="13.8" x14ac:dyDescent="0.25">
      <c r="A329" s="11" t="s">
        <v>34</v>
      </c>
      <c r="B329" s="4">
        <v>31</v>
      </c>
      <c r="C329" s="24"/>
    </row>
    <row r="330" spans="1:3" ht="13.8" x14ac:dyDescent="0.25">
      <c r="A330" s="132" t="s">
        <v>47</v>
      </c>
      <c r="B330" s="133"/>
      <c r="C330" s="24"/>
    </row>
    <row r="331" spans="1:3" ht="13.8" x14ac:dyDescent="0.25">
      <c r="A331" s="5" t="s">
        <v>0</v>
      </c>
      <c r="B331" s="6">
        <v>1876.0664400000001</v>
      </c>
      <c r="C331" s="24"/>
    </row>
    <row r="332" spans="1:3" ht="13.8" x14ac:dyDescent="0.25">
      <c r="A332" s="7" t="s">
        <v>3</v>
      </c>
      <c r="B332" s="6">
        <v>1876.0664400000001</v>
      </c>
      <c r="C332" s="24"/>
    </row>
    <row r="333" spans="1:3" ht="13.8" x14ac:dyDescent="0.25">
      <c r="A333" s="12" t="s">
        <v>10</v>
      </c>
      <c r="B333" s="13">
        <v>2582.7576499999996</v>
      </c>
      <c r="C333" s="24"/>
    </row>
    <row r="334" spans="1:3" ht="13.8" x14ac:dyDescent="0.25">
      <c r="A334" s="15" t="s">
        <v>11</v>
      </c>
      <c r="B334" s="14">
        <v>802.26071999999999</v>
      </c>
      <c r="C334" s="24"/>
    </row>
    <row r="335" spans="1:3" ht="13.8" x14ac:dyDescent="0.25">
      <c r="A335" s="15" t="s">
        <v>12</v>
      </c>
      <c r="B335" s="14">
        <v>1225.7138399999999</v>
      </c>
      <c r="C335" s="24"/>
    </row>
    <row r="336" spans="1:3" ht="13.8" x14ac:dyDescent="0.25">
      <c r="A336" s="7" t="s">
        <v>2</v>
      </c>
      <c r="B336" s="6">
        <v>540.5</v>
      </c>
      <c r="C336" s="24"/>
    </row>
    <row r="337" spans="1:3" ht="13.8" x14ac:dyDescent="0.25">
      <c r="A337" s="15" t="s">
        <v>15</v>
      </c>
      <c r="B337" s="14">
        <v>5.2667400000000004</v>
      </c>
      <c r="C337" s="24"/>
    </row>
    <row r="338" spans="1:3" ht="13.8" x14ac:dyDescent="0.25">
      <c r="A338" s="15" t="s">
        <v>16</v>
      </c>
      <c r="B338" s="14">
        <v>9.0163499999999992</v>
      </c>
      <c r="C338" s="24"/>
    </row>
    <row r="339" spans="1:3" ht="13.8" x14ac:dyDescent="0.25">
      <c r="A339" s="20" t="s">
        <v>17</v>
      </c>
      <c r="B339" s="13">
        <v>741.48531000000003</v>
      </c>
      <c r="C339" s="24"/>
    </row>
    <row r="340" spans="1:3" ht="13.8" x14ac:dyDescent="0.25">
      <c r="A340" s="9" t="s">
        <v>24</v>
      </c>
      <c r="B340" s="14">
        <v>1876.0664400000001</v>
      </c>
      <c r="C340" s="24"/>
    </row>
    <row r="341" spans="1:3" ht="13.8" x14ac:dyDescent="0.25">
      <c r="A341" s="16" t="s">
        <v>0</v>
      </c>
      <c r="B341" s="6">
        <v>1876.0664400000001</v>
      </c>
      <c r="C341" s="24"/>
    </row>
    <row r="342" spans="1:3" ht="13.8" x14ac:dyDescent="0.25">
      <c r="A342" s="9" t="s">
        <v>26</v>
      </c>
      <c r="B342" s="14">
        <v>3324.24296</v>
      </c>
      <c r="C342" s="24"/>
    </row>
    <row r="343" spans="1:3" ht="13.8" x14ac:dyDescent="0.25">
      <c r="A343" s="21" t="s">
        <v>10</v>
      </c>
      <c r="B343" s="13">
        <v>2582.75765</v>
      </c>
      <c r="C343" s="24"/>
    </row>
    <row r="344" spans="1:3" ht="13.8" x14ac:dyDescent="0.25">
      <c r="A344" s="21" t="s">
        <v>17</v>
      </c>
      <c r="B344" s="13">
        <v>741.48531000000003</v>
      </c>
      <c r="C344" s="24"/>
    </row>
    <row r="345" spans="1:3" ht="13.8" x14ac:dyDescent="0.25">
      <c r="A345" s="23" t="s">
        <v>28</v>
      </c>
      <c r="B345" s="19">
        <v>-1448.17652</v>
      </c>
      <c r="C345" s="24"/>
    </row>
    <row r="346" spans="1:3" ht="13.8" x14ac:dyDescent="0.25">
      <c r="A346" s="23" t="s">
        <v>29</v>
      </c>
      <c r="B346" s="19">
        <v>2084.25774</v>
      </c>
      <c r="C346" s="24"/>
    </row>
    <row r="347" spans="1:3" ht="13.8" x14ac:dyDescent="0.25">
      <c r="A347" s="23" t="s">
        <v>30</v>
      </c>
      <c r="B347" s="19">
        <v>636.08122000000003</v>
      </c>
      <c r="C347" s="24"/>
    </row>
    <row r="348" spans="1:3" ht="13.8" x14ac:dyDescent="0.25">
      <c r="A348" s="9" t="s">
        <v>32</v>
      </c>
      <c r="B348" s="4">
        <v>85</v>
      </c>
      <c r="C348" s="24"/>
    </row>
    <row r="349" spans="1:3" ht="13.8" x14ac:dyDescent="0.25">
      <c r="A349" s="11" t="s">
        <v>33</v>
      </c>
      <c r="B349" s="4">
        <v>15</v>
      </c>
      <c r="C349" s="24"/>
    </row>
    <row r="350" spans="1:3" ht="13.8" x14ac:dyDescent="0.25">
      <c r="A350" s="11" t="s">
        <v>34</v>
      </c>
      <c r="B350" s="4">
        <v>70</v>
      </c>
      <c r="C350" s="24"/>
    </row>
    <row r="351" spans="1:3" ht="13.8" x14ac:dyDescent="0.25">
      <c r="A351" s="132" t="s">
        <v>43</v>
      </c>
      <c r="B351" s="133"/>
      <c r="C351" s="24"/>
    </row>
    <row r="352" spans="1:3" ht="13.8" x14ac:dyDescent="0.25">
      <c r="A352" s="5" t="s">
        <v>0</v>
      </c>
      <c r="B352" s="6">
        <v>1500</v>
      </c>
      <c r="C352" s="24"/>
    </row>
    <row r="353" spans="1:3" ht="13.8" x14ac:dyDescent="0.25">
      <c r="A353" s="7" t="s">
        <v>2</v>
      </c>
      <c r="B353" s="6">
        <v>1500</v>
      </c>
      <c r="C353" s="24"/>
    </row>
    <row r="354" spans="1:3" ht="13.8" x14ac:dyDescent="0.25">
      <c r="A354" s="12" t="s">
        <v>10</v>
      </c>
      <c r="B354" s="13">
        <v>389.63810999999998</v>
      </c>
      <c r="C354" s="24"/>
    </row>
    <row r="355" spans="1:3" ht="13.8" x14ac:dyDescent="0.25">
      <c r="A355" s="15" t="s">
        <v>11</v>
      </c>
      <c r="B355" s="14">
        <v>186.17332999999999</v>
      </c>
      <c r="C355" s="24"/>
    </row>
    <row r="356" spans="1:3" ht="13.8" x14ac:dyDescent="0.25">
      <c r="A356" s="15" t="s">
        <v>12</v>
      </c>
      <c r="B356" s="14">
        <v>203.46478000000002</v>
      </c>
      <c r="C356" s="24"/>
    </row>
    <row r="357" spans="1:3" ht="13.8" x14ac:dyDescent="0.25">
      <c r="A357" s="20" t="s">
        <v>17</v>
      </c>
      <c r="B357" s="13">
        <v>73.915490000000005</v>
      </c>
      <c r="C357" s="24"/>
    </row>
    <row r="358" spans="1:3" ht="13.8" x14ac:dyDescent="0.25">
      <c r="A358" s="9" t="s">
        <v>24</v>
      </c>
      <c r="B358" s="14">
        <v>1500</v>
      </c>
      <c r="C358" s="24"/>
    </row>
    <row r="359" spans="1:3" ht="13.8" x14ac:dyDescent="0.25">
      <c r="A359" s="16" t="s">
        <v>0</v>
      </c>
      <c r="B359" s="6">
        <v>1500</v>
      </c>
      <c r="C359" s="24"/>
    </row>
    <row r="360" spans="1:3" ht="13.8" x14ac:dyDescent="0.25">
      <c r="A360" s="9" t="s">
        <v>26</v>
      </c>
      <c r="B360" s="14">
        <v>463.55359999999996</v>
      </c>
      <c r="C360" s="24"/>
    </row>
    <row r="361" spans="1:3" ht="13.8" x14ac:dyDescent="0.25">
      <c r="A361" s="21" t="s">
        <v>10</v>
      </c>
      <c r="B361" s="13">
        <v>389.63810999999998</v>
      </c>
      <c r="C361" s="24"/>
    </row>
    <row r="362" spans="1:3" ht="13.8" x14ac:dyDescent="0.25">
      <c r="A362" s="21" t="s">
        <v>17</v>
      </c>
      <c r="B362" s="13">
        <v>73.915490000000005</v>
      </c>
      <c r="C362" s="24"/>
    </row>
    <row r="363" spans="1:3" ht="13.8" x14ac:dyDescent="0.25">
      <c r="A363" s="23" t="s">
        <v>28</v>
      </c>
      <c r="B363" s="19">
        <v>1036.4464</v>
      </c>
      <c r="C363" s="24"/>
    </row>
    <row r="364" spans="1:3" ht="13.8" x14ac:dyDescent="0.25">
      <c r="A364" s="23" t="s">
        <v>30</v>
      </c>
      <c r="B364" s="19">
        <v>1036.4464</v>
      </c>
      <c r="C364" s="24"/>
    </row>
    <row r="365" spans="1:3" ht="13.8" x14ac:dyDescent="0.25">
      <c r="A365" s="9" t="s">
        <v>32</v>
      </c>
      <c r="B365" s="4">
        <v>17</v>
      </c>
      <c r="C365" s="24"/>
    </row>
    <row r="366" spans="1:3" ht="13.8" x14ac:dyDescent="0.25">
      <c r="A366" s="11" t="s">
        <v>33</v>
      </c>
      <c r="B366" s="4">
        <v>11</v>
      </c>
      <c r="C366" s="24"/>
    </row>
    <row r="367" spans="1:3" ht="13.8" x14ac:dyDescent="0.25">
      <c r="A367" s="11" t="s">
        <v>34</v>
      </c>
      <c r="B367" s="4">
        <v>6</v>
      </c>
      <c r="C367" s="24"/>
    </row>
    <row r="368" spans="1:3" ht="13.8" x14ac:dyDescent="0.25">
      <c r="A368" s="132" t="s">
        <v>45</v>
      </c>
      <c r="B368" s="133"/>
      <c r="C368" s="24"/>
    </row>
    <row r="369" spans="1:3" ht="13.8" x14ac:dyDescent="0.25">
      <c r="A369" s="5" t="s">
        <v>0</v>
      </c>
      <c r="B369" s="6">
        <v>12816.4185</v>
      </c>
      <c r="C369" s="24"/>
    </row>
    <row r="370" spans="1:3" ht="13.8" x14ac:dyDescent="0.25">
      <c r="A370" s="7" t="s">
        <v>3</v>
      </c>
      <c r="B370" s="6">
        <v>12816.4185</v>
      </c>
      <c r="C370" s="24"/>
    </row>
    <row r="371" spans="1:3" ht="13.8" x14ac:dyDescent="0.25">
      <c r="A371" s="12" t="s">
        <v>10</v>
      </c>
      <c r="B371" s="13">
        <v>13114.69291</v>
      </c>
      <c r="C371" s="24"/>
    </row>
    <row r="372" spans="1:3" ht="13.8" x14ac:dyDescent="0.25">
      <c r="A372" s="15" t="s">
        <v>11</v>
      </c>
      <c r="B372" s="14">
        <v>2761.8610699999999</v>
      </c>
      <c r="C372" s="24"/>
    </row>
    <row r="373" spans="1:3" ht="13.8" x14ac:dyDescent="0.25">
      <c r="A373" s="15" t="s">
        <v>12</v>
      </c>
      <c r="B373" s="14">
        <v>1845.1881500000002</v>
      </c>
      <c r="C373" s="24"/>
    </row>
    <row r="374" spans="1:3" ht="13.8" x14ac:dyDescent="0.25">
      <c r="A374" s="7" t="s">
        <v>2</v>
      </c>
      <c r="B374" s="6">
        <v>8296</v>
      </c>
      <c r="C374" s="24"/>
    </row>
    <row r="375" spans="1:3" ht="13.8" x14ac:dyDescent="0.25">
      <c r="A375" s="15" t="s">
        <v>15</v>
      </c>
      <c r="B375" s="14">
        <v>43.780900000000003</v>
      </c>
      <c r="C375" s="24"/>
    </row>
    <row r="376" spans="1:3" ht="13.8" x14ac:dyDescent="0.25">
      <c r="A376" s="15" t="s">
        <v>16</v>
      </c>
      <c r="B376" s="14">
        <v>167.86278999999999</v>
      </c>
      <c r="C376" s="24"/>
    </row>
    <row r="377" spans="1:3" ht="13.8" x14ac:dyDescent="0.25">
      <c r="A377" s="20" t="s">
        <v>17</v>
      </c>
      <c r="B377" s="13">
        <v>586.37734999999998</v>
      </c>
      <c r="C377" s="24"/>
    </row>
    <row r="378" spans="1:3" ht="13.8" x14ac:dyDescent="0.25">
      <c r="A378" s="9" t="s">
        <v>24</v>
      </c>
      <c r="B378" s="14">
        <v>12816.36951</v>
      </c>
      <c r="C378" s="24"/>
    </row>
    <row r="379" spans="1:3" ht="13.8" x14ac:dyDescent="0.25">
      <c r="A379" s="16" t="s">
        <v>0</v>
      </c>
      <c r="B379" s="6">
        <v>12816.4185</v>
      </c>
      <c r="C379" s="24"/>
    </row>
    <row r="380" spans="1:3" ht="13.8" x14ac:dyDescent="0.25">
      <c r="A380" s="9" t="s">
        <v>26</v>
      </c>
      <c r="B380" s="14">
        <v>13701.07026</v>
      </c>
      <c r="C380" s="24"/>
    </row>
    <row r="381" spans="1:3" ht="13.8" x14ac:dyDescent="0.25">
      <c r="A381" s="21" t="s">
        <v>10</v>
      </c>
      <c r="B381" s="13">
        <v>13114.69291</v>
      </c>
      <c r="C381" s="24"/>
    </row>
    <row r="382" spans="1:3" ht="13.8" x14ac:dyDescent="0.25">
      <c r="A382" s="21" t="s">
        <v>17</v>
      </c>
      <c r="B382" s="13">
        <v>586.37734999999998</v>
      </c>
      <c r="C382" s="24"/>
    </row>
    <row r="383" spans="1:3" ht="13.8" x14ac:dyDescent="0.25">
      <c r="A383" s="23" t="s">
        <v>28</v>
      </c>
      <c r="B383" s="19">
        <v>-884.70074999999997</v>
      </c>
      <c r="C383" s="24"/>
    </row>
    <row r="384" spans="1:3" ht="13.8" x14ac:dyDescent="0.25">
      <c r="A384" s="23" t="s">
        <v>29</v>
      </c>
      <c r="B384" s="19">
        <v>3208.92157</v>
      </c>
      <c r="C384" s="24"/>
    </row>
    <row r="385" spans="1:3" ht="13.8" x14ac:dyDescent="0.25">
      <c r="A385" s="23" t="s">
        <v>30</v>
      </c>
      <c r="B385" s="19">
        <v>2324.22082</v>
      </c>
      <c r="C385" s="24"/>
    </row>
    <row r="386" spans="1:3" ht="13.8" x14ac:dyDescent="0.25">
      <c r="A386" s="9" t="s">
        <v>32</v>
      </c>
      <c r="B386" s="4">
        <v>105</v>
      </c>
      <c r="C386" s="24"/>
    </row>
    <row r="387" spans="1:3" ht="13.8" x14ac:dyDescent="0.25">
      <c r="A387" s="11" t="s">
        <v>33</v>
      </c>
      <c r="B387" s="4">
        <v>80</v>
      </c>
      <c r="C387" s="24"/>
    </row>
    <row r="388" spans="1:3" ht="13.8" x14ac:dyDescent="0.25">
      <c r="A388" s="11" t="s">
        <v>34</v>
      </c>
      <c r="B388" s="4">
        <v>25</v>
      </c>
      <c r="C388" s="24"/>
    </row>
    <row r="389" spans="1:3" ht="13.8" x14ac:dyDescent="0.25">
      <c r="A389" s="132" t="s">
        <v>44</v>
      </c>
      <c r="B389" s="133"/>
      <c r="C389" s="24"/>
    </row>
    <row r="390" spans="1:3" ht="13.8" x14ac:dyDescent="0.25">
      <c r="A390" s="5" t="s">
        <v>0</v>
      </c>
      <c r="B390" s="6">
        <v>10966.095160000001</v>
      </c>
      <c r="C390" s="24"/>
    </row>
    <row r="391" spans="1:3" ht="13.8" x14ac:dyDescent="0.25">
      <c r="A391" s="7" t="s">
        <v>2</v>
      </c>
      <c r="B391" s="6">
        <v>1447.0991200000001</v>
      </c>
      <c r="C391" s="24"/>
    </row>
    <row r="392" spans="1:3" ht="13.8" x14ac:dyDescent="0.25">
      <c r="A392" s="7" t="s">
        <v>3</v>
      </c>
      <c r="B392" s="6">
        <v>9518.99604</v>
      </c>
      <c r="C392" s="24"/>
    </row>
    <row r="393" spans="1:3" ht="13.8" x14ac:dyDescent="0.25">
      <c r="A393" s="12" t="s">
        <v>10</v>
      </c>
      <c r="B393" s="13">
        <v>9172.2940699999981</v>
      </c>
      <c r="C393" s="24"/>
    </row>
    <row r="394" spans="1:3" ht="13.8" x14ac:dyDescent="0.25">
      <c r="A394" s="15" t="s">
        <v>11</v>
      </c>
      <c r="B394" s="14">
        <v>4841.0186100000001</v>
      </c>
      <c r="C394" s="24"/>
    </row>
    <row r="395" spans="1:3" ht="13.8" x14ac:dyDescent="0.25">
      <c r="A395" s="15" t="s">
        <v>12</v>
      </c>
      <c r="B395" s="14">
        <v>3892.9298399999998</v>
      </c>
      <c r="C395" s="24"/>
    </row>
    <row r="396" spans="1:3" ht="13.8" x14ac:dyDescent="0.25">
      <c r="A396" s="7" t="s">
        <v>2</v>
      </c>
      <c r="B396" s="6">
        <v>6.1843399999999997</v>
      </c>
      <c r="C396" s="24"/>
    </row>
    <row r="397" spans="1:3" ht="13.8" x14ac:dyDescent="0.25">
      <c r="A397" s="15" t="s">
        <v>15</v>
      </c>
      <c r="B397" s="14">
        <v>7.55</v>
      </c>
      <c r="C397" s="24"/>
    </row>
    <row r="398" spans="1:3" ht="13.8" x14ac:dyDescent="0.25">
      <c r="A398" s="15" t="s">
        <v>16</v>
      </c>
      <c r="B398" s="14">
        <v>424.61128000000002</v>
      </c>
      <c r="C398" s="24"/>
    </row>
    <row r="399" spans="1:3" ht="13.8" x14ac:dyDescent="0.25">
      <c r="A399" s="20" t="s">
        <v>17</v>
      </c>
      <c r="B399" s="13">
        <v>1266.14897</v>
      </c>
      <c r="C399" s="24"/>
    </row>
    <row r="400" spans="1:3" ht="13.8" x14ac:dyDescent="0.25">
      <c r="A400" s="9" t="s">
        <v>24</v>
      </c>
      <c r="B400" s="14">
        <v>10966.095160000001</v>
      </c>
      <c r="C400" s="24"/>
    </row>
    <row r="401" spans="1:3" ht="13.8" x14ac:dyDescent="0.25">
      <c r="A401" s="16" t="s">
        <v>0</v>
      </c>
      <c r="B401" s="6">
        <v>10966.095160000001</v>
      </c>
      <c r="C401" s="24"/>
    </row>
    <row r="402" spans="1:3" ht="13.8" x14ac:dyDescent="0.25">
      <c r="A402" s="9" t="s">
        <v>26</v>
      </c>
      <c r="B402" s="14">
        <v>10438.44304</v>
      </c>
      <c r="C402" s="24"/>
    </row>
    <row r="403" spans="1:3" ht="13.8" x14ac:dyDescent="0.25">
      <c r="A403" s="21" t="s">
        <v>10</v>
      </c>
      <c r="B403" s="13">
        <v>9172.2940699999999</v>
      </c>
      <c r="C403" s="24"/>
    </row>
    <row r="404" spans="1:3" ht="13.8" x14ac:dyDescent="0.25">
      <c r="A404" s="21" t="s">
        <v>17</v>
      </c>
      <c r="B404" s="13">
        <v>1266.14897</v>
      </c>
      <c r="C404" s="24"/>
    </row>
    <row r="405" spans="1:3" ht="13.8" x14ac:dyDescent="0.25">
      <c r="A405" s="23" t="s">
        <v>28</v>
      </c>
      <c r="B405" s="19">
        <v>527.65211999999997</v>
      </c>
      <c r="C405" s="24"/>
    </row>
    <row r="406" spans="1:3" ht="13.8" x14ac:dyDescent="0.25">
      <c r="A406" s="23" t="s">
        <v>29</v>
      </c>
      <c r="B406" s="19">
        <v>478.54899</v>
      </c>
      <c r="C406" s="24"/>
    </row>
    <row r="407" spans="1:3" ht="13.8" x14ac:dyDescent="0.25">
      <c r="A407" s="23" t="s">
        <v>30</v>
      </c>
      <c r="B407" s="19">
        <v>1006.20111</v>
      </c>
      <c r="C407" s="24"/>
    </row>
    <row r="408" spans="1:3" ht="13.8" x14ac:dyDescent="0.25">
      <c r="A408" s="9" t="s">
        <v>32</v>
      </c>
      <c r="B408" s="4">
        <v>573</v>
      </c>
      <c r="C408" s="24"/>
    </row>
    <row r="409" spans="1:3" ht="13.8" x14ac:dyDescent="0.25">
      <c r="A409" s="11" t="s">
        <v>33</v>
      </c>
      <c r="B409" s="4">
        <v>253</v>
      </c>
      <c r="C409" s="24"/>
    </row>
    <row r="410" spans="1:3" ht="13.8" x14ac:dyDescent="0.25">
      <c r="A410" s="11" t="s">
        <v>34</v>
      </c>
      <c r="B410" s="4">
        <v>320</v>
      </c>
      <c r="C410" s="24"/>
    </row>
    <row r="411" spans="1:3" ht="13.8" x14ac:dyDescent="0.25">
      <c r="A411" s="132" t="s">
        <v>48</v>
      </c>
      <c r="B411" s="133"/>
      <c r="C411" s="24"/>
    </row>
    <row r="412" spans="1:3" ht="13.8" x14ac:dyDescent="0.25">
      <c r="A412" s="5" t="s">
        <v>0</v>
      </c>
      <c r="B412" s="6">
        <v>3868.8882800000001</v>
      </c>
      <c r="C412" s="24"/>
    </row>
    <row r="413" spans="1:3" ht="13.8" x14ac:dyDescent="0.25">
      <c r="A413" s="7" t="s">
        <v>3</v>
      </c>
      <c r="B413" s="6">
        <v>3868.8882800000001</v>
      </c>
      <c r="C413" s="24"/>
    </row>
    <row r="414" spans="1:3" ht="13.8" x14ac:dyDescent="0.25">
      <c r="A414" s="12" t="s">
        <v>10</v>
      </c>
      <c r="B414" s="13">
        <v>3707.0897</v>
      </c>
      <c r="C414" s="24"/>
    </row>
    <row r="415" spans="1:3" ht="13.8" x14ac:dyDescent="0.25">
      <c r="A415" s="15" t="s">
        <v>11</v>
      </c>
      <c r="B415" s="14">
        <v>1767.76188</v>
      </c>
      <c r="C415" s="24"/>
    </row>
    <row r="416" spans="1:3" ht="13.8" x14ac:dyDescent="0.25">
      <c r="A416" s="15" t="s">
        <v>12</v>
      </c>
      <c r="B416" s="14">
        <v>1138.7184500000001</v>
      </c>
      <c r="C416" s="24"/>
    </row>
    <row r="417" spans="1:3" ht="13.8" x14ac:dyDescent="0.25">
      <c r="A417" s="7" t="s">
        <v>2</v>
      </c>
      <c r="B417" s="6">
        <v>467.70021000000003</v>
      </c>
      <c r="C417" s="24"/>
    </row>
    <row r="418" spans="1:3" ht="13.8" x14ac:dyDescent="0.25">
      <c r="A418" s="15" t="s">
        <v>15</v>
      </c>
      <c r="B418" s="14">
        <v>22.009350000000001</v>
      </c>
      <c r="C418" s="24"/>
    </row>
    <row r="419" spans="1:3" ht="13.8" x14ac:dyDescent="0.25">
      <c r="A419" s="15" t="s">
        <v>16</v>
      </c>
      <c r="B419" s="14">
        <v>310.89981</v>
      </c>
      <c r="C419" s="24"/>
    </row>
    <row r="420" spans="1:3" ht="13.8" x14ac:dyDescent="0.25">
      <c r="A420" s="20" t="s">
        <v>17</v>
      </c>
      <c r="B420" s="13">
        <v>1395.0854400000001</v>
      </c>
      <c r="C420" s="24"/>
    </row>
    <row r="421" spans="1:3" ht="13.8" x14ac:dyDescent="0.25">
      <c r="A421" s="9" t="s">
        <v>24</v>
      </c>
      <c r="B421" s="14">
        <v>3868.8882800000001</v>
      </c>
      <c r="C421" s="24"/>
    </row>
    <row r="422" spans="1:3" ht="13.8" x14ac:dyDescent="0.25">
      <c r="A422" s="16" t="s">
        <v>0</v>
      </c>
      <c r="B422" s="6">
        <v>3868.8882800000001</v>
      </c>
      <c r="C422" s="24"/>
    </row>
    <row r="423" spans="1:3" ht="13.8" x14ac:dyDescent="0.25">
      <c r="A423" s="9" t="s">
        <v>26</v>
      </c>
      <c r="B423" s="14">
        <v>5102.1751400000003</v>
      </c>
      <c r="C423" s="24"/>
    </row>
    <row r="424" spans="1:3" ht="13.8" x14ac:dyDescent="0.25">
      <c r="A424" s="21" t="s">
        <v>10</v>
      </c>
      <c r="B424" s="13">
        <v>3707.0897</v>
      </c>
      <c r="C424" s="24"/>
    </row>
    <row r="425" spans="1:3" ht="13.8" x14ac:dyDescent="0.25">
      <c r="A425" s="21" t="s">
        <v>17</v>
      </c>
      <c r="B425" s="13">
        <v>1395.0854400000001</v>
      </c>
      <c r="C425" s="24"/>
    </row>
    <row r="426" spans="1:3" ht="13.8" x14ac:dyDescent="0.25">
      <c r="A426" s="23" t="s">
        <v>28</v>
      </c>
      <c r="B426" s="19">
        <v>-1233.2868599999999</v>
      </c>
      <c r="C426" s="24"/>
    </row>
    <row r="427" spans="1:3" ht="13.8" x14ac:dyDescent="0.25">
      <c r="A427" s="23" t="s">
        <v>29</v>
      </c>
      <c r="B427" s="19">
        <v>1380.05457</v>
      </c>
      <c r="C427" s="24"/>
    </row>
    <row r="428" spans="1:3" ht="13.8" x14ac:dyDescent="0.25">
      <c r="A428" s="23" t="s">
        <v>30</v>
      </c>
      <c r="B428" s="19">
        <v>146.76770999999999</v>
      </c>
      <c r="C428" s="24"/>
    </row>
    <row r="429" spans="1:3" ht="13.8" x14ac:dyDescent="0.25">
      <c r="A429" s="9" t="s">
        <v>32</v>
      </c>
      <c r="B429" s="4">
        <v>88</v>
      </c>
      <c r="C429" s="24"/>
    </row>
    <row r="430" spans="1:3" ht="13.8" x14ac:dyDescent="0.25">
      <c r="A430" s="11" t="s">
        <v>33</v>
      </c>
      <c r="B430" s="4">
        <v>71</v>
      </c>
      <c r="C430" s="24"/>
    </row>
    <row r="431" spans="1:3" ht="13.8" x14ac:dyDescent="0.25">
      <c r="A431" s="11" t="s">
        <v>34</v>
      </c>
      <c r="B431" s="4">
        <v>17</v>
      </c>
      <c r="C431" s="24"/>
    </row>
    <row r="432" spans="1:3" ht="13.8" x14ac:dyDescent="0.25">
      <c r="A432" s="132" t="s">
        <v>46</v>
      </c>
      <c r="B432" s="133"/>
      <c r="C432" s="24"/>
    </row>
    <row r="433" spans="1:3" ht="13.8" x14ac:dyDescent="0.25">
      <c r="A433" s="5" t="s">
        <v>0</v>
      </c>
      <c r="B433" s="6">
        <v>74518.959620000009</v>
      </c>
      <c r="C433" s="24"/>
    </row>
    <row r="434" spans="1:3" ht="13.8" x14ac:dyDescent="0.25">
      <c r="A434" s="7" t="s">
        <v>2</v>
      </c>
      <c r="B434" s="6">
        <v>55485.22206</v>
      </c>
      <c r="C434" s="24"/>
    </row>
    <row r="435" spans="1:3" ht="13.8" x14ac:dyDescent="0.25">
      <c r="A435" s="7" t="s">
        <v>3</v>
      </c>
      <c r="B435" s="6">
        <v>19033.737560000001</v>
      </c>
      <c r="C435" s="24"/>
    </row>
    <row r="436" spans="1:3" ht="13.8" x14ac:dyDescent="0.25">
      <c r="A436" s="12" t="s">
        <v>10</v>
      </c>
      <c r="B436" s="13">
        <v>1126.8392899999999</v>
      </c>
      <c r="C436" s="24"/>
    </row>
    <row r="437" spans="1:3" ht="13.8" x14ac:dyDescent="0.25">
      <c r="A437" s="15" t="s">
        <v>12</v>
      </c>
      <c r="B437" s="14">
        <v>27.246600000000001</v>
      </c>
      <c r="C437" s="24"/>
    </row>
    <row r="438" spans="1:3" ht="13.8" x14ac:dyDescent="0.25">
      <c r="A438" s="7" t="s">
        <v>14</v>
      </c>
      <c r="B438" s="6">
        <v>1099.5926899999999</v>
      </c>
      <c r="C438" s="24"/>
    </row>
    <row r="439" spans="1:3" ht="13.8" x14ac:dyDescent="0.25">
      <c r="A439" s="9" t="s">
        <v>24</v>
      </c>
      <c r="B439" s="14">
        <v>74518.959619999994</v>
      </c>
      <c r="C439" s="24"/>
    </row>
    <row r="440" spans="1:3" ht="13.8" x14ac:dyDescent="0.25">
      <c r="A440" s="16" t="s">
        <v>0</v>
      </c>
      <c r="B440" s="6">
        <v>74518.959619999994</v>
      </c>
      <c r="C440" s="24"/>
    </row>
    <row r="441" spans="1:3" ht="13.8" x14ac:dyDescent="0.25">
      <c r="A441" s="9" t="s">
        <v>26</v>
      </c>
      <c r="B441" s="14">
        <v>1126.8392899999999</v>
      </c>
      <c r="C441" s="24"/>
    </row>
    <row r="442" spans="1:3" ht="13.8" x14ac:dyDescent="0.25">
      <c r="A442" s="21" t="s">
        <v>10</v>
      </c>
      <c r="B442" s="13">
        <v>1126.8392899999999</v>
      </c>
      <c r="C442" s="24"/>
    </row>
    <row r="443" spans="1:3" ht="13.8" x14ac:dyDescent="0.25">
      <c r="A443" s="23" t="s">
        <v>28</v>
      </c>
      <c r="B443" s="19">
        <v>73392.120330000005</v>
      </c>
      <c r="C443" s="24"/>
    </row>
    <row r="444" spans="1:3" ht="13.8" x14ac:dyDescent="0.25">
      <c r="A444" s="23" t="s">
        <v>29</v>
      </c>
      <c r="B444" s="19">
        <v>173678.53529999999</v>
      </c>
      <c r="C444" s="24"/>
    </row>
    <row r="445" spans="1:3" ht="13.8" x14ac:dyDescent="0.25">
      <c r="A445" s="23" t="s">
        <v>30</v>
      </c>
      <c r="B445" s="19">
        <v>247070.6556</v>
      </c>
      <c r="C445" s="24"/>
    </row>
    <row r="446" spans="1:3" ht="13.8" x14ac:dyDescent="0.25">
      <c r="A446" s="9" t="s">
        <v>32</v>
      </c>
      <c r="B446" s="4">
        <v>90</v>
      </c>
      <c r="C446" s="24"/>
    </row>
    <row r="447" spans="1:3" ht="13.8" x14ac:dyDescent="0.25">
      <c r="A447" s="11" t="s">
        <v>33</v>
      </c>
      <c r="B447" s="4">
        <v>45</v>
      </c>
      <c r="C447" s="24"/>
    </row>
    <row r="448" spans="1:3" ht="13.8" x14ac:dyDescent="0.25">
      <c r="A448" s="11" t="s">
        <v>34</v>
      </c>
      <c r="B448" s="4">
        <v>45</v>
      </c>
      <c r="C448" s="24"/>
    </row>
    <row r="449" spans="1:3" ht="13.8" x14ac:dyDescent="0.25">
      <c r="A449" s="132" t="s">
        <v>50</v>
      </c>
      <c r="B449" s="133"/>
      <c r="C449" s="24"/>
    </row>
    <row r="450" spans="1:3" ht="13.8" x14ac:dyDescent="0.25">
      <c r="A450" s="5" t="s">
        <v>0</v>
      </c>
      <c r="B450" s="6">
        <v>1256.7932800000001</v>
      </c>
      <c r="C450" s="24"/>
    </row>
    <row r="451" spans="1:3" ht="13.8" x14ac:dyDescent="0.25">
      <c r="A451" s="7" t="s">
        <v>3</v>
      </c>
      <c r="B451" s="6">
        <v>1256.7932800000001</v>
      </c>
      <c r="C451" s="24"/>
    </row>
    <row r="452" spans="1:3" ht="13.8" x14ac:dyDescent="0.25">
      <c r="A452" s="12" t="s">
        <v>10</v>
      </c>
      <c r="B452" s="13">
        <v>1128.63633</v>
      </c>
      <c r="C452" s="24"/>
    </row>
    <row r="453" spans="1:3" ht="13.8" x14ac:dyDescent="0.25">
      <c r="A453" s="15" t="s">
        <v>11</v>
      </c>
      <c r="B453" s="14">
        <v>490.27611999999999</v>
      </c>
      <c r="C453" s="24"/>
    </row>
    <row r="454" spans="1:3" ht="13.8" x14ac:dyDescent="0.25">
      <c r="A454" s="15" t="s">
        <v>12</v>
      </c>
      <c r="B454" s="14">
        <v>497.96927999999997</v>
      </c>
      <c r="C454" s="24"/>
    </row>
    <row r="455" spans="1:3" ht="13.8" x14ac:dyDescent="0.25">
      <c r="A455" s="7" t="s">
        <v>2</v>
      </c>
      <c r="B455" s="6">
        <v>124.8</v>
      </c>
      <c r="C455" s="24"/>
    </row>
    <row r="456" spans="1:3" ht="13.8" x14ac:dyDescent="0.25">
      <c r="A456" s="15" t="s">
        <v>15</v>
      </c>
      <c r="B456" s="14">
        <v>5.6226200000000004</v>
      </c>
      <c r="C456" s="24"/>
    </row>
    <row r="457" spans="1:3" ht="13.8" x14ac:dyDescent="0.25">
      <c r="A457" s="15" t="s">
        <v>16</v>
      </c>
      <c r="B457" s="14">
        <v>9.9683100000000007</v>
      </c>
      <c r="C457" s="24"/>
    </row>
    <row r="458" spans="1:3" ht="13.8" x14ac:dyDescent="0.25">
      <c r="A458" s="20" t="s">
        <v>17</v>
      </c>
      <c r="B458" s="13">
        <v>8.1830300000000005</v>
      </c>
      <c r="C458" s="24"/>
    </row>
    <row r="459" spans="1:3" ht="13.8" x14ac:dyDescent="0.25">
      <c r="A459" s="9" t="s">
        <v>24</v>
      </c>
      <c r="B459" s="14">
        <v>1256.7932800000001</v>
      </c>
      <c r="C459" s="24"/>
    </row>
    <row r="460" spans="1:3" ht="13.8" x14ac:dyDescent="0.25">
      <c r="A460" s="16" t="s">
        <v>0</v>
      </c>
      <c r="B460" s="6">
        <v>1256.7932800000001</v>
      </c>
      <c r="C460" s="24"/>
    </row>
    <row r="461" spans="1:3" ht="13.8" x14ac:dyDescent="0.25">
      <c r="A461" s="9" t="s">
        <v>26</v>
      </c>
      <c r="B461" s="14">
        <v>1136.81936</v>
      </c>
      <c r="C461" s="24"/>
    </row>
    <row r="462" spans="1:3" ht="13.8" x14ac:dyDescent="0.25">
      <c r="A462" s="21" t="s">
        <v>10</v>
      </c>
      <c r="B462" s="13">
        <v>1128.63633</v>
      </c>
      <c r="C462" s="24"/>
    </row>
    <row r="463" spans="1:3" ht="13.8" x14ac:dyDescent="0.25">
      <c r="A463" s="21" t="s">
        <v>17</v>
      </c>
      <c r="B463" s="13">
        <v>8.1830300000000005</v>
      </c>
      <c r="C463" s="24"/>
    </row>
    <row r="464" spans="1:3" ht="13.8" x14ac:dyDescent="0.25">
      <c r="A464" s="23" t="s">
        <v>28</v>
      </c>
      <c r="B464" s="19">
        <v>119.97392000000001</v>
      </c>
      <c r="C464" s="24"/>
    </row>
    <row r="465" spans="1:3" ht="13.8" x14ac:dyDescent="0.25">
      <c r="A465" s="23" t="s">
        <v>29</v>
      </c>
      <c r="B465" s="19">
        <v>242.9228</v>
      </c>
      <c r="C465" s="24"/>
    </row>
    <row r="466" spans="1:3" ht="13.8" x14ac:dyDescent="0.25">
      <c r="A466" s="23" t="s">
        <v>30</v>
      </c>
      <c r="B466" s="19">
        <v>362.89672000000002</v>
      </c>
      <c r="C466" s="24"/>
    </row>
    <row r="467" spans="1:3" ht="13.8" x14ac:dyDescent="0.25">
      <c r="A467" s="9" t="s">
        <v>32</v>
      </c>
      <c r="B467" s="4">
        <v>75</v>
      </c>
      <c r="C467" s="24"/>
    </row>
    <row r="468" spans="1:3" ht="13.8" x14ac:dyDescent="0.25">
      <c r="A468" s="11" t="s">
        <v>33</v>
      </c>
      <c r="B468" s="4">
        <v>59</v>
      </c>
      <c r="C468" s="24"/>
    </row>
    <row r="469" spans="1:3" ht="13.8" x14ac:dyDescent="0.25">
      <c r="A469" s="11" t="s">
        <v>34</v>
      </c>
      <c r="B469" s="4">
        <v>16</v>
      </c>
      <c r="C469" s="24"/>
    </row>
    <row r="470" spans="1:3" ht="13.8" x14ac:dyDescent="0.25">
      <c r="A470" s="132" t="s">
        <v>49</v>
      </c>
      <c r="B470" s="133"/>
      <c r="C470" s="24"/>
    </row>
    <row r="471" spans="1:3" ht="13.8" x14ac:dyDescent="0.25">
      <c r="A471" s="5" t="s">
        <v>0</v>
      </c>
      <c r="B471" s="6">
        <v>525.59564999999998</v>
      </c>
      <c r="C471" s="24"/>
    </row>
    <row r="472" spans="1:3" ht="13.8" x14ac:dyDescent="0.25">
      <c r="A472" s="7" t="s">
        <v>2</v>
      </c>
      <c r="B472" s="6">
        <v>68.711250000000007</v>
      </c>
      <c r="C472" s="24"/>
    </row>
    <row r="473" spans="1:3" ht="13.8" x14ac:dyDescent="0.25">
      <c r="A473" s="7" t="s">
        <v>3</v>
      </c>
      <c r="B473" s="6">
        <v>456.88440000000003</v>
      </c>
      <c r="C473" s="24"/>
    </row>
    <row r="474" spans="1:3" ht="13.8" x14ac:dyDescent="0.25">
      <c r="A474" s="12" t="s">
        <v>10</v>
      </c>
      <c r="B474" s="13">
        <v>486.94259</v>
      </c>
      <c r="C474" s="24"/>
    </row>
    <row r="475" spans="1:3" ht="13.8" x14ac:dyDescent="0.25">
      <c r="A475" s="15" t="s">
        <v>12</v>
      </c>
      <c r="B475" s="14">
        <v>486.94259</v>
      </c>
      <c r="C475" s="24"/>
    </row>
    <row r="476" spans="1:3" ht="13.8" x14ac:dyDescent="0.25">
      <c r="A476" s="9" t="s">
        <v>24</v>
      </c>
      <c r="B476" s="14">
        <v>525.59564999999998</v>
      </c>
      <c r="C476" s="24"/>
    </row>
    <row r="477" spans="1:3" ht="13.8" x14ac:dyDescent="0.25">
      <c r="A477" s="16" t="s">
        <v>0</v>
      </c>
      <c r="B477" s="6">
        <v>525.59564999999998</v>
      </c>
      <c r="C477" s="24"/>
    </row>
    <row r="478" spans="1:3" ht="13.8" x14ac:dyDescent="0.25">
      <c r="A478" s="9" t="s">
        <v>26</v>
      </c>
      <c r="B478" s="14">
        <v>486.94259</v>
      </c>
      <c r="C478" s="24"/>
    </row>
    <row r="479" spans="1:3" ht="13.8" x14ac:dyDescent="0.25">
      <c r="A479" s="21" t="s">
        <v>10</v>
      </c>
      <c r="B479" s="13">
        <v>486.94259</v>
      </c>
      <c r="C479" s="24"/>
    </row>
    <row r="480" spans="1:3" ht="13.8" x14ac:dyDescent="0.25">
      <c r="A480" s="23" t="s">
        <v>28</v>
      </c>
      <c r="B480" s="19">
        <v>38.653060000000004</v>
      </c>
      <c r="C480" s="24"/>
    </row>
    <row r="481" spans="1:3" ht="13.8" x14ac:dyDescent="0.25">
      <c r="A481" s="23" t="s">
        <v>29</v>
      </c>
      <c r="B481" s="19">
        <v>2.0147300000000001</v>
      </c>
      <c r="C481" s="24"/>
    </row>
    <row r="482" spans="1:3" ht="13.8" x14ac:dyDescent="0.25">
      <c r="A482" s="23" t="s">
        <v>30</v>
      </c>
      <c r="B482" s="19">
        <v>40.667789999999997</v>
      </c>
      <c r="C482" s="24"/>
    </row>
    <row r="483" spans="1:3" ht="13.8" x14ac:dyDescent="0.25">
      <c r="A483" s="9" t="s">
        <v>32</v>
      </c>
      <c r="B483" s="4">
        <v>116</v>
      </c>
      <c r="C483" s="24"/>
    </row>
    <row r="484" spans="1:3" ht="13.8" x14ac:dyDescent="0.25">
      <c r="A484" s="11" t="s">
        <v>33</v>
      </c>
      <c r="B484" s="4">
        <v>63</v>
      </c>
      <c r="C484" s="24"/>
    </row>
    <row r="485" spans="1:3" ht="13.8" x14ac:dyDescent="0.25">
      <c r="A485" s="11" t="s">
        <v>34</v>
      </c>
      <c r="B485" s="4">
        <v>53</v>
      </c>
      <c r="C485" s="24"/>
    </row>
    <row r="486" spans="1:3" ht="13.8" x14ac:dyDescent="0.25">
      <c r="A486" s="132" t="s">
        <v>58</v>
      </c>
      <c r="B486" s="133"/>
      <c r="C486" s="24"/>
    </row>
    <row r="487" spans="1:3" ht="13.8" x14ac:dyDescent="0.25">
      <c r="A487" s="5" t="s">
        <v>0</v>
      </c>
      <c r="B487" s="6">
        <v>50876.034669999994</v>
      </c>
      <c r="C487" s="24"/>
    </row>
    <row r="488" spans="1:3" ht="13.8" x14ac:dyDescent="0.25">
      <c r="A488" s="7" t="s">
        <v>2</v>
      </c>
      <c r="B488" s="6">
        <v>4843.1448700000001</v>
      </c>
      <c r="C488" s="24"/>
    </row>
    <row r="489" spans="1:3" ht="13.8" x14ac:dyDescent="0.25">
      <c r="A489" s="7" t="s">
        <v>3</v>
      </c>
      <c r="B489" s="6">
        <v>46032.889799999997</v>
      </c>
      <c r="C489" s="24"/>
    </row>
    <row r="490" spans="1:3" ht="13.8" x14ac:dyDescent="0.25">
      <c r="A490" s="5" t="s">
        <v>5</v>
      </c>
      <c r="B490" s="6">
        <v>18223.777999999998</v>
      </c>
      <c r="C490" s="24"/>
    </row>
    <row r="491" spans="1:3" ht="13.8" x14ac:dyDescent="0.25">
      <c r="A491" s="12" t="s">
        <v>10</v>
      </c>
      <c r="B491" s="13">
        <v>22897.62919</v>
      </c>
      <c r="C491" s="24"/>
    </row>
    <row r="492" spans="1:3" ht="13.8" x14ac:dyDescent="0.25">
      <c r="A492" s="15" t="s">
        <v>11</v>
      </c>
      <c r="B492" s="14">
        <v>4217.0994799999999</v>
      </c>
      <c r="C492" s="24"/>
    </row>
    <row r="493" spans="1:3" ht="13.8" x14ac:dyDescent="0.25">
      <c r="A493" s="15" t="s">
        <v>12</v>
      </c>
      <c r="B493" s="14">
        <v>5786.0209999999997</v>
      </c>
      <c r="C493" s="24"/>
    </row>
    <row r="494" spans="1:3" ht="13.8" x14ac:dyDescent="0.25">
      <c r="A494" s="15" t="s">
        <v>13</v>
      </c>
      <c r="B494" s="14">
        <v>9222.9239099999995</v>
      </c>
      <c r="C494" s="24"/>
    </row>
    <row r="495" spans="1:3" ht="13.8" x14ac:dyDescent="0.25">
      <c r="A495" s="7" t="s">
        <v>2</v>
      </c>
      <c r="B495" s="6">
        <v>2942.0702999999999</v>
      </c>
      <c r="C495" s="24"/>
    </row>
    <row r="496" spans="1:3" ht="13.8" x14ac:dyDescent="0.25">
      <c r="A496" s="15" t="s">
        <v>15</v>
      </c>
      <c r="B496" s="14">
        <v>102.27518000000001</v>
      </c>
      <c r="C496" s="24"/>
    </row>
    <row r="497" spans="1:3" ht="13.8" x14ac:dyDescent="0.25">
      <c r="A497" s="15" t="s">
        <v>16</v>
      </c>
      <c r="B497" s="14">
        <v>627.23932000000002</v>
      </c>
      <c r="C497" s="24"/>
    </row>
    <row r="498" spans="1:3" ht="13.8" x14ac:dyDescent="0.25">
      <c r="A498" s="20" t="s">
        <v>17</v>
      </c>
      <c r="B498" s="13">
        <v>21462.807710000001</v>
      </c>
      <c r="C498" s="24"/>
    </row>
    <row r="499" spans="1:3" ht="13.8" x14ac:dyDescent="0.25">
      <c r="A499" s="12" t="s">
        <v>21</v>
      </c>
      <c r="B499" s="13">
        <v>14306.124</v>
      </c>
      <c r="C499" s="24"/>
    </row>
    <row r="500" spans="1:3" ht="13.8" x14ac:dyDescent="0.25">
      <c r="A500" s="9" t="s">
        <v>24</v>
      </c>
      <c r="B500" s="14">
        <v>69099.812669999999</v>
      </c>
      <c r="C500" s="24"/>
    </row>
    <row r="501" spans="1:3" ht="13.8" x14ac:dyDescent="0.25">
      <c r="A501" s="16" t="s">
        <v>0</v>
      </c>
      <c r="B501" s="6">
        <v>50876.034670000001</v>
      </c>
      <c r="C501" s="24"/>
    </row>
    <row r="502" spans="1:3" ht="13.8" x14ac:dyDescent="0.25">
      <c r="A502" s="17" t="s">
        <v>25</v>
      </c>
      <c r="B502" s="14">
        <v>18223.777999999998</v>
      </c>
      <c r="C502" s="24"/>
    </row>
    <row r="503" spans="1:3" ht="13.8" x14ac:dyDescent="0.25">
      <c r="A503" s="9" t="s">
        <v>26</v>
      </c>
      <c r="B503" s="14">
        <v>58666.560899999997</v>
      </c>
      <c r="C503" s="24"/>
    </row>
    <row r="504" spans="1:3" ht="13.8" x14ac:dyDescent="0.25">
      <c r="A504" s="21" t="s">
        <v>10</v>
      </c>
      <c r="B504" s="13">
        <v>22897.62919</v>
      </c>
      <c r="C504" s="24"/>
    </row>
    <row r="505" spans="1:3" ht="13.8" x14ac:dyDescent="0.25">
      <c r="A505" s="21" t="s">
        <v>17</v>
      </c>
      <c r="B505" s="13">
        <v>21462.807710000001</v>
      </c>
      <c r="C505" s="24"/>
    </row>
    <row r="506" spans="1:3" ht="13.8" x14ac:dyDescent="0.25">
      <c r="A506" s="22" t="s">
        <v>21</v>
      </c>
      <c r="B506" s="13">
        <v>14306.124</v>
      </c>
      <c r="C506" s="24"/>
    </row>
    <row r="507" spans="1:3" ht="13.8" x14ac:dyDescent="0.25">
      <c r="A507" s="23" t="s">
        <v>28</v>
      </c>
      <c r="B507" s="19">
        <v>10433.251770000001</v>
      </c>
      <c r="C507" s="24"/>
    </row>
    <row r="508" spans="1:3" ht="13.8" x14ac:dyDescent="0.25">
      <c r="A508" s="23" t="s">
        <v>29</v>
      </c>
      <c r="B508" s="19">
        <v>187586.36309999999</v>
      </c>
      <c r="C508" s="24"/>
    </row>
    <row r="509" spans="1:3" ht="13.8" x14ac:dyDescent="0.25">
      <c r="A509" s="23" t="s">
        <v>30</v>
      </c>
      <c r="B509" s="19">
        <v>198019.61489999999</v>
      </c>
      <c r="C509" s="24"/>
    </row>
    <row r="510" spans="1:3" ht="13.8" x14ac:dyDescent="0.25">
      <c r="A510" s="9" t="s">
        <v>32</v>
      </c>
      <c r="B510" s="4">
        <v>178</v>
      </c>
      <c r="C510" s="24"/>
    </row>
    <row r="511" spans="1:3" ht="13.8" x14ac:dyDescent="0.25">
      <c r="A511" s="11" t="s">
        <v>33</v>
      </c>
      <c r="B511" s="4">
        <v>80</v>
      </c>
      <c r="C511" s="24"/>
    </row>
    <row r="512" spans="1:3" ht="13.8" x14ac:dyDescent="0.25">
      <c r="A512" s="11" t="s">
        <v>34</v>
      </c>
      <c r="B512" s="4">
        <v>98</v>
      </c>
      <c r="C512" s="24"/>
    </row>
    <row r="513" spans="1:3" ht="13.8" x14ac:dyDescent="0.25">
      <c r="A513" s="132" t="s">
        <v>59</v>
      </c>
      <c r="B513" s="133"/>
      <c r="C513" s="24"/>
    </row>
    <row r="514" spans="1:3" ht="13.8" x14ac:dyDescent="0.25">
      <c r="A514" s="5" t="s">
        <v>0</v>
      </c>
      <c r="B514" s="6">
        <v>19659.68161</v>
      </c>
      <c r="C514" s="24"/>
    </row>
    <row r="515" spans="1:3" ht="13.8" x14ac:dyDescent="0.25">
      <c r="A515" s="7" t="s">
        <v>2</v>
      </c>
      <c r="B515" s="6">
        <v>4774.8360000000002</v>
      </c>
      <c r="C515" s="24"/>
    </row>
    <row r="516" spans="1:3" ht="13.8" x14ac:dyDescent="0.25">
      <c r="A516" s="7" t="s">
        <v>3</v>
      </c>
      <c r="B516" s="6">
        <v>14884.84561</v>
      </c>
      <c r="C516" s="24"/>
    </row>
    <row r="517" spans="1:3" ht="13.8" x14ac:dyDescent="0.25">
      <c r="A517" s="12" t="s">
        <v>10</v>
      </c>
      <c r="B517" s="13">
        <v>12401.225359999999</v>
      </c>
      <c r="C517" s="24"/>
    </row>
    <row r="518" spans="1:3" ht="13.8" x14ac:dyDescent="0.25">
      <c r="A518" s="15" t="s">
        <v>11</v>
      </c>
      <c r="B518" s="14">
        <v>5042.3925300000001</v>
      </c>
      <c r="C518" s="24"/>
    </row>
    <row r="519" spans="1:3" ht="13.8" x14ac:dyDescent="0.25">
      <c r="A519" s="15" t="s">
        <v>12</v>
      </c>
      <c r="B519" s="14">
        <v>5149.0435600000001</v>
      </c>
      <c r="C519" s="24"/>
    </row>
    <row r="520" spans="1:3" ht="13.8" x14ac:dyDescent="0.25">
      <c r="A520" s="7" t="s">
        <v>2</v>
      </c>
      <c r="B520" s="6">
        <v>692.27919999999995</v>
      </c>
      <c r="C520" s="24"/>
    </row>
    <row r="521" spans="1:3" ht="13.8" x14ac:dyDescent="0.25">
      <c r="A521" s="15" t="s">
        <v>15</v>
      </c>
      <c r="B521" s="14">
        <v>33.396419999999999</v>
      </c>
      <c r="C521" s="24"/>
    </row>
    <row r="522" spans="1:3" ht="13.8" x14ac:dyDescent="0.25">
      <c r="A522" s="15" t="s">
        <v>16</v>
      </c>
      <c r="B522" s="14">
        <v>1484.11365</v>
      </c>
      <c r="C522" s="24"/>
    </row>
    <row r="523" spans="1:3" ht="13.8" x14ac:dyDescent="0.25">
      <c r="A523" s="20" t="s">
        <v>17</v>
      </c>
      <c r="B523" s="13">
        <v>5467.634</v>
      </c>
      <c r="C523" s="24"/>
    </row>
    <row r="524" spans="1:3" ht="13.8" x14ac:dyDescent="0.25">
      <c r="A524" s="9" t="s">
        <v>24</v>
      </c>
      <c r="B524" s="14">
        <v>19659.68161</v>
      </c>
      <c r="C524" s="24"/>
    </row>
    <row r="525" spans="1:3" ht="13.8" x14ac:dyDescent="0.25">
      <c r="A525" s="16" t="s">
        <v>0</v>
      </c>
      <c r="B525" s="6">
        <v>19659.68161</v>
      </c>
      <c r="C525" s="24"/>
    </row>
    <row r="526" spans="1:3" ht="13.8" x14ac:dyDescent="0.25">
      <c r="A526" s="9" t="s">
        <v>26</v>
      </c>
      <c r="B526" s="14">
        <v>17868.859360000002</v>
      </c>
      <c r="C526" s="24"/>
    </row>
    <row r="527" spans="1:3" ht="13.8" x14ac:dyDescent="0.25">
      <c r="A527" s="21" t="s">
        <v>10</v>
      </c>
      <c r="B527" s="13">
        <v>12401.22536</v>
      </c>
      <c r="C527" s="24"/>
    </row>
    <row r="528" spans="1:3" ht="13.8" x14ac:dyDescent="0.25">
      <c r="A528" s="21" t="s">
        <v>17</v>
      </c>
      <c r="B528" s="13">
        <v>5467.634</v>
      </c>
      <c r="C528" s="24"/>
    </row>
    <row r="529" spans="1:3" ht="13.8" x14ac:dyDescent="0.25">
      <c r="A529" s="23" t="s">
        <v>28</v>
      </c>
      <c r="B529" s="19">
        <v>1790.8222499999999</v>
      </c>
      <c r="C529" s="24"/>
    </row>
    <row r="530" spans="1:3" ht="13.8" x14ac:dyDescent="0.25">
      <c r="A530" s="23" t="s">
        <v>29</v>
      </c>
      <c r="B530" s="19">
        <v>2445.8890000000001</v>
      </c>
      <c r="C530" s="24"/>
    </row>
    <row r="531" spans="1:3" ht="13.8" x14ac:dyDescent="0.25">
      <c r="A531" s="23" t="s">
        <v>30</v>
      </c>
      <c r="B531" s="19">
        <v>4236.7112500000003</v>
      </c>
      <c r="C531" s="24"/>
    </row>
    <row r="532" spans="1:3" ht="13.8" x14ac:dyDescent="0.25">
      <c r="A532" s="9" t="s">
        <v>32</v>
      </c>
      <c r="B532" s="4">
        <v>227</v>
      </c>
      <c r="C532" s="24"/>
    </row>
    <row r="533" spans="1:3" ht="13.8" x14ac:dyDescent="0.25">
      <c r="A533" s="11" t="s">
        <v>33</v>
      </c>
      <c r="B533" s="4">
        <v>115</v>
      </c>
      <c r="C533" s="24"/>
    </row>
    <row r="534" spans="1:3" ht="13.8" x14ac:dyDescent="0.25">
      <c r="A534" s="11" t="s">
        <v>34</v>
      </c>
      <c r="B534" s="4">
        <v>112</v>
      </c>
      <c r="C534" s="24"/>
    </row>
    <row r="535" spans="1:3" ht="13.8" x14ac:dyDescent="0.25">
      <c r="A535" s="132" t="s">
        <v>63</v>
      </c>
      <c r="B535" s="133"/>
      <c r="C535" s="24"/>
    </row>
    <row r="536" spans="1:3" ht="13.8" x14ac:dyDescent="0.25">
      <c r="A536" s="5" t="s">
        <v>0</v>
      </c>
      <c r="B536" s="6">
        <v>86764.441380000004</v>
      </c>
      <c r="C536" s="24"/>
    </row>
    <row r="537" spans="1:3" ht="13.8" x14ac:dyDescent="0.25">
      <c r="A537" s="7" t="s">
        <v>2</v>
      </c>
      <c r="B537" s="6">
        <v>62350.000050000002</v>
      </c>
      <c r="C537" s="24"/>
    </row>
    <row r="538" spans="1:3" ht="13.8" x14ac:dyDescent="0.25">
      <c r="A538" s="7" t="s">
        <v>3</v>
      </c>
      <c r="B538" s="6">
        <v>24414.441330000001</v>
      </c>
      <c r="C538" s="24"/>
    </row>
    <row r="539" spans="1:3" ht="13.8" x14ac:dyDescent="0.25">
      <c r="A539" s="12" t="s">
        <v>10</v>
      </c>
      <c r="B539" s="13">
        <v>63790.772759999993</v>
      </c>
      <c r="C539" s="24"/>
    </row>
    <row r="540" spans="1:3" ht="13.8" x14ac:dyDescent="0.25">
      <c r="A540" s="15" t="s">
        <v>11</v>
      </c>
      <c r="B540" s="14">
        <v>21295.768639999998</v>
      </c>
      <c r="C540" s="24"/>
    </row>
    <row r="541" spans="1:3" ht="13.8" x14ac:dyDescent="0.25">
      <c r="A541" s="15" t="s">
        <v>12</v>
      </c>
      <c r="B541" s="14">
        <v>38076.929469999995</v>
      </c>
      <c r="C541" s="24"/>
    </row>
    <row r="542" spans="1:3" ht="13.8" x14ac:dyDescent="0.25">
      <c r="A542" s="7" t="s">
        <v>2</v>
      </c>
      <c r="B542" s="6">
        <v>485.2</v>
      </c>
      <c r="C542" s="24"/>
    </row>
    <row r="543" spans="1:3" ht="13.8" x14ac:dyDescent="0.25">
      <c r="A543" s="15" t="s">
        <v>15</v>
      </c>
      <c r="B543" s="14">
        <v>2041.6088999999999</v>
      </c>
      <c r="C543" s="24"/>
    </row>
    <row r="544" spans="1:3" ht="13.8" x14ac:dyDescent="0.25">
      <c r="A544" s="15" t="s">
        <v>16</v>
      </c>
      <c r="B544" s="14">
        <v>1891.26575</v>
      </c>
      <c r="C544" s="24"/>
    </row>
    <row r="545" spans="1:3" ht="13.8" x14ac:dyDescent="0.25">
      <c r="A545" s="20" t="s">
        <v>17</v>
      </c>
      <c r="B545" s="13">
        <v>21731.926889999999</v>
      </c>
      <c r="C545" s="24"/>
    </row>
    <row r="546" spans="1:3" ht="13.8" x14ac:dyDescent="0.25">
      <c r="A546" s="9" t="s">
        <v>24</v>
      </c>
      <c r="B546" s="14">
        <v>86764.441380000004</v>
      </c>
      <c r="C546" s="24"/>
    </row>
    <row r="547" spans="1:3" ht="13.8" x14ac:dyDescent="0.25">
      <c r="A547" s="16" t="s">
        <v>0</v>
      </c>
      <c r="B547" s="6">
        <v>86764.441380000004</v>
      </c>
      <c r="C547" s="24"/>
    </row>
    <row r="548" spans="1:3" ht="13.8" x14ac:dyDescent="0.25">
      <c r="A548" s="9" t="s">
        <v>26</v>
      </c>
      <c r="B548" s="14">
        <v>85522.699649999995</v>
      </c>
      <c r="C548" s="24"/>
    </row>
    <row r="549" spans="1:3" ht="13.8" x14ac:dyDescent="0.25">
      <c r="A549" s="21" t="s">
        <v>10</v>
      </c>
      <c r="B549" s="13">
        <v>63790.77276</v>
      </c>
      <c r="C549" s="24"/>
    </row>
    <row r="550" spans="1:3" ht="13.8" x14ac:dyDescent="0.25">
      <c r="A550" s="21" t="s">
        <v>17</v>
      </c>
      <c r="B550" s="13">
        <v>21731.926889999999</v>
      </c>
      <c r="C550" s="24"/>
    </row>
    <row r="551" spans="1:3" ht="13.8" x14ac:dyDescent="0.25">
      <c r="A551" s="23" t="s">
        <v>28</v>
      </c>
      <c r="B551" s="19">
        <v>1241.74173</v>
      </c>
      <c r="C551" s="24"/>
    </row>
    <row r="552" spans="1:3" ht="13.8" x14ac:dyDescent="0.25">
      <c r="A552" s="23" t="s">
        <v>29</v>
      </c>
      <c r="B552" s="19">
        <v>6512.3376699999999</v>
      </c>
      <c r="C552" s="24"/>
    </row>
    <row r="553" spans="1:3" ht="13.8" x14ac:dyDescent="0.25">
      <c r="A553" s="23" t="s">
        <v>30</v>
      </c>
      <c r="B553" s="19">
        <v>7754.0793999999996</v>
      </c>
      <c r="C553" s="24"/>
    </row>
    <row r="554" spans="1:3" ht="13.8" x14ac:dyDescent="0.25">
      <c r="A554" s="9" t="s">
        <v>32</v>
      </c>
      <c r="B554" s="4">
        <v>1796</v>
      </c>
      <c r="C554" s="24"/>
    </row>
    <row r="555" spans="1:3" ht="13.8" x14ac:dyDescent="0.25">
      <c r="A555" s="11" t="s">
        <v>33</v>
      </c>
      <c r="B555" s="4">
        <v>1168</v>
      </c>
      <c r="C555" s="24"/>
    </row>
    <row r="556" spans="1:3" ht="13.8" x14ac:dyDescent="0.25">
      <c r="A556" s="11" t="s">
        <v>34</v>
      </c>
      <c r="B556" s="4">
        <v>628</v>
      </c>
      <c r="C556" s="24"/>
    </row>
    <row r="557" spans="1:3" ht="13.8" x14ac:dyDescent="0.25">
      <c r="A557" s="132" t="s">
        <v>61</v>
      </c>
      <c r="B557" s="133"/>
      <c r="C557" s="24"/>
    </row>
    <row r="558" spans="1:3" ht="13.8" x14ac:dyDescent="0.25">
      <c r="A558" s="5" t="s">
        <v>0</v>
      </c>
      <c r="B558" s="6">
        <v>55595.191959999996</v>
      </c>
      <c r="C558" s="24"/>
    </row>
    <row r="559" spans="1:3" ht="13.8" x14ac:dyDescent="0.25">
      <c r="A559" s="7" t="s">
        <v>3</v>
      </c>
      <c r="B559" s="6">
        <v>55595.191959999996</v>
      </c>
      <c r="C559" s="24"/>
    </row>
    <row r="560" spans="1:3" ht="13.8" x14ac:dyDescent="0.25">
      <c r="A560" s="12" t="s">
        <v>10</v>
      </c>
      <c r="B560" s="13">
        <v>50322.886599999991</v>
      </c>
      <c r="C560" s="24"/>
    </row>
    <row r="561" spans="1:3" ht="13.8" x14ac:dyDescent="0.25">
      <c r="A561" s="15" t="s">
        <v>11</v>
      </c>
      <c r="B561" s="14">
        <v>12834.336789999999</v>
      </c>
      <c r="C561" s="24"/>
    </row>
    <row r="562" spans="1:3" ht="13.8" x14ac:dyDescent="0.25">
      <c r="A562" s="15" t="s">
        <v>12</v>
      </c>
      <c r="B562" s="14">
        <v>12978.621159999999</v>
      </c>
      <c r="C562" s="24"/>
    </row>
    <row r="563" spans="1:3" ht="13.8" x14ac:dyDescent="0.25">
      <c r="A563" s="7" t="s">
        <v>2</v>
      </c>
      <c r="B563" s="6">
        <v>22259.918020000001</v>
      </c>
      <c r="C563" s="24"/>
    </row>
    <row r="564" spans="1:3" ht="13.8" x14ac:dyDescent="0.25">
      <c r="A564" s="15" t="s">
        <v>15</v>
      </c>
      <c r="B564" s="14">
        <v>535.67079000000001</v>
      </c>
      <c r="C564" s="24"/>
    </row>
    <row r="565" spans="1:3" ht="13.8" x14ac:dyDescent="0.25">
      <c r="A565" s="15" t="s">
        <v>16</v>
      </c>
      <c r="B565" s="14">
        <v>1714.3398400000001</v>
      </c>
      <c r="C565" s="24"/>
    </row>
    <row r="566" spans="1:3" ht="13.8" x14ac:dyDescent="0.25">
      <c r="A566" s="20" t="s">
        <v>17</v>
      </c>
      <c r="B566" s="13">
        <v>6081.4262799999997</v>
      </c>
      <c r="C566" s="24"/>
    </row>
    <row r="567" spans="1:3" ht="13.8" x14ac:dyDescent="0.25">
      <c r="A567" s="9" t="s">
        <v>24</v>
      </c>
      <c r="B567" s="14">
        <v>55595.201959999999</v>
      </c>
      <c r="C567" s="24"/>
    </row>
    <row r="568" spans="1:3" ht="13.8" x14ac:dyDescent="0.25">
      <c r="A568" s="16" t="s">
        <v>0</v>
      </c>
      <c r="B568" s="6">
        <v>55595.191959999996</v>
      </c>
      <c r="C568" s="24"/>
    </row>
    <row r="569" spans="1:3" ht="13.8" x14ac:dyDescent="0.25">
      <c r="A569" s="9" t="s">
        <v>26</v>
      </c>
      <c r="B569" s="14">
        <v>56404.312879999998</v>
      </c>
      <c r="C569" s="24"/>
    </row>
    <row r="570" spans="1:3" ht="13.8" x14ac:dyDescent="0.25">
      <c r="A570" s="21" t="s">
        <v>10</v>
      </c>
      <c r="B570" s="13">
        <v>50322.886599999998</v>
      </c>
      <c r="C570" s="24"/>
    </row>
    <row r="571" spans="1:3" ht="13.8" x14ac:dyDescent="0.25">
      <c r="A571" s="21" t="s">
        <v>17</v>
      </c>
      <c r="B571" s="13">
        <v>6081.4262799999997</v>
      </c>
      <c r="C571" s="24"/>
    </row>
    <row r="572" spans="1:3" ht="13.8" x14ac:dyDescent="0.25">
      <c r="A572" s="23" t="s">
        <v>28</v>
      </c>
      <c r="B572" s="19">
        <v>-809.11091999999996</v>
      </c>
      <c r="C572" s="24"/>
    </row>
    <row r="573" spans="1:3" ht="13.8" x14ac:dyDescent="0.25">
      <c r="A573" s="23" t="s">
        <v>29</v>
      </c>
      <c r="B573" s="19">
        <v>21540.955279999998</v>
      </c>
      <c r="C573" s="24"/>
    </row>
    <row r="574" spans="1:3" ht="13.8" x14ac:dyDescent="0.25">
      <c r="A574" s="23" t="s">
        <v>30</v>
      </c>
      <c r="B574" s="19">
        <v>20731.844359999999</v>
      </c>
      <c r="C574" s="24"/>
    </row>
    <row r="575" spans="1:3" ht="13.8" x14ac:dyDescent="0.25">
      <c r="A575" s="9" t="s">
        <v>32</v>
      </c>
      <c r="B575" s="4">
        <v>584</v>
      </c>
      <c r="C575" s="24"/>
    </row>
    <row r="576" spans="1:3" ht="13.8" x14ac:dyDescent="0.25">
      <c r="A576" s="11" t="s">
        <v>33</v>
      </c>
      <c r="B576" s="4">
        <v>364</v>
      </c>
      <c r="C576" s="24"/>
    </row>
    <row r="577" spans="1:3" ht="13.8" x14ac:dyDescent="0.25">
      <c r="A577" s="11" t="s">
        <v>34</v>
      </c>
      <c r="B577" s="4">
        <v>220</v>
      </c>
      <c r="C577" s="24"/>
    </row>
    <row r="578" spans="1:3" ht="13.8" x14ac:dyDescent="0.25">
      <c r="A578" s="132" t="s">
        <v>62</v>
      </c>
      <c r="B578" s="133"/>
      <c r="C578" s="24"/>
    </row>
    <row r="579" spans="1:3" ht="13.8" x14ac:dyDescent="0.25">
      <c r="A579" s="5" t="s">
        <v>0</v>
      </c>
      <c r="B579" s="6">
        <v>8630.8083999999999</v>
      </c>
      <c r="C579" s="24"/>
    </row>
    <row r="580" spans="1:3" ht="13.8" x14ac:dyDescent="0.25">
      <c r="A580" s="7" t="s">
        <v>2</v>
      </c>
      <c r="B580" s="6">
        <v>5479.7730199999996</v>
      </c>
      <c r="C580" s="24"/>
    </row>
    <row r="581" spans="1:3" ht="13.8" x14ac:dyDescent="0.25">
      <c r="A581" s="7" t="s">
        <v>3</v>
      </c>
      <c r="B581" s="6">
        <v>3151.0353799999998</v>
      </c>
      <c r="C581" s="24"/>
    </row>
    <row r="582" spans="1:3" ht="13.8" x14ac:dyDescent="0.25">
      <c r="A582" s="12" t="s">
        <v>10</v>
      </c>
      <c r="B582" s="13">
        <v>3080.7855699999996</v>
      </c>
      <c r="C582" s="24"/>
    </row>
    <row r="583" spans="1:3" ht="13.8" x14ac:dyDescent="0.25">
      <c r="A583" s="15" t="s">
        <v>12</v>
      </c>
      <c r="B583" s="14">
        <v>2892.5435199999997</v>
      </c>
      <c r="C583" s="24"/>
    </row>
    <row r="584" spans="1:3" ht="13.8" x14ac:dyDescent="0.25">
      <c r="A584" s="7" t="s">
        <v>2</v>
      </c>
      <c r="B584" s="6">
        <v>129.69999999999999</v>
      </c>
      <c r="C584" s="24"/>
    </row>
    <row r="585" spans="1:3" ht="13.8" x14ac:dyDescent="0.25">
      <c r="A585" s="15" t="s">
        <v>15</v>
      </c>
      <c r="B585" s="14">
        <v>46.074559999999998</v>
      </c>
      <c r="C585" s="24"/>
    </row>
    <row r="586" spans="1:3" ht="13.8" x14ac:dyDescent="0.25">
      <c r="A586" s="15" t="s">
        <v>16</v>
      </c>
      <c r="B586" s="14">
        <v>12.46749</v>
      </c>
      <c r="C586" s="24"/>
    </row>
    <row r="587" spans="1:3" ht="13.8" x14ac:dyDescent="0.25">
      <c r="A587" s="20" t="s">
        <v>17</v>
      </c>
      <c r="B587" s="13">
        <v>5011.7360900000003</v>
      </c>
      <c r="C587" s="24"/>
    </row>
    <row r="588" spans="1:3" ht="13.8" x14ac:dyDescent="0.25">
      <c r="A588" s="9" t="s">
        <v>24</v>
      </c>
      <c r="B588" s="14">
        <v>8630.8083999999999</v>
      </c>
      <c r="C588" s="24"/>
    </row>
    <row r="589" spans="1:3" ht="13.8" x14ac:dyDescent="0.25">
      <c r="A589" s="16" t="s">
        <v>0</v>
      </c>
      <c r="B589" s="6">
        <v>8630.8083999999999</v>
      </c>
      <c r="C589" s="24"/>
    </row>
    <row r="590" spans="1:3" ht="13.8" x14ac:dyDescent="0.25">
      <c r="A590" s="9" t="s">
        <v>26</v>
      </c>
      <c r="B590" s="14">
        <v>8092.5216600000003</v>
      </c>
      <c r="C590" s="24"/>
    </row>
    <row r="591" spans="1:3" ht="13.8" x14ac:dyDescent="0.25">
      <c r="A591" s="21" t="s">
        <v>10</v>
      </c>
      <c r="B591" s="13">
        <v>3080.78557</v>
      </c>
      <c r="C591" s="24"/>
    </row>
    <row r="592" spans="1:3" ht="13.8" x14ac:dyDescent="0.25">
      <c r="A592" s="21" t="s">
        <v>17</v>
      </c>
      <c r="B592" s="13">
        <v>5011.7360900000003</v>
      </c>
      <c r="C592" s="24"/>
    </row>
    <row r="593" spans="1:3" ht="13.8" x14ac:dyDescent="0.25">
      <c r="A593" s="23" t="s">
        <v>28</v>
      </c>
      <c r="B593" s="19">
        <v>538.28674000000001</v>
      </c>
      <c r="C593" s="24"/>
    </row>
    <row r="594" spans="1:3" ht="13.8" x14ac:dyDescent="0.25">
      <c r="A594" s="23" t="s">
        <v>29</v>
      </c>
      <c r="B594" s="19">
        <v>517.03736000000004</v>
      </c>
      <c r="C594" s="24"/>
    </row>
    <row r="595" spans="1:3" ht="13.8" x14ac:dyDescent="0.25">
      <c r="A595" s="23" t="s">
        <v>30</v>
      </c>
      <c r="B595" s="19">
        <v>1055.3241</v>
      </c>
      <c r="C595" s="24"/>
    </row>
    <row r="596" spans="1:3" ht="13.8" x14ac:dyDescent="0.25">
      <c r="A596" s="9" t="s">
        <v>32</v>
      </c>
      <c r="B596" s="4">
        <v>196</v>
      </c>
      <c r="C596" s="24"/>
    </row>
    <row r="597" spans="1:3" ht="13.8" x14ac:dyDescent="0.25">
      <c r="A597" s="11" t="s">
        <v>33</v>
      </c>
      <c r="B597" s="4">
        <v>46</v>
      </c>
      <c r="C597" s="24"/>
    </row>
    <row r="598" spans="1:3" ht="13.8" x14ac:dyDescent="0.25">
      <c r="A598" s="11" t="s">
        <v>34</v>
      </c>
      <c r="B598" s="4">
        <v>150</v>
      </c>
      <c r="C598" s="24"/>
    </row>
    <row r="599" spans="1:3" ht="13.8" x14ac:dyDescent="0.25">
      <c r="A599" s="132" t="s">
        <v>60</v>
      </c>
      <c r="B599" s="133"/>
      <c r="C599" s="24"/>
    </row>
    <row r="600" spans="1:3" ht="13.8" x14ac:dyDescent="0.25">
      <c r="A600" s="5" t="s">
        <v>0</v>
      </c>
      <c r="B600" s="6">
        <v>428.99700000000001</v>
      </c>
      <c r="C600" s="24"/>
    </row>
    <row r="601" spans="1:3" ht="13.8" x14ac:dyDescent="0.25">
      <c r="A601" s="7" t="s">
        <v>2</v>
      </c>
      <c r="B601" s="6">
        <v>428.99700000000001</v>
      </c>
      <c r="C601" s="24"/>
    </row>
    <row r="602" spans="1:3" ht="13.8" x14ac:dyDescent="0.25">
      <c r="A602" s="12" t="s">
        <v>10</v>
      </c>
      <c r="B602" s="13">
        <v>428.99700000000001</v>
      </c>
      <c r="C602" s="24"/>
    </row>
    <row r="603" spans="1:3" ht="13.8" x14ac:dyDescent="0.25">
      <c r="A603" s="15" t="s">
        <v>12</v>
      </c>
      <c r="B603" s="14">
        <v>279.99700000000001</v>
      </c>
      <c r="C603" s="24"/>
    </row>
    <row r="604" spans="1:3" ht="13.8" x14ac:dyDescent="0.25">
      <c r="A604" s="7" t="s">
        <v>14</v>
      </c>
      <c r="B604" s="6">
        <v>149</v>
      </c>
      <c r="C604" s="24"/>
    </row>
    <row r="605" spans="1:3" ht="13.8" x14ac:dyDescent="0.25">
      <c r="A605" s="9" t="s">
        <v>24</v>
      </c>
      <c r="B605" s="14">
        <v>428.99700000000001</v>
      </c>
      <c r="C605" s="24"/>
    </row>
    <row r="606" spans="1:3" ht="13.8" x14ac:dyDescent="0.25">
      <c r="A606" s="16" t="s">
        <v>0</v>
      </c>
      <c r="B606" s="6">
        <v>428.99700000000001</v>
      </c>
      <c r="C606" s="24"/>
    </row>
    <row r="607" spans="1:3" ht="13.8" x14ac:dyDescent="0.25">
      <c r="A607" s="9" t="s">
        <v>26</v>
      </c>
      <c r="B607" s="14">
        <v>428.99700000000001</v>
      </c>
      <c r="C607" s="24"/>
    </row>
    <row r="608" spans="1:3" ht="13.8" x14ac:dyDescent="0.25">
      <c r="A608" s="21" t="s">
        <v>10</v>
      </c>
      <c r="B608" s="13">
        <v>428.99700000000001</v>
      </c>
      <c r="C608" s="24"/>
    </row>
    <row r="609" spans="1:3" ht="13.8" x14ac:dyDescent="0.25">
      <c r="A609" s="23" t="s">
        <v>29</v>
      </c>
      <c r="B609" s="19">
        <v>4.0382100000000003</v>
      </c>
      <c r="C609" s="24"/>
    </row>
    <row r="610" spans="1:3" ht="13.8" x14ac:dyDescent="0.25">
      <c r="A610" s="23" t="s">
        <v>30</v>
      </c>
      <c r="B610" s="19">
        <v>4.0382100000000003</v>
      </c>
      <c r="C610" s="24"/>
    </row>
    <row r="611" spans="1:3" ht="13.8" x14ac:dyDescent="0.25">
      <c r="A611" s="9" t="s">
        <v>32</v>
      </c>
      <c r="B611" s="4">
        <v>26</v>
      </c>
      <c r="C611" s="24"/>
    </row>
    <row r="612" spans="1:3" ht="13.8" x14ac:dyDescent="0.25">
      <c r="A612" s="11" t="s">
        <v>33</v>
      </c>
      <c r="B612" s="4">
        <v>16</v>
      </c>
      <c r="C612" s="24"/>
    </row>
    <row r="613" spans="1:3" ht="13.8" x14ac:dyDescent="0.25">
      <c r="A613" s="11" t="s">
        <v>34</v>
      </c>
      <c r="B613" s="4">
        <v>10</v>
      </c>
      <c r="C613" s="24"/>
    </row>
    <row r="614" spans="1:3" ht="13.8" x14ac:dyDescent="0.25">
      <c r="A614" s="132" t="s">
        <v>67</v>
      </c>
      <c r="B614" s="133"/>
      <c r="C614" s="24"/>
    </row>
    <row r="615" spans="1:3" ht="13.8" x14ac:dyDescent="0.25">
      <c r="A615" s="5" t="s">
        <v>0</v>
      </c>
      <c r="B615" s="6">
        <v>6983.58979</v>
      </c>
      <c r="C615" s="24"/>
    </row>
    <row r="616" spans="1:3" ht="13.8" x14ac:dyDescent="0.25">
      <c r="A616" s="7" t="s">
        <v>3</v>
      </c>
      <c r="B616" s="6">
        <v>6983.58979</v>
      </c>
      <c r="C616" s="24"/>
    </row>
    <row r="617" spans="1:3" ht="13.8" x14ac:dyDescent="0.25">
      <c r="A617" s="12" t="s">
        <v>10</v>
      </c>
      <c r="B617" s="13">
        <v>4319.9234899999992</v>
      </c>
      <c r="C617" s="24"/>
    </row>
    <row r="618" spans="1:3" ht="13.8" x14ac:dyDescent="0.25">
      <c r="A618" s="15" t="s">
        <v>11</v>
      </c>
      <c r="B618" s="14">
        <v>64.274010000000004</v>
      </c>
      <c r="C618" s="24"/>
    </row>
    <row r="619" spans="1:3" ht="13.8" x14ac:dyDescent="0.25">
      <c r="A619" s="15" t="s">
        <v>12</v>
      </c>
      <c r="B619" s="14">
        <v>3773.4648399999996</v>
      </c>
      <c r="C619" s="24"/>
    </row>
    <row r="620" spans="1:3" ht="13.8" x14ac:dyDescent="0.25">
      <c r="A620" s="7" t="s">
        <v>2</v>
      </c>
      <c r="B620" s="6">
        <v>310.13056</v>
      </c>
      <c r="C620" s="24"/>
    </row>
    <row r="621" spans="1:3" ht="13.8" x14ac:dyDescent="0.25">
      <c r="A621" s="15" t="s">
        <v>15</v>
      </c>
      <c r="B621" s="14">
        <v>29.85285</v>
      </c>
      <c r="C621" s="24"/>
    </row>
    <row r="622" spans="1:3" ht="13.8" x14ac:dyDescent="0.25">
      <c r="A622" s="15" t="s">
        <v>16</v>
      </c>
      <c r="B622" s="14">
        <v>142.20123000000001</v>
      </c>
      <c r="C622" s="24"/>
    </row>
    <row r="623" spans="1:3" ht="13.8" x14ac:dyDescent="0.25">
      <c r="A623" s="20" t="s">
        <v>17</v>
      </c>
      <c r="B623" s="13">
        <v>2476.3505799999998</v>
      </c>
      <c r="C623" s="24"/>
    </row>
    <row r="624" spans="1:3" ht="13.8" x14ac:dyDescent="0.25">
      <c r="A624" s="9" t="s">
        <v>24</v>
      </c>
      <c r="B624" s="14">
        <v>6983.58979</v>
      </c>
      <c r="C624" s="24"/>
    </row>
    <row r="625" spans="1:3" ht="13.8" x14ac:dyDescent="0.25">
      <c r="A625" s="16" t="s">
        <v>0</v>
      </c>
      <c r="B625" s="6">
        <v>6983.58979</v>
      </c>
      <c r="C625" s="24"/>
    </row>
    <row r="626" spans="1:3" ht="13.8" x14ac:dyDescent="0.25">
      <c r="A626" s="9" t="s">
        <v>26</v>
      </c>
      <c r="B626" s="14">
        <v>6796.2740699999995</v>
      </c>
      <c r="C626" s="24"/>
    </row>
    <row r="627" spans="1:3" ht="13.8" x14ac:dyDescent="0.25">
      <c r="A627" s="21" t="s">
        <v>10</v>
      </c>
      <c r="B627" s="13">
        <v>4319.9234900000001</v>
      </c>
      <c r="C627" s="24"/>
    </row>
    <row r="628" spans="1:3" ht="13.8" x14ac:dyDescent="0.25">
      <c r="A628" s="21" t="s">
        <v>17</v>
      </c>
      <c r="B628" s="13">
        <v>2476.3505799999998</v>
      </c>
      <c r="C628" s="24"/>
    </row>
    <row r="629" spans="1:3" ht="13.8" x14ac:dyDescent="0.25">
      <c r="A629" s="23" t="s">
        <v>28</v>
      </c>
      <c r="B629" s="19">
        <v>187.31572</v>
      </c>
      <c r="C629" s="24"/>
    </row>
    <row r="630" spans="1:3" ht="13.8" x14ac:dyDescent="0.25">
      <c r="A630" s="23" t="s">
        <v>29</v>
      </c>
      <c r="B630" s="19">
        <v>3549.7942899999998</v>
      </c>
      <c r="C630" s="24"/>
    </row>
    <row r="631" spans="1:3" ht="13.8" x14ac:dyDescent="0.25">
      <c r="A631" s="23" t="s">
        <v>30</v>
      </c>
      <c r="B631" s="19">
        <v>3737.1100099999999</v>
      </c>
      <c r="C631" s="24"/>
    </row>
    <row r="632" spans="1:3" ht="13.8" x14ac:dyDescent="0.25">
      <c r="A632" s="9" t="s">
        <v>32</v>
      </c>
      <c r="B632" s="4">
        <v>487</v>
      </c>
      <c r="C632" s="24"/>
    </row>
    <row r="633" spans="1:3" ht="13.8" x14ac:dyDescent="0.25">
      <c r="A633" s="11" t="s">
        <v>33</v>
      </c>
      <c r="B633" s="4">
        <v>339</v>
      </c>
      <c r="C633" s="24"/>
    </row>
    <row r="634" spans="1:3" ht="13.8" x14ac:dyDescent="0.25">
      <c r="A634" s="11" t="s">
        <v>34</v>
      </c>
      <c r="B634" s="4">
        <v>148</v>
      </c>
      <c r="C634" s="24"/>
    </row>
    <row r="635" spans="1:3" ht="13.8" x14ac:dyDescent="0.25">
      <c r="A635" s="132" t="s">
        <v>68</v>
      </c>
      <c r="B635" s="133"/>
      <c r="C635" s="24"/>
    </row>
    <row r="636" spans="1:3" ht="13.8" x14ac:dyDescent="0.25">
      <c r="A636" s="5" t="s">
        <v>0</v>
      </c>
      <c r="B636" s="6">
        <v>120022.5517</v>
      </c>
      <c r="C636" s="24"/>
    </row>
    <row r="637" spans="1:3" ht="13.8" x14ac:dyDescent="0.25">
      <c r="A637" s="7" t="s">
        <v>3</v>
      </c>
      <c r="B637" s="6">
        <v>120022.5517</v>
      </c>
      <c r="C637" s="24"/>
    </row>
    <row r="638" spans="1:3" ht="13.8" x14ac:dyDescent="0.25">
      <c r="A638" s="12" t="s">
        <v>10</v>
      </c>
      <c r="B638" s="13">
        <v>102278.18121000001</v>
      </c>
      <c r="C638" s="24"/>
    </row>
    <row r="639" spans="1:3" ht="13.8" x14ac:dyDescent="0.25">
      <c r="A639" s="15" t="s">
        <v>11</v>
      </c>
      <c r="B639" s="14">
        <v>14830.557849999999</v>
      </c>
      <c r="C639" s="24"/>
    </row>
    <row r="640" spans="1:3" ht="13.8" x14ac:dyDescent="0.25">
      <c r="A640" s="15" t="s">
        <v>12</v>
      </c>
      <c r="B640" s="14">
        <v>40508.384839999999</v>
      </c>
      <c r="C640" s="24"/>
    </row>
    <row r="641" spans="1:3" ht="13.8" x14ac:dyDescent="0.25">
      <c r="A641" s="7" t="s">
        <v>2</v>
      </c>
      <c r="B641" s="6">
        <v>45634.836000000003</v>
      </c>
      <c r="C641" s="24"/>
    </row>
    <row r="642" spans="1:3" ht="13.8" x14ac:dyDescent="0.25">
      <c r="A642" s="15" t="s">
        <v>15</v>
      </c>
      <c r="B642" s="14">
        <v>574.90243999999996</v>
      </c>
      <c r="C642" s="24"/>
    </row>
    <row r="643" spans="1:3" ht="13.8" x14ac:dyDescent="0.25">
      <c r="A643" s="15" t="s">
        <v>16</v>
      </c>
      <c r="B643" s="14">
        <v>729.50008000000003</v>
      </c>
      <c r="C643" s="24"/>
    </row>
    <row r="644" spans="1:3" ht="13.8" x14ac:dyDescent="0.25">
      <c r="A644" s="20" t="s">
        <v>17</v>
      </c>
      <c r="B644" s="13">
        <v>9077.5630399999991</v>
      </c>
      <c r="C644" s="24"/>
    </row>
    <row r="645" spans="1:3" ht="13.8" x14ac:dyDescent="0.25">
      <c r="A645" s="9" t="s">
        <v>24</v>
      </c>
      <c r="B645" s="14">
        <v>120022.5517</v>
      </c>
      <c r="C645" s="24"/>
    </row>
    <row r="646" spans="1:3" ht="13.8" x14ac:dyDescent="0.25">
      <c r="A646" s="16" t="s">
        <v>0</v>
      </c>
      <c r="B646" s="6">
        <v>120022.5517</v>
      </c>
      <c r="C646" s="24"/>
    </row>
    <row r="647" spans="1:3" ht="13.8" x14ac:dyDescent="0.25">
      <c r="A647" s="9" t="s">
        <v>26</v>
      </c>
      <c r="B647" s="14">
        <v>111355.74424</v>
      </c>
      <c r="C647" s="24"/>
    </row>
    <row r="648" spans="1:3" ht="13.8" x14ac:dyDescent="0.25">
      <c r="A648" s="21" t="s">
        <v>10</v>
      </c>
      <c r="B648" s="13">
        <v>102278.18120000001</v>
      </c>
      <c r="C648" s="24"/>
    </row>
    <row r="649" spans="1:3" ht="13.8" x14ac:dyDescent="0.25">
      <c r="A649" s="21" t="s">
        <v>17</v>
      </c>
      <c r="B649" s="13">
        <v>9077.5630399999991</v>
      </c>
      <c r="C649" s="24"/>
    </row>
    <row r="650" spans="1:3" ht="13.8" x14ac:dyDescent="0.25">
      <c r="A650" s="23" t="s">
        <v>28</v>
      </c>
      <c r="B650" s="19">
        <v>8666.8074500000002</v>
      </c>
      <c r="C650" s="24"/>
    </row>
    <row r="651" spans="1:3" ht="13.8" x14ac:dyDescent="0.25">
      <c r="A651" s="23" t="s">
        <v>29</v>
      </c>
      <c r="B651" s="19">
        <v>25038.100989999999</v>
      </c>
      <c r="C651" s="24"/>
    </row>
    <row r="652" spans="1:3" ht="13.8" x14ac:dyDescent="0.25">
      <c r="A652" s="23" t="s">
        <v>30</v>
      </c>
      <c r="B652" s="19">
        <v>33704.908439999999</v>
      </c>
      <c r="C652" s="24"/>
    </row>
    <row r="653" spans="1:3" ht="13.8" x14ac:dyDescent="0.25">
      <c r="A653" s="9" t="s">
        <v>32</v>
      </c>
      <c r="B653" s="4">
        <v>969</v>
      </c>
      <c r="C653" s="24"/>
    </row>
    <row r="654" spans="1:3" ht="13.8" x14ac:dyDescent="0.25">
      <c r="A654" s="11" t="s">
        <v>33</v>
      </c>
      <c r="B654" s="4">
        <v>559</v>
      </c>
      <c r="C654" s="24"/>
    </row>
    <row r="655" spans="1:3" ht="13.8" x14ac:dyDescent="0.25">
      <c r="A655" s="11" t="s">
        <v>34</v>
      </c>
      <c r="B655" s="4">
        <v>410</v>
      </c>
      <c r="C655" s="24"/>
    </row>
    <row r="656" spans="1:3" ht="13.8" x14ac:dyDescent="0.25">
      <c r="A656" s="132" t="s">
        <v>65</v>
      </c>
      <c r="B656" s="133"/>
      <c r="C656" s="24"/>
    </row>
    <row r="657" spans="1:3" ht="13.8" x14ac:dyDescent="0.25">
      <c r="A657" s="5" t="s">
        <v>0</v>
      </c>
      <c r="B657" s="6">
        <v>3233.6791499999999</v>
      </c>
      <c r="C657" s="24"/>
    </row>
    <row r="658" spans="1:3" ht="13.8" x14ac:dyDescent="0.25">
      <c r="A658" s="7" t="s">
        <v>3</v>
      </c>
      <c r="B658" s="6">
        <v>3233.6791499999999</v>
      </c>
      <c r="C658" s="24"/>
    </row>
    <row r="659" spans="1:3" ht="13.8" x14ac:dyDescent="0.25">
      <c r="A659" s="12" t="s">
        <v>10</v>
      </c>
      <c r="B659" s="13">
        <v>2439.95579</v>
      </c>
      <c r="C659" s="24"/>
    </row>
    <row r="660" spans="1:3" ht="13.8" x14ac:dyDescent="0.25">
      <c r="A660" s="15" t="s">
        <v>11</v>
      </c>
      <c r="B660" s="14">
        <v>1137.761</v>
      </c>
      <c r="C660" s="24"/>
    </row>
    <row r="661" spans="1:3" ht="13.8" x14ac:dyDescent="0.25">
      <c r="A661" s="15" t="s">
        <v>12</v>
      </c>
      <c r="B661" s="14">
        <v>941.46735999999999</v>
      </c>
      <c r="C661" s="24"/>
    </row>
    <row r="662" spans="1:3" ht="13.8" x14ac:dyDescent="0.25">
      <c r="A662" s="7" t="s">
        <v>2</v>
      </c>
      <c r="B662" s="6">
        <v>312</v>
      </c>
      <c r="C662" s="24"/>
    </row>
    <row r="663" spans="1:3" ht="13.8" x14ac:dyDescent="0.25">
      <c r="A663" s="15" t="s">
        <v>15</v>
      </c>
      <c r="B663" s="14">
        <v>9.3450000000000006</v>
      </c>
      <c r="C663" s="24"/>
    </row>
    <row r="664" spans="1:3" ht="13.8" x14ac:dyDescent="0.25">
      <c r="A664" s="15" t="s">
        <v>16</v>
      </c>
      <c r="B664" s="14">
        <v>39.382429999999999</v>
      </c>
      <c r="C664" s="24"/>
    </row>
    <row r="665" spans="1:3" ht="13.8" x14ac:dyDescent="0.25">
      <c r="A665" s="20" t="s">
        <v>17</v>
      </c>
      <c r="B665" s="13">
        <v>525.13720000000001</v>
      </c>
      <c r="C665" s="24"/>
    </row>
    <row r="666" spans="1:3" ht="13.8" x14ac:dyDescent="0.25">
      <c r="A666" s="9" t="s">
        <v>24</v>
      </c>
      <c r="B666" s="14">
        <v>3233.6791499999999</v>
      </c>
      <c r="C666" s="24"/>
    </row>
    <row r="667" spans="1:3" ht="13.8" x14ac:dyDescent="0.25">
      <c r="A667" s="16" t="s">
        <v>0</v>
      </c>
      <c r="B667" s="6">
        <v>3233.6791499999999</v>
      </c>
      <c r="C667" s="24"/>
    </row>
    <row r="668" spans="1:3" ht="13.8" x14ac:dyDescent="0.25">
      <c r="A668" s="9" t="s">
        <v>26</v>
      </c>
      <c r="B668" s="14">
        <v>2965.0929900000001</v>
      </c>
      <c r="C668" s="24"/>
    </row>
    <row r="669" spans="1:3" ht="13.8" x14ac:dyDescent="0.25">
      <c r="A669" s="21" t="s">
        <v>10</v>
      </c>
      <c r="B669" s="13">
        <v>2439.95579</v>
      </c>
      <c r="C669" s="24"/>
    </row>
    <row r="670" spans="1:3" ht="13.8" x14ac:dyDescent="0.25">
      <c r="A670" s="21" t="s">
        <v>17</v>
      </c>
      <c r="B670" s="13">
        <v>525.13720000000001</v>
      </c>
      <c r="C670" s="24"/>
    </row>
    <row r="671" spans="1:3" ht="13.8" x14ac:dyDescent="0.25">
      <c r="A671" s="23" t="s">
        <v>28</v>
      </c>
      <c r="B671" s="19">
        <v>268.58616000000001</v>
      </c>
      <c r="C671" s="24"/>
    </row>
    <row r="672" spans="1:3" ht="13.8" x14ac:dyDescent="0.25">
      <c r="A672" s="23" t="s">
        <v>29</v>
      </c>
      <c r="B672" s="19">
        <v>598.91756999999996</v>
      </c>
      <c r="C672" s="24"/>
    </row>
    <row r="673" spans="1:3" ht="13.8" x14ac:dyDescent="0.25">
      <c r="A673" s="23" t="s">
        <v>30</v>
      </c>
      <c r="B673" s="19">
        <v>867.50373000000002</v>
      </c>
      <c r="C673" s="24"/>
    </row>
    <row r="674" spans="1:3" ht="13.8" x14ac:dyDescent="0.25">
      <c r="A674" s="9" t="s">
        <v>32</v>
      </c>
      <c r="B674" s="4">
        <v>86</v>
      </c>
      <c r="C674" s="24"/>
    </row>
    <row r="675" spans="1:3" ht="13.8" x14ac:dyDescent="0.25">
      <c r="A675" s="11" t="s">
        <v>33</v>
      </c>
      <c r="B675" s="4">
        <v>41</v>
      </c>
      <c r="C675" s="24"/>
    </row>
    <row r="676" spans="1:3" ht="13.8" x14ac:dyDescent="0.25">
      <c r="A676" s="11" t="s">
        <v>34</v>
      </c>
      <c r="B676" s="4">
        <v>45</v>
      </c>
      <c r="C676" s="24"/>
    </row>
    <row r="677" spans="1:3" ht="13.8" x14ac:dyDescent="0.25">
      <c r="A677" s="132" t="s">
        <v>64</v>
      </c>
      <c r="B677" s="133"/>
      <c r="C677" s="24"/>
    </row>
    <row r="678" spans="1:3" ht="13.8" x14ac:dyDescent="0.25">
      <c r="A678" s="5" t="s">
        <v>0</v>
      </c>
      <c r="B678" s="6">
        <v>141217.14060000001</v>
      </c>
      <c r="C678" s="24"/>
    </row>
    <row r="679" spans="1:3" ht="13.8" x14ac:dyDescent="0.25">
      <c r="A679" s="7" t="s">
        <v>3</v>
      </c>
      <c r="B679" s="6">
        <v>141217.14060000001</v>
      </c>
      <c r="C679" s="24"/>
    </row>
    <row r="680" spans="1:3" ht="13.8" x14ac:dyDescent="0.25">
      <c r="A680" s="12" t="s">
        <v>10</v>
      </c>
      <c r="B680" s="13">
        <v>107411.36816000001</v>
      </c>
      <c r="C680" s="24"/>
    </row>
    <row r="681" spans="1:3" ht="13.8" x14ac:dyDescent="0.25">
      <c r="A681" s="15" t="s">
        <v>11</v>
      </c>
      <c r="B681" s="14">
        <v>21425.941459999998</v>
      </c>
      <c r="C681" s="24"/>
    </row>
    <row r="682" spans="1:3" ht="13.8" x14ac:dyDescent="0.25">
      <c r="A682" s="15" t="s">
        <v>12</v>
      </c>
      <c r="B682" s="14">
        <v>46705.242750000005</v>
      </c>
      <c r="C682" s="24"/>
    </row>
    <row r="683" spans="1:3" ht="13.8" x14ac:dyDescent="0.25">
      <c r="A683" s="7" t="s">
        <v>2</v>
      </c>
      <c r="B683" s="6">
        <v>36893.785380000001</v>
      </c>
      <c r="C683" s="24"/>
    </row>
    <row r="684" spans="1:3" ht="13.8" x14ac:dyDescent="0.25">
      <c r="A684" s="15" t="s">
        <v>15</v>
      </c>
      <c r="B684" s="14">
        <v>1409.4817499999999</v>
      </c>
      <c r="C684" s="24"/>
    </row>
    <row r="685" spans="1:3" ht="13.8" x14ac:dyDescent="0.25">
      <c r="A685" s="15" t="s">
        <v>16</v>
      </c>
      <c r="B685" s="14">
        <v>976.91682000000003</v>
      </c>
      <c r="C685" s="24"/>
    </row>
    <row r="686" spans="1:3" ht="13.8" x14ac:dyDescent="0.25">
      <c r="A686" s="20" t="s">
        <v>17</v>
      </c>
      <c r="B686" s="13">
        <v>5842.3782000000001</v>
      </c>
      <c r="C686" s="24"/>
    </row>
    <row r="687" spans="1:3" ht="13.8" x14ac:dyDescent="0.25">
      <c r="A687" s="9" t="s">
        <v>24</v>
      </c>
      <c r="B687" s="14">
        <v>141217.14060000001</v>
      </c>
      <c r="C687" s="24"/>
    </row>
    <row r="688" spans="1:3" ht="13.8" x14ac:dyDescent="0.25">
      <c r="A688" s="16" t="s">
        <v>0</v>
      </c>
      <c r="B688" s="6">
        <v>141217.14060000001</v>
      </c>
      <c r="C688" s="24"/>
    </row>
    <row r="689" spans="1:3" ht="13.8" x14ac:dyDescent="0.25">
      <c r="A689" s="9" t="s">
        <v>26</v>
      </c>
      <c r="B689" s="14">
        <v>113253.7464</v>
      </c>
      <c r="C689" s="24"/>
    </row>
    <row r="690" spans="1:3" ht="13.8" x14ac:dyDescent="0.25">
      <c r="A690" s="21" t="s">
        <v>10</v>
      </c>
      <c r="B690" s="13">
        <v>107411.3682</v>
      </c>
      <c r="C690" s="24"/>
    </row>
    <row r="691" spans="1:3" ht="13.8" x14ac:dyDescent="0.25">
      <c r="A691" s="21" t="s">
        <v>17</v>
      </c>
      <c r="B691" s="13">
        <v>5842.3782000000001</v>
      </c>
      <c r="C691" s="24"/>
    </row>
    <row r="692" spans="1:3" ht="13.8" x14ac:dyDescent="0.25">
      <c r="A692" s="23" t="s">
        <v>28</v>
      </c>
      <c r="B692" s="19">
        <v>27963.39429</v>
      </c>
      <c r="C692" s="24"/>
    </row>
    <row r="693" spans="1:3" ht="13.8" x14ac:dyDescent="0.25">
      <c r="A693" s="23" t="s">
        <v>29</v>
      </c>
      <c r="B693" s="19">
        <v>10590.0388</v>
      </c>
      <c r="C693" s="24"/>
    </row>
    <row r="694" spans="1:3" ht="13.8" x14ac:dyDescent="0.25">
      <c r="A694" s="23" t="s">
        <v>30</v>
      </c>
      <c r="B694" s="19">
        <v>38553.433089999999</v>
      </c>
      <c r="C694" s="24"/>
    </row>
    <row r="695" spans="1:3" ht="13.8" x14ac:dyDescent="0.25">
      <c r="A695" s="9" t="s">
        <v>32</v>
      </c>
      <c r="B695" s="4">
        <v>2084</v>
      </c>
      <c r="C695" s="24"/>
    </row>
    <row r="696" spans="1:3" ht="13.8" x14ac:dyDescent="0.25">
      <c r="A696" s="11" t="s">
        <v>33</v>
      </c>
      <c r="B696" s="4">
        <v>736</v>
      </c>
      <c r="C696" s="24"/>
    </row>
    <row r="697" spans="1:3" ht="13.8" x14ac:dyDescent="0.25">
      <c r="A697" s="11" t="s">
        <v>34</v>
      </c>
      <c r="B697" s="4">
        <v>1348</v>
      </c>
      <c r="C697" s="24"/>
    </row>
    <row r="698" spans="1:3" ht="13.8" x14ac:dyDescent="0.25">
      <c r="A698" s="132" t="s">
        <v>66</v>
      </c>
      <c r="B698" s="133"/>
      <c r="C698" s="24"/>
    </row>
    <row r="699" spans="1:3" ht="13.8" x14ac:dyDescent="0.25">
      <c r="A699" s="5" t="s">
        <v>0</v>
      </c>
      <c r="B699" s="6">
        <v>2917.51161</v>
      </c>
      <c r="C699" s="24"/>
    </row>
    <row r="700" spans="1:3" ht="13.8" x14ac:dyDescent="0.25">
      <c r="A700" s="7" t="s">
        <v>3</v>
      </c>
      <c r="B700" s="6">
        <v>2917.51161</v>
      </c>
      <c r="C700" s="24"/>
    </row>
    <row r="701" spans="1:3" ht="13.8" x14ac:dyDescent="0.25">
      <c r="A701" s="12" t="s">
        <v>10</v>
      </c>
      <c r="B701" s="13">
        <v>3298.7682300000001</v>
      </c>
      <c r="C701" s="24"/>
    </row>
    <row r="702" spans="1:3" ht="13.8" x14ac:dyDescent="0.25">
      <c r="A702" s="15" t="s">
        <v>11</v>
      </c>
      <c r="B702" s="14">
        <v>12.39612</v>
      </c>
      <c r="C702" s="24"/>
    </row>
    <row r="703" spans="1:3" ht="13.8" x14ac:dyDescent="0.25">
      <c r="A703" s="15" t="s">
        <v>12</v>
      </c>
      <c r="B703" s="14">
        <v>2338.8464400000003</v>
      </c>
      <c r="C703" s="24"/>
    </row>
    <row r="704" spans="1:3" ht="13.8" x14ac:dyDescent="0.25">
      <c r="A704" s="7" t="s">
        <v>2</v>
      </c>
      <c r="B704" s="6">
        <v>300.71487999999999</v>
      </c>
      <c r="C704" s="24"/>
    </row>
    <row r="705" spans="1:3" ht="13.8" x14ac:dyDescent="0.25">
      <c r="A705" s="15" t="s">
        <v>15</v>
      </c>
      <c r="B705" s="14">
        <v>204.34273999999999</v>
      </c>
      <c r="C705" s="24"/>
    </row>
    <row r="706" spans="1:3" ht="13.8" x14ac:dyDescent="0.25">
      <c r="A706" s="15" t="s">
        <v>16</v>
      </c>
      <c r="B706" s="14">
        <v>442.46805000000001</v>
      </c>
      <c r="C706" s="24"/>
    </row>
    <row r="707" spans="1:3" ht="13.8" x14ac:dyDescent="0.25">
      <c r="A707" s="20" t="s">
        <v>17</v>
      </c>
      <c r="B707" s="13">
        <v>431.72482000000002</v>
      </c>
      <c r="C707" s="24"/>
    </row>
    <row r="708" spans="1:3" ht="13.8" x14ac:dyDescent="0.25">
      <c r="A708" s="9" t="s">
        <v>24</v>
      </c>
      <c r="B708" s="14">
        <v>2917.51161</v>
      </c>
      <c r="C708" s="24"/>
    </row>
    <row r="709" spans="1:3" ht="13.8" x14ac:dyDescent="0.25">
      <c r="A709" s="16" t="s">
        <v>0</v>
      </c>
      <c r="B709" s="6">
        <v>2917.51161</v>
      </c>
      <c r="C709" s="24"/>
    </row>
    <row r="710" spans="1:3" ht="13.8" x14ac:dyDescent="0.25">
      <c r="A710" s="9" t="s">
        <v>26</v>
      </c>
      <c r="B710" s="14">
        <v>3730.49305</v>
      </c>
      <c r="C710" s="24"/>
    </row>
    <row r="711" spans="1:3" ht="13.8" x14ac:dyDescent="0.25">
      <c r="A711" s="21" t="s">
        <v>10</v>
      </c>
      <c r="B711" s="13">
        <v>3298.7682300000001</v>
      </c>
      <c r="C711" s="24"/>
    </row>
    <row r="712" spans="1:3" ht="13.8" x14ac:dyDescent="0.25">
      <c r="A712" s="21" t="s">
        <v>17</v>
      </c>
      <c r="B712" s="13">
        <v>431.72482000000002</v>
      </c>
      <c r="C712" s="24"/>
    </row>
    <row r="713" spans="1:3" ht="13.8" x14ac:dyDescent="0.25">
      <c r="A713" s="23" t="s">
        <v>28</v>
      </c>
      <c r="B713" s="19">
        <v>-812.98144000000002</v>
      </c>
      <c r="C713" s="24"/>
    </row>
    <row r="714" spans="1:3" ht="13.8" x14ac:dyDescent="0.25">
      <c r="A714" s="23" t="s">
        <v>29</v>
      </c>
      <c r="B714" s="19">
        <v>1410.43038</v>
      </c>
      <c r="C714" s="24"/>
    </row>
    <row r="715" spans="1:3" ht="13.8" x14ac:dyDescent="0.25">
      <c r="A715" s="23" t="s">
        <v>30</v>
      </c>
      <c r="B715" s="19">
        <v>597.44893999999999</v>
      </c>
      <c r="C715" s="24"/>
    </row>
    <row r="716" spans="1:3" ht="13.8" x14ac:dyDescent="0.25">
      <c r="A716" s="9" t="s">
        <v>32</v>
      </c>
      <c r="B716" s="4">
        <v>462</v>
      </c>
      <c r="C716" s="24"/>
    </row>
    <row r="717" spans="1:3" ht="13.8" x14ac:dyDescent="0.25">
      <c r="A717" s="11" t="s">
        <v>33</v>
      </c>
      <c r="B717" s="4">
        <v>299</v>
      </c>
      <c r="C717" s="24"/>
    </row>
    <row r="718" spans="1:3" ht="13.8" x14ac:dyDescent="0.25">
      <c r="A718" s="11" t="s">
        <v>34</v>
      </c>
      <c r="B718" s="4">
        <v>163</v>
      </c>
      <c r="C718" s="24"/>
    </row>
    <row r="719" spans="1:3" ht="13.8" x14ac:dyDescent="0.25">
      <c r="A719" s="132" t="s">
        <v>71</v>
      </c>
      <c r="B719" s="133"/>
      <c r="C719" s="24"/>
    </row>
    <row r="720" spans="1:3" ht="13.8" x14ac:dyDescent="0.25">
      <c r="A720" s="5" t="s">
        <v>0</v>
      </c>
      <c r="B720" s="6">
        <v>4.01722</v>
      </c>
      <c r="C720" s="24"/>
    </row>
    <row r="721" spans="1:3" ht="13.8" x14ac:dyDescent="0.25">
      <c r="A721" s="7" t="s">
        <v>3</v>
      </c>
      <c r="B721" s="6">
        <v>4.01722</v>
      </c>
      <c r="C721" s="24"/>
    </row>
    <row r="722" spans="1:3" ht="13.8" x14ac:dyDescent="0.25">
      <c r="A722" s="12" t="s">
        <v>10</v>
      </c>
      <c r="B722" s="13">
        <v>165.58244000000002</v>
      </c>
      <c r="C722" s="24"/>
    </row>
    <row r="723" spans="1:3" ht="13.8" x14ac:dyDescent="0.25">
      <c r="A723" s="15" t="s">
        <v>15</v>
      </c>
      <c r="B723" s="14">
        <v>4.0149900000000001</v>
      </c>
      <c r="C723" s="24"/>
    </row>
    <row r="724" spans="1:3" ht="13.8" x14ac:dyDescent="0.25">
      <c r="A724" s="15" t="s">
        <v>16</v>
      </c>
      <c r="B724" s="14">
        <v>161.56745000000001</v>
      </c>
      <c r="C724" s="24"/>
    </row>
    <row r="725" spans="1:3" ht="13.8" x14ac:dyDescent="0.25">
      <c r="A725" s="9" t="s">
        <v>24</v>
      </c>
      <c r="B725" s="14">
        <v>4.01722</v>
      </c>
      <c r="C725" s="24"/>
    </row>
    <row r="726" spans="1:3" ht="13.8" x14ac:dyDescent="0.25">
      <c r="A726" s="16" t="s">
        <v>0</v>
      </c>
      <c r="B726" s="6">
        <v>4.01722</v>
      </c>
      <c r="C726" s="24"/>
    </row>
    <row r="727" spans="1:3" ht="13.8" x14ac:dyDescent="0.25">
      <c r="A727" s="9" t="s">
        <v>26</v>
      </c>
      <c r="B727" s="14">
        <v>165.58243999999999</v>
      </c>
      <c r="C727" s="24"/>
    </row>
    <row r="728" spans="1:3" ht="13.8" x14ac:dyDescent="0.25">
      <c r="A728" s="21" t="s">
        <v>10</v>
      </c>
      <c r="B728" s="13">
        <v>165.58243999999999</v>
      </c>
      <c r="C728" s="24"/>
    </row>
    <row r="729" spans="1:3" ht="13.8" x14ac:dyDescent="0.25">
      <c r="A729" s="23" t="s">
        <v>28</v>
      </c>
      <c r="B729" s="19">
        <v>-161.56522000000001</v>
      </c>
      <c r="C729" s="24"/>
    </row>
    <row r="730" spans="1:3" ht="13.8" x14ac:dyDescent="0.25">
      <c r="A730" s="23" t="s">
        <v>29</v>
      </c>
      <c r="B730" s="19">
        <v>1307.35285</v>
      </c>
      <c r="C730" s="24"/>
    </row>
    <row r="731" spans="1:3" ht="13.8" x14ac:dyDescent="0.25">
      <c r="A731" s="23" t="s">
        <v>30</v>
      </c>
      <c r="B731" s="19">
        <v>1145.78763</v>
      </c>
      <c r="C731" s="24"/>
    </row>
    <row r="732" spans="1:3" ht="13.8" x14ac:dyDescent="0.25">
      <c r="A732" s="9" t="s">
        <v>32</v>
      </c>
      <c r="B732" s="4">
        <v>388</v>
      </c>
      <c r="C732" s="24"/>
    </row>
    <row r="733" spans="1:3" ht="13.8" x14ac:dyDescent="0.25">
      <c r="A733" s="11" t="s">
        <v>33</v>
      </c>
      <c r="B733" s="4">
        <v>130</v>
      </c>
      <c r="C733" s="24"/>
    </row>
    <row r="734" spans="1:3" ht="13.8" x14ac:dyDescent="0.25">
      <c r="A734" s="11" t="s">
        <v>34</v>
      </c>
      <c r="B734" s="4">
        <v>258</v>
      </c>
      <c r="C734" s="24"/>
    </row>
    <row r="735" spans="1:3" ht="13.8" x14ac:dyDescent="0.25">
      <c r="A735" s="132" t="s">
        <v>70</v>
      </c>
      <c r="B735" s="133"/>
      <c r="C735" s="24"/>
    </row>
    <row r="736" spans="1:3" ht="13.8" x14ac:dyDescent="0.25">
      <c r="A736" s="5" t="s">
        <v>0</v>
      </c>
      <c r="B736" s="6">
        <v>1099.79177</v>
      </c>
      <c r="C736" s="24"/>
    </row>
    <row r="737" spans="1:3" ht="13.8" x14ac:dyDescent="0.25">
      <c r="A737" s="7" t="s">
        <v>2</v>
      </c>
      <c r="B737" s="6">
        <v>302.27309000000002</v>
      </c>
      <c r="C737" s="24"/>
    </row>
    <row r="738" spans="1:3" ht="13.8" x14ac:dyDescent="0.25">
      <c r="A738" s="7" t="s">
        <v>3</v>
      </c>
      <c r="B738" s="6">
        <v>797.51868000000002</v>
      </c>
      <c r="C738" s="24"/>
    </row>
    <row r="739" spans="1:3" ht="13.8" x14ac:dyDescent="0.25">
      <c r="A739" s="12" t="s">
        <v>10</v>
      </c>
      <c r="B739" s="13">
        <v>2216.65877</v>
      </c>
      <c r="C739" s="24"/>
    </row>
    <row r="740" spans="1:3" ht="13.8" x14ac:dyDescent="0.25">
      <c r="A740" s="15" t="s">
        <v>11</v>
      </c>
      <c r="B740" s="14">
        <v>1382.5999300000001</v>
      </c>
      <c r="C740" s="24"/>
    </row>
    <row r="741" spans="1:3" ht="13.8" x14ac:dyDescent="0.25">
      <c r="A741" s="15" t="s">
        <v>12</v>
      </c>
      <c r="B741" s="14">
        <v>750.27760000000001</v>
      </c>
      <c r="C741" s="24"/>
    </row>
    <row r="742" spans="1:3" ht="13.8" x14ac:dyDescent="0.25">
      <c r="A742" s="7" t="s">
        <v>2</v>
      </c>
      <c r="B742" s="6">
        <v>8.2060099999999991</v>
      </c>
      <c r="C742" s="24"/>
    </row>
    <row r="743" spans="1:3" ht="13.8" x14ac:dyDescent="0.25">
      <c r="A743" s="15" t="s">
        <v>15</v>
      </c>
      <c r="B743" s="14">
        <v>41.524160000000002</v>
      </c>
      <c r="C743" s="24"/>
    </row>
    <row r="744" spans="1:3" ht="13.8" x14ac:dyDescent="0.25">
      <c r="A744" s="15" t="s">
        <v>16</v>
      </c>
      <c r="B744" s="14">
        <v>34.051070000000003</v>
      </c>
      <c r="C744" s="24"/>
    </row>
    <row r="745" spans="1:3" ht="13.8" x14ac:dyDescent="0.25">
      <c r="A745" s="20" t="s">
        <v>17</v>
      </c>
      <c r="B745" s="13">
        <v>31.594000000000001</v>
      </c>
      <c r="C745" s="24"/>
    </row>
    <row r="746" spans="1:3" ht="13.8" x14ac:dyDescent="0.25">
      <c r="A746" s="9" t="s">
        <v>24</v>
      </c>
      <c r="B746" s="14">
        <v>1099.79177</v>
      </c>
      <c r="C746" s="24"/>
    </row>
    <row r="747" spans="1:3" ht="13.8" x14ac:dyDescent="0.25">
      <c r="A747" s="16" t="s">
        <v>0</v>
      </c>
      <c r="B747" s="6">
        <v>1099.79177</v>
      </c>
      <c r="C747" s="24"/>
    </row>
    <row r="748" spans="1:3" ht="13.8" x14ac:dyDescent="0.25">
      <c r="A748" s="9" t="s">
        <v>26</v>
      </c>
      <c r="B748" s="14">
        <v>2248.2527700000001</v>
      </c>
      <c r="C748" s="24"/>
    </row>
    <row r="749" spans="1:3" ht="13.8" x14ac:dyDescent="0.25">
      <c r="A749" s="21" t="s">
        <v>10</v>
      </c>
      <c r="B749" s="13">
        <v>2216.65877</v>
      </c>
      <c r="C749" s="24"/>
    </row>
    <row r="750" spans="1:3" ht="13.8" x14ac:dyDescent="0.25">
      <c r="A750" s="21" t="s">
        <v>17</v>
      </c>
      <c r="B750" s="13">
        <v>31.594000000000001</v>
      </c>
      <c r="C750" s="24"/>
    </row>
    <row r="751" spans="1:3" ht="13.8" x14ac:dyDescent="0.25">
      <c r="A751" s="23" t="s">
        <v>28</v>
      </c>
      <c r="B751" s="19">
        <v>-1148.461</v>
      </c>
      <c r="C751" s="24"/>
    </row>
    <row r="752" spans="1:3" ht="13.8" x14ac:dyDescent="0.25">
      <c r="A752" s="23" t="s">
        <v>29</v>
      </c>
      <c r="B752" s="19">
        <v>3028.49613</v>
      </c>
      <c r="C752" s="24"/>
    </row>
    <row r="753" spans="1:3" ht="13.8" x14ac:dyDescent="0.25">
      <c r="A753" s="23" t="s">
        <v>30</v>
      </c>
      <c r="B753" s="19">
        <v>1880.03513</v>
      </c>
      <c r="C753" s="24"/>
    </row>
    <row r="754" spans="1:3" ht="13.8" x14ac:dyDescent="0.25">
      <c r="A754" s="9" t="s">
        <v>32</v>
      </c>
      <c r="B754" s="4">
        <v>562</v>
      </c>
      <c r="C754" s="24"/>
    </row>
    <row r="755" spans="1:3" ht="13.8" x14ac:dyDescent="0.25">
      <c r="A755" s="11" t="s">
        <v>33</v>
      </c>
      <c r="B755" s="4">
        <v>296</v>
      </c>
      <c r="C755" s="24"/>
    </row>
    <row r="756" spans="1:3" ht="13.8" x14ac:dyDescent="0.25">
      <c r="A756" s="11" t="s">
        <v>34</v>
      </c>
      <c r="B756" s="4">
        <v>266</v>
      </c>
      <c r="C756" s="24"/>
    </row>
    <row r="757" spans="1:3" ht="13.8" x14ac:dyDescent="0.25">
      <c r="A757" s="132" t="s">
        <v>72</v>
      </c>
      <c r="B757" s="133"/>
      <c r="C757" s="24"/>
    </row>
    <row r="758" spans="1:3" ht="13.8" x14ac:dyDescent="0.25">
      <c r="A758" s="5" t="s">
        <v>0</v>
      </c>
      <c r="B758" s="6">
        <v>6620.3835300000001</v>
      </c>
      <c r="C758" s="24"/>
    </row>
    <row r="759" spans="1:3" ht="13.8" x14ac:dyDescent="0.25">
      <c r="A759" s="7" t="s">
        <v>3</v>
      </c>
      <c r="B759" s="6">
        <v>6620.3835300000001</v>
      </c>
      <c r="C759" s="24"/>
    </row>
    <row r="760" spans="1:3" ht="13.8" x14ac:dyDescent="0.25">
      <c r="A760" s="12" t="s">
        <v>10</v>
      </c>
      <c r="B760" s="13">
        <v>3075.0186600000002</v>
      </c>
      <c r="C760" s="24"/>
    </row>
    <row r="761" spans="1:3" ht="13.8" x14ac:dyDescent="0.25">
      <c r="A761" s="15" t="s">
        <v>12</v>
      </c>
      <c r="B761" s="14">
        <v>2412.9293200000002</v>
      </c>
      <c r="C761" s="24"/>
    </row>
    <row r="762" spans="1:3" ht="13.8" x14ac:dyDescent="0.25">
      <c r="A762" s="7" t="s">
        <v>2</v>
      </c>
      <c r="B762" s="6">
        <v>570</v>
      </c>
      <c r="C762" s="24"/>
    </row>
    <row r="763" spans="1:3" ht="13.8" x14ac:dyDescent="0.25">
      <c r="A763" s="15" t="s">
        <v>15</v>
      </c>
      <c r="B763" s="14">
        <v>64.410570000000007</v>
      </c>
      <c r="C763" s="24"/>
    </row>
    <row r="764" spans="1:3" ht="13.8" x14ac:dyDescent="0.25">
      <c r="A764" s="15" t="s">
        <v>16</v>
      </c>
      <c r="B764" s="14">
        <v>27.67877</v>
      </c>
      <c r="C764" s="24"/>
    </row>
    <row r="765" spans="1:3" ht="13.8" x14ac:dyDescent="0.25">
      <c r="A765" s="20" t="s">
        <v>17</v>
      </c>
      <c r="B765" s="13">
        <v>341.47300000000001</v>
      </c>
      <c r="C765" s="24"/>
    </row>
    <row r="766" spans="1:3" ht="13.8" x14ac:dyDescent="0.25">
      <c r="A766" s="9" t="s">
        <v>24</v>
      </c>
      <c r="B766" s="14">
        <v>6620.3835300000001</v>
      </c>
      <c r="C766" s="24"/>
    </row>
    <row r="767" spans="1:3" ht="13.8" x14ac:dyDescent="0.25">
      <c r="A767" s="16" t="s">
        <v>0</v>
      </c>
      <c r="B767" s="6">
        <v>6620.3835300000001</v>
      </c>
      <c r="C767" s="24"/>
    </row>
    <row r="768" spans="1:3" ht="13.8" x14ac:dyDescent="0.25">
      <c r="A768" s="9" t="s">
        <v>26</v>
      </c>
      <c r="B768" s="14">
        <v>3416.4916600000001</v>
      </c>
      <c r="C768" s="24"/>
    </row>
    <row r="769" spans="1:3" ht="13.8" x14ac:dyDescent="0.25">
      <c r="A769" s="21" t="s">
        <v>10</v>
      </c>
      <c r="B769" s="13">
        <v>3075.0186600000002</v>
      </c>
      <c r="C769" s="24"/>
    </row>
    <row r="770" spans="1:3" ht="13.8" x14ac:dyDescent="0.25">
      <c r="A770" s="21" t="s">
        <v>17</v>
      </c>
      <c r="B770" s="13">
        <v>341.47300000000001</v>
      </c>
      <c r="C770" s="24"/>
    </row>
    <row r="771" spans="1:3" ht="13.8" x14ac:dyDescent="0.25">
      <c r="A771" s="23" t="s">
        <v>28</v>
      </c>
      <c r="B771" s="19">
        <v>3203.8918699999999</v>
      </c>
      <c r="C771" s="24"/>
    </row>
    <row r="772" spans="1:3" ht="13.8" x14ac:dyDescent="0.25">
      <c r="A772" s="23" t="s">
        <v>29</v>
      </c>
      <c r="B772" s="19">
        <v>2433.2659100000001</v>
      </c>
      <c r="C772" s="24"/>
    </row>
    <row r="773" spans="1:3" ht="13.8" x14ac:dyDescent="0.25">
      <c r="A773" s="23" t="s">
        <v>30</v>
      </c>
      <c r="B773" s="19">
        <v>5637.1577799999995</v>
      </c>
      <c r="C773" s="24"/>
    </row>
    <row r="774" spans="1:3" ht="13.8" x14ac:dyDescent="0.25">
      <c r="A774" s="9" t="s">
        <v>32</v>
      </c>
      <c r="B774" s="4">
        <v>283</v>
      </c>
      <c r="C774" s="24"/>
    </row>
    <row r="775" spans="1:3" ht="13.8" x14ac:dyDescent="0.25">
      <c r="A775" s="11" t="s">
        <v>33</v>
      </c>
      <c r="B775" s="4">
        <v>118</v>
      </c>
      <c r="C775" s="24"/>
    </row>
    <row r="776" spans="1:3" ht="13.8" x14ac:dyDescent="0.25">
      <c r="A776" s="11" t="s">
        <v>34</v>
      </c>
      <c r="B776" s="4">
        <v>165</v>
      </c>
      <c r="C776" s="24"/>
    </row>
    <row r="777" spans="1:3" ht="13.8" x14ac:dyDescent="0.25">
      <c r="A777" s="132" t="s">
        <v>74</v>
      </c>
      <c r="B777" s="133"/>
      <c r="C777" s="24"/>
    </row>
    <row r="778" spans="1:3" ht="13.8" x14ac:dyDescent="0.25">
      <c r="A778" s="5" t="s">
        <v>0</v>
      </c>
      <c r="B778" s="6">
        <v>1570.00972</v>
      </c>
      <c r="C778" s="24"/>
    </row>
    <row r="779" spans="1:3" ht="13.8" x14ac:dyDescent="0.25">
      <c r="A779" s="7" t="s">
        <v>3</v>
      </c>
      <c r="B779" s="6">
        <v>1570.00972</v>
      </c>
      <c r="C779" s="24"/>
    </row>
    <row r="780" spans="1:3" ht="13.8" x14ac:dyDescent="0.25">
      <c r="A780" s="12" t="s">
        <v>10</v>
      </c>
      <c r="B780" s="13">
        <v>747.25613999999996</v>
      </c>
      <c r="C780" s="24"/>
    </row>
    <row r="781" spans="1:3" ht="13.8" x14ac:dyDescent="0.25">
      <c r="A781" s="15" t="s">
        <v>11</v>
      </c>
      <c r="B781" s="14">
        <v>1</v>
      </c>
      <c r="C781" s="24"/>
    </row>
    <row r="782" spans="1:3" ht="13.8" x14ac:dyDescent="0.25">
      <c r="A782" s="15" t="s">
        <v>12</v>
      </c>
      <c r="B782" s="14">
        <v>469.41917000000001</v>
      </c>
      <c r="C782" s="24"/>
    </row>
    <row r="783" spans="1:3" ht="13.8" x14ac:dyDescent="0.25">
      <c r="A783" s="7" t="s">
        <v>2</v>
      </c>
      <c r="B783" s="6">
        <v>165.66696999999999</v>
      </c>
      <c r="C783" s="24"/>
    </row>
    <row r="784" spans="1:3" ht="13.8" x14ac:dyDescent="0.25">
      <c r="A784" s="15" t="s">
        <v>15</v>
      </c>
      <c r="B784" s="14">
        <v>37.5</v>
      </c>
      <c r="C784" s="24"/>
    </row>
    <row r="785" spans="1:3" ht="13.8" x14ac:dyDescent="0.25">
      <c r="A785" s="15" t="s">
        <v>16</v>
      </c>
      <c r="B785" s="14">
        <v>73.67</v>
      </c>
      <c r="C785" s="24"/>
    </row>
    <row r="786" spans="1:3" ht="13.8" x14ac:dyDescent="0.25">
      <c r="A786" s="20" t="s">
        <v>17</v>
      </c>
      <c r="B786" s="13">
        <v>372.53113000000002</v>
      </c>
      <c r="C786" s="24"/>
    </row>
    <row r="787" spans="1:3" ht="13.8" x14ac:dyDescent="0.25">
      <c r="A787" s="9" t="s">
        <v>24</v>
      </c>
      <c r="B787" s="14">
        <v>1570.00972</v>
      </c>
      <c r="C787" s="24"/>
    </row>
    <row r="788" spans="1:3" ht="13.8" x14ac:dyDescent="0.25">
      <c r="A788" s="16" t="s">
        <v>0</v>
      </c>
      <c r="B788" s="6">
        <v>1570.00972</v>
      </c>
      <c r="C788" s="24"/>
    </row>
    <row r="789" spans="1:3" ht="13.8" x14ac:dyDescent="0.25">
      <c r="A789" s="9" t="s">
        <v>26</v>
      </c>
      <c r="B789" s="14">
        <v>1119.78727</v>
      </c>
      <c r="C789" s="24"/>
    </row>
    <row r="790" spans="1:3" ht="13.8" x14ac:dyDescent="0.25">
      <c r="A790" s="21" t="s">
        <v>10</v>
      </c>
      <c r="B790" s="13">
        <v>747.25613999999996</v>
      </c>
      <c r="C790" s="24"/>
    </row>
    <row r="791" spans="1:3" ht="13.8" x14ac:dyDescent="0.25">
      <c r="A791" s="21" t="s">
        <v>17</v>
      </c>
      <c r="B791" s="13">
        <v>372.53113000000002</v>
      </c>
      <c r="C791" s="24"/>
    </row>
    <row r="792" spans="1:3" ht="13.8" x14ac:dyDescent="0.25">
      <c r="A792" s="23" t="s">
        <v>28</v>
      </c>
      <c r="B792" s="19">
        <v>450.22244999999998</v>
      </c>
      <c r="C792" s="24"/>
    </row>
    <row r="793" spans="1:3" ht="13.8" x14ac:dyDescent="0.25">
      <c r="A793" s="23" t="s">
        <v>29</v>
      </c>
      <c r="B793" s="19">
        <v>2752.5882099999999</v>
      </c>
      <c r="C793" s="24"/>
    </row>
    <row r="794" spans="1:3" ht="13.8" x14ac:dyDescent="0.25">
      <c r="A794" s="23" t="s">
        <v>30</v>
      </c>
      <c r="B794" s="19">
        <v>3202.8106600000001</v>
      </c>
      <c r="C794" s="24"/>
    </row>
    <row r="795" spans="1:3" ht="13.8" x14ac:dyDescent="0.25">
      <c r="A795" s="9" t="s">
        <v>32</v>
      </c>
      <c r="B795" s="4">
        <v>4442</v>
      </c>
      <c r="C795" s="24"/>
    </row>
    <row r="796" spans="1:3" ht="13.8" x14ac:dyDescent="0.25">
      <c r="A796" s="11" t="s">
        <v>33</v>
      </c>
      <c r="B796" s="4">
        <v>100</v>
      </c>
      <c r="C796" s="24"/>
    </row>
    <row r="797" spans="1:3" ht="13.8" x14ac:dyDescent="0.25">
      <c r="A797" s="11" t="s">
        <v>34</v>
      </c>
      <c r="B797" s="4">
        <v>4342</v>
      </c>
      <c r="C797" s="24"/>
    </row>
    <row r="798" spans="1:3" ht="13.8" x14ac:dyDescent="0.25">
      <c r="A798" s="132" t="s">
        <v>73</v>
      </c>
      <c r="B798" s="133"/>
      <c r="C798" s="24"/>
    </row>
    <row r="799" spans="1:3" ht="13.8" x14ac:dyDescent="0.25">
      <c r="A799" s="5" t="s">
        <v>0</v>
      </c>
      <c r="B799" s="6">
        <v>432.98499999999996</v>
      </c>
      <c r="C799" s="24"/>
    </row>
    <row r="800" spans="1:3" ht="13.8" x14ac:dyDescent="0.25">
      <c r="A800" s="7" t="s">
        <v>2</v>
      </c>
      <c r="B800" s="6">
        <v>80.584999999999994</v>
      </c>
      <c r="C800" s="24"/>
    </row>
    <row r="801" spans="1:3" ht="13.8" x14ac:dyDescent="0.25">
      <c r="A801" s="7" t="s">
        <v>3</v>
      </c>
      <c r="B801" s="6">
        <v>352.4</v>
      </c>
      <c r="C801" s="24"/>
    </row>
    <row r="802" spans="1:3" ht="13.8" x14ac:dyDescent="0.25">
      <c r="A802" s="12" t="s">
        <v>10</v>
      </c>
      <c r="B802" s="13">
        <v>550.86769000000004</v>
      </c>
      <c r="C802" s="24"/>
    </row>
    <row r="803" spans="1:3" ht="13.8" x14ac:dyDescent="0.25">
      <c r="A803" s="15" t="s">
        <v>12</v>
      </c>
      <c r="B803" s="14">
        <v>61.767690000000002</v>
      </c>
      <c r="C803" s="24"/>
    </row>
    <row r="804" spans="1:3" ht="13.8" x14ac:dyDescent="0.25">
      <c r="A804" s="15" t="s">
        <v>16</v>
      </c>
      <c r="B804" s="14">
        <v>489.1</v>
      </c>
      <c r="C804" s="24"/>
    </row>
    <row r="805" spans="1:3" ht="13.8" x14ac:dyDescent="0.25">
      <c r="A805" s="20" t="s">
        <v>17</v>
      </c>
      <c r="B805" s="13">
        <v>14.016999999999999</v>
      </c>
      <c r="C805" s="24"/>
    </row>
    <row r="806" spans="1:3" ht="13.8" x14ac:dyDescent="0.25">
      <c r="A806" s="9" t="s">
        <v>24</v>
      </c>
      <c r="B806" s="14">
        <v>433.01227</v>
      </c>
      <c r="C806" s="24"/>
    </row>
    <row r="807" spans="1:3" ht="13.8" x14ac:dyDescent="0.25">
      <c r="A807" s="16" t="s">
        <v>0</v>
      </c>
      <c r="B807" s="6">
        <v>432.98500000000001</v>
      </c>
      <c r="C807" s="24"/>
    </row>
    <row r="808" spans="1:3" ht="13.8" x14ac:dyDescent="0.25">
      <c r="A808" s="9" t="s">
        <v>26</v>
      </c>
      <c r="B808" s="14">
        <v>564.88469000000009</v>
      </c>
      <c r="C808" s="24"/>
    </row>
    <row r="809" spans="1:3" ht="13.8" x14ac:dyDescent="0.25">
      <c r="A809" s="21" t="s">
        <v>10</v>
      </c>
      <c r="B809" s="13">
        <v>550.86769000000004</v>
      </c>
      <c r="C809" s="24"/>
    </row>
    <row r="810" spans="1:3" ht="13.8" x14ac:dyDescent="0.25">
      <c r="A810" s="21" t="s">
        <v>17</v>
      </c>
      <c r="B810" s="13">
        <v>14.016999999999999</v>
      </c>
      <c r="C810" s="24"/>
    </row>
    <row r="811" spans="1:3" ht="13.8" x14ac:dyDescent="0.25">
      <c r="A811" s="23" t="s">
        <v>28</v>
      </c>
      <c r="B811" s="19">
        <v>-131.87242000000001</v>
      </c>
      <c r="C811" s="24"/>
    </row>
    <row r="812" spans="1:3" ht="13.8" x14ac:dyDescent="0.25">
      <c r="A812" s="23" t="s">
        <v>29</v>
      </c>
      <c r="B812" s="19">
        <v>174.6</v>
      </c>
      <c r="C812" s="24"/>
    </row>
    <row r="813" spans="1:3" ht="13.8" x14ac:dyDescent="0.25">
      <c r="A813" s="23" t="s">
        <v>30</v>
      </c>
      <c r="B813" s="19">
        <v>42.727580000000003</v>
      </c>
      <c r="C813" s="24"/>
    </row>
    <row r="814" spans="1:3" ht="13.8" x14ac:dyDescent="0.25">
      <c r="A814" s="9" t="s">
        <v>32</v>
      </c>
      <c r="B814" s="4">
        <v>203</v>
      </c>
      <c r="C814" s="24"/>
    </row>
    <row r="815" spans="1:3" ht="13.8" x14ac:dyDescent="0.25">
      <c r="A815" s="11" t="s">
        <v>33</v>
      </c>
      <c r="B815" s="4">
        <v>161</v>
      </c>
      <c r="C815" s="24"/>
    </row>
    <row r="816" spans="1:3" ht="13.8" x14ac:dyDescent="0.25">
      <c r="A816" s="11" t="s">
        <v>34</v>
      </c>
      <c r="B816" s="4">
        <v>42</v>
      </c>
      <c r="C816" s="24"/>
    </row>
    <row r="817" spans="1:3" ht="13.8" x14ac:dyDescent="0.25">
      <c r="A817" s="132" t="s">
        <v>69</v>
      </c>
      <c r="B817" s="133"/>
      <c r="C817" s="24"/>
    </row>
    <row r="818" spans="1:3" ht="13.8" x14ac:dyDescent="0.25">
      <c r="A818" s="5" t="s">
        <v>0</v>
      </c>
      <c r="B818" s="6">
        <v>29.699000000000002</v>
      </c>
      <c r="C818" s="24"/>
    </row>
    <row r="819" spans="1:3" ht="13.8" x14ac:dyDescent="0.25">
      <c r="A819" s="7" t="s">
        <v>3</v>
      </c>
      <c r="B819" s="6">
        <v>29.699000000000002</v>
      </c>
      <c r="C819" s="24"/>
    </row>
    <row r="820" spans="1:3" ht="13.8" x14ac:dyDescent="0.25">
      <c r="A820" s="12" t="s">
        <v>10</v>
      </c>
      <c r="B820" s="13">
        <v>34.811350000000004</v>
      </c>
      <c r="C820" s="24"/>
    </row>
    <row r="821" spans="1:3" ht="13.8" x14ac:dyDescent="0.25">
      <c r="A821" s="15" t="s">
        <v>12</v>
      </c>
      <c r="B821" s="14">
        <v>31.145520000000001</v>
      </c>
      <c r="C821" s="24"/>
    </row>
    <row r="822" spans="1:3" ht="13.8" x14ac:dyDescent="0.25">
      <c r="A822" s="15" t="s">
        <v>16</v>
      </c>
      <c r="B822" s="14">
        <v>3.6658300000000001</v>
      </c>
      <c r="C822" s="24"/>
    </row>
    <row r="823" spans="1:3" ht="13.8" x14ac:dyDescent="0.25">
      <c r="A823" s="20" t="s">
        <v>17</v>
      </c>
      <c r="B823" s="13">
        <v>1.3979999999999999</v>
      </c>
      <c r="C823" s="24"/>
    </row>
    <row r="824" spans="1:3" ht="13.8" x14ac:dyDescent="0.25">
      <c r="A824" s="9" t="s">
        <v>24</v>
      </c>
      <c r="B824" s="14">
        <v>29.699000000000002</v>
      </c>
      <c r="C824" s="24"/>
    </row>
    <row r="825" spans="1:3" ht="13.8" x14ac:dyDescent="0.25">
      <c r="A825" s="16" t="s">
        <v>0</v>
      </c>
      <c r="B825" s="6">
        <v>29.699000000000002</v>
      </c>
      <c r="C825" s="24"/>
    </row>
    <row r="826" spans="1:3" ht="13.8" x14ac:dyDescent="0.25">
      <c r="A826" s="9" t="s">
        <v>26</v>
      </c>
      <c r="B826" s="14">
        <v>36.209350000000001</v>
      </c>
      <c r="C826" s="24"/>
    </row>
    <row r="827" spans="1:3" ht="13.8" x14ac:dyDescent="0.25">
      <c r="A827" s="21" t="s">
        <v>10</v>
      </c>
      <c r="B827" s="13">
        <v>34.811349999999997</v>
      </c>
      <c r="C827" s="24"/>
    </row>
    <row r="828" spans="1:3" ht="13.8" x14ac:dyDescent="0.25">
      <c r="A828" s="21" t="s">
        <v>17</v>
      </c>
      <c r="B828" s="13">
        <v>1.3979999999999999</v>
      </c>
      <c r="C828" s="24"/>
    </row>
    <row r="829" spans="1:3" ht="13.8" x14ac:dyDescent="0.25">
      <c r="A829" s="23" t="s">
        <v>28</v>
      </c>
      <c r="B829" s="19">
        <v>-6.5103499999999999</v>
      </c>
      <c r="C829" s="24"/>
    </row>
    <row r="830" spans="1:3" ht="13.8" x14ac:dyDescent="0.25">
      <c r="A830" s="23" t="s">
        <v>29</v>
      </c>
      <c r="B830" s="19">
        <v>101.18015</v>
      </c>
      <c r="C830" s="24"/>
    </row>
    <row r="831" spans="1:3" ht="13.8" x14ac:dyDescent="0.25">
      <c r="A831" s="23" t="s">
        <v>30</v>
      </c>
      <c r="B831" s="19">
        <v>94.669799999999995</v>
      </c>
      <c r="C831" s="24"/>
    </row>
    <row r="832" spans="1:3" ht="13.8" x14ac:dyDescent="0.25">
      <c r="A832" s="9" t="s">
        <v>32</v>
      </c>
      <c r="B832" s="4">
        <v>895</v>
      </c>
      <c r="C832" s="24"/>
    </row>
    <row r="833" spans="1:3" ht="13.8" x14ac:dyDescent="0.25">
      <c r="A833" s="11" t="s">
        <v>33</v>
      </c>
      <c r="B833" s="4">
        <v>360</v>
      </c>
      <c r="C833" s="24"/>
    </row>
    <row r="834" spans="1:3" ht="13.8" x14ac:dyDescent="0.25">
      <c r="A834" s="11" t="s">
        <v>34</v>
      </c>
      <c r="B834" s="4">
        <v>535</v>
      </c>
      <c r="C834" s="24"/>
    </row>
    <row r="835" spans="1:3" ht="13.8" x14ac:dyDescent="0.25">
      <c r="A835" s="132" t="s">
        <v>77</v>
      </c>
      <c r="B835" s="133"/>
      <c r="C835" s="24"/>
    </row>
    <row r="836" spans="1:3" ht="13.8" x14ac:dyDescent="0.25">
      <c r="A836" s="5" t="s">
        <v>0</v>
      </c>
      <c r="B836" s="6">
        <v>334.10300000000001</v>
      </c>
      <c r="C836" s="24"/>
    </row>
    <row r="837" spans="1:3" ht="13.8" x14ac:dyDescent="0.25">
      <c r="A837" s="7" t="s">
        <v>3</v>
      </c>
      <c r="B837" s="6">
        <v>334.10300000000001</v>
      </c>
      <c r="C837" s="24"/>
    </row>
    <row r="838" spans="1:3" ht="13.8" x14ac:dyDescent="0.25">
      <c r="A838" s="12" t="s">
        <v>10</v>
      </c>
      <c r="B838" s="13">
        <v>91.439580000000007</v>
      </c>
      <c r="C838" s="24"/>
    </row>
    <row r="839" spans="1:3" ht="13.8" x14ac:dyDescent="0.25">
      <c r="A839" s="15" t="s">
        <v>12</v>
      </c>
      <c r="B839" s="14">
        <v>40.935400000000001</v>
      </c>
      <c r="C839" s="24"/>
    </row>
    <row r="840" spans="1:3" ht="13.8" x14ac:dyDescent="0.25">
      <c r="A840" s="15" t="s">
        <v>16</v>
      </c>
      <c r="B840" s="14">
        <v>50.504179999999998</v>
      </c>
      <c r="C840" s="24"/>
    </row>
    <row r="841" spans="1:3" ht="13.8" x14ac:dyDescent="0.25">
      <c r="A841" s="20" t="s">
        <v>17</v>
      </c>
      <c r="B841" s="13">
        <v>525.38499999999999</v>
      </c>
      <c r="C841" s="24"/>
    </row>
    <row r="842" spans="1:3" ht="13.8" x14ac:dyDescent="0.25">
      <c r="A842" s="9" t="s">
        <v>24</v>
      </c>
      <c r="B842" s="14">
        <v>334.10300000000001</v>
      </c>
      <c r="C842" s="24"/>
    </row>
    <row r="843" spans="1:3" ht="13.8" x14ac:dyDescent="0.25">
      <c r="A843" s="16" t="s">
        <v>0</v>
      </c>
      <c r="B843" s="6">
        <v>334.10300000000001</v>
      </c>
      <c r="C843" s="24"/>
    </row>
    <row r="844" spans="1:3" ht="13.8" x14ac:dyDescent="0.25">
      <c r="A844" s="9" t="s">
        <v>26</v>
      </c>
      <c r="B844" s="14">
        <v>616.82457999999997</v>
      </c>
      <c r="C844" s="24"/>
    </row>
    <row r="845" spans="1:3" ht="13.8" x14ac:dyDescent="0.25">
      <c r="A845" s="21" t="s">
        <v>10</v>
      </c>
      <c r="B845" s="13">
        <v>91.439580000000007</v>
      </c>
      <c r="C845" s="24"/>
    </row>
    <row r="846" spans="1:3" ht="13.8" x14ac:dyDescent="0.25">
      <c r="A846" s="21" t="s">
        <v>17</v>
      </c>
      <c r="B846" s="13">
        <v>525.38499999999999</v>
      </c>
      <c r="C846" s="24"/>
    </row>
    <row r="847" spans="1:3" ht="13.8" x14ac:dyDescent="0.25">
      <c r="A847" s="23" t="s">
        <v>28</v>
      </c>
      <c r="B847" s="19">
        <v>-282.72158000000002</v>
      </c>
      <c r="C847" s="24"/>
    </row>
    <row r="848" spans="1:3" ht="13.8" x14ac:dyDescent="0.25">
      <c r="A848" s="23" t="s">
        <v>29</v>
      </c>
      <c r="B848" s="19">
        <v>373.65656999999999</v>
      </c>
      <c r="C848" s="24"/>
    </row>
    <row r="849" spans="1:3" ht="13.8" x14ac:dyDescent="0.25">
      <c r="A849" s="23" t="s">
        <v>30</v>
      </c>
      <c r="B849" s="19">
        <v>90.934989999999999</v>
      </c>
      <c r="C849" s="24"/>
    </row>
    <row r="850" spans="1:3" ht="13.8" x14ac:dyDescent="0.25">
      <c r="A850" s="9" t="s">
        <v>32</v>
      </c>
      <c r="B850" s="4">
        <v>148</v>
      </c>
      <c r="C850" s="24"/>
    </row>
    <row r="851" spans="1:3" ht="13.8" x14ac:dyDescent="0.25">
      <c r="A851" s="11" t="s">
        <v>33</v>
      </c>
      <c r="B851" s="4">
        <v>26</v>
      </c>
      <c r="C851" s="24"/>
    </row>
    <row r="852" spans="1:3" ht="13.8" x14ac:dyDescent="0.25">
      <c r="A852" s="11" t="s">
        <v>34</v>
      </c>
      <c r="B852" s="4">
        <v>122</v>
      </c>
      <c r="C852" s="24"/>
    </row>
    <row r="853" spans="1:3" ht="13.8" x14ac:dyDescent="0.25">
      <c r="A853" s="132" t="s">
        <v>76</v>
      </c>
      <c r="B853" s="133"/>
      <c r="C853" s="24"/>
    </row>
    <row r="854" spans="1:3" ht="13.8" x14ac:dyDescent="0.25">
      <c r="A854" s="5" t="s">
        <v>0</v>
      </c>
      <c r="B854" s="6">
        <v>1735.0052599999999</v>
      </c>
      <c r="C854" s="24"/>
    </row>
    <row r="855" spans="1:3" ht="13.8" x14ac:dyDescent="0.25">
      <c r="A855" s="7" t="s">
        <v>3</v>
      </c>
      <c r="B855" s="6">
        <v>1735.0052599999999</v>
      </c>
      <c r="C855" s="24"/>
    </row>
    <row r="856" spans="1:3" ht="13.8" x14ac:dyDescent="0.25">
      <c r="A856" s="12" t="s">
        <v>10</v>
      </c>
      <c r="B856" s="13">
        <v>1571.1561999999999</v>
      </c>
      <c r="C856" s="24"/>
    </row>
    <row r="857" spans="1:3" ht="13.8" x14ac:dyDescent="0.25">
      <c r="A857" s="15" t="s">
        <v>12</v>
      </c>
      <c r="B857" s="14">
        <v>0.37171999999999999</v>
      </c>
      <c r="C857" s="24"/>
    </row>
    <row r="858" spans="1:3" ht="13.8" x14ac:dyDescent="0.25">
      <c r="A858" s="15" t="s">
        <v>15</v>
      </c>
      <c r="B858" s="14">
        <v>1504.7297799999999</v>
      </c>
      <c r="C858" s="24"/>
    </row>
    <row r="859" spans="1:3" ht="13.8" x14ac:dyDescent="0.25">
      <c r="A859" s="15" t="s">
        <v>16</v>
      </c>
      <c r="B859" s="14">
        <v>66.054699999999997</v>
      </c>
      <c r="C859" s="24"/>
    </row>
    <row r="860" spans="1:3" ht="13.8" x14ac:dyDescent="0.25">
      <c r="A860" s="9" t="s">
        <v>24</v>
      </c>
      <c r="B860" s="14">
        <v>1735.0052599999999</v>
      </c>
      <c r="C860" s="24"/>
    </row>
    <row r="861" spans="1:3" ht="13.8" x14ac:dyDescent="0.25">
      <c r="A861" s="16" t="s">
        <v>0</v>
      </c>
      <c r="B861" s="6">
        <v>1735.0052599999999</v>
      </c>
      <c r="C861" s="24"/>
    </row>
    <row r="862" spans="1:3" ht="13.8" x14ac:dyDescent="0.25">
      <c r="A862" s="9" t="s">
        <v>26</v>
      </c>
      <c r="B862" s="14">
        <v>1571.1561999999999</v>
      </c>
      <c r="C862" s="24"/>
    </row>
    <row r="863" spans="1:3" ht="13.8" x14ac:dyDescent="0.25">
      <c r="A863" s="21" t="s">
        <v>10</v>
      </c>
      <c r="B863" s="13">
        <v>1571.1561999999999</v>
      </c>
      <c r="C863" s="24"/>
    </row>
    <row r="864" spans="1:3" ht="13.8" x14ac:dyDescent="0.25">
      <c r="A864" s="23" t="s">
        <v>28</v>
      </c>
      <c r="B864" s="19">
        <v>163.84906000000001</v>
      </c>
      <c r="C864" s="24"/>
    </row>
    <row r="865" spans="1:3" ht="13.8" x14ac:dyDescent="0.25">
      <c r="A865" s="23" t="s">
        <v>29</v>
      </c>
      <c r="B865" s="19">
        <v>125.53801</v>
      </c>
      <c r="C865" s="24"/>
    </row>
    <row r="866" spans="1:3" ht="13.8" x14ac:dyDescent="0.25">
      <c r="A866" s="23" t="s">
        <v>30</v>
      </c>
      <c r="B866" s="19">
        <v>289.38706999999999</v>
      </c>
      <c r="C866" s="24"/>
    </row>
    <row r="867" spans="1:3" ht="13.8" x14ac:dyDescent="0.25">
      <c r="A867" s="9" t="s">
        <v>32</v>
      </c>
      <c r="B867" s="4">
        <v>22</v>
      </c>
      <c r="C867" s="24"/>
    </row>
    <row r="868" spans="1:3" ht="13.8" x14ac:dyDescent="0.25">
      <c r="A868" s="11" t="s">
        <v>33</v>
      </c>
      <c r="B868" s="4">
        <v>14</v>
      </c>
      <c r="C868" s="24"/>
    </row>
    <row r="869" spans="1:3" ht="13.8" x14ac:dyDescent="0.25">
      <c r="A869" s="11" t="s">
        <v>34</v>
      </c>
      <c r="B869" s="4">
        <v>8</v>
      </c>
      <c r="C869" s="24"/>
    </row>
    <row r="870" spans="1:3" ht="13.8" x14ac:dyDescent="0.25">
      <c r="A870" s="132" t="s">
        <v>75</v>
      </c>
      <c r="B870" s="133"/>
      <c r="C870" s="24"/>
    </row>
    <row r="871" spans="1:3" ht="13.8" x14ac:dyDescent="0.25">
      <c r="A871" s="5" t="s">
        <v>0</v>
      </c>
      <c r="B871" s="6">
        <v>893.32500000000005</v>
      </c>
      <c r="C871" s="24"/>
    </row>
    <row r="872" spans="1:3" ht="13.8" x14ac:dyDescent="0.25">
      <c r="A872" s="7" t="s">
        <v>3</v>
      </c>
      <c r="B872" s="6">
        <v>893.32500000000005</v>
      </c>
      <c r="C872" s="24"/>
    </row>
    <row r="873" spans="1:3" ht="13.8" x14ac:dyDescent="0.25">
      <c r="A873" s="12" t="s">
        <v>10</v>
      </c>
      <c r="B873" s="13">
        <v>893.86365999999998</v>
      </c>
      <c r="C873" s="24"/>
    </row>
    <row r="874" spans="1:3" ht="13.8" x14ac:dyDescent="0.25">
      <c r="A874" s="15" t="s">
        <v>11</v>
      </c>
      <c r="B874" s="14">
        <v>660.52982999999995</v>
      </c>
      <c r="C874" s="24"/>
    </row>
    <row r="875" spans="1:3" ht="13.8" x14ac:dyDescent="0.25">
      <c r="A875" s="15" t="s">
        <v>12</v>
      </c>
      <c r="B875" s="14">
        <v>201.67015000000001</v>
      </c>
      <c r="C875" s="24"/>
    </row>
    <row r="876" spans="1:3" ht="13.8" x14ac:dyDescent="0.25">
      <c r="A876" s="15" t="s">
        <v>15</v>
      </c>
      <c r="B876" s="14">
        <v>27.483080000000001</v>
      </c>
      <c r="C876" s="24"/>
    </row>
    <row r="877" spans="1:3" ht="13.8" x14ac:dyDescent="0.25">
      <c r="A877" s="15" t="s">
        <v>16</v>
      </c>
      <c r="B877" s="14">
        <v>4.1806000000000001</v>
      </c>
      <c r="C877" s="24"/>
    </row>
    <row r="878" spans="1:3" ht="13.8" x14ac:dyDescent="0.25">
      <c r="A878" s="20" t="s">
        <v>17</v>
      </c>
      <c r="B878" s="13">
        <v>0.621</v>
      </c>
      <c r="C878" s="24"/>
    </row>
    <row r="879" spans="1:3" ht="13.8" x14ac:dyDescent="0.25">
      <c r="A879" s="9" t="s">
        <v>24</v>
      </c>
      <c r="B879" s="14">
        <v>893.32500000000005</v>
      </c>
      <c r="C879" s="24"/>
    </row>
    <row r="880" spans="1:3" ht="13.8" x14ac:dyDescent="0.25">
      <c r="A880" s="16" t="s">
        <v>0</v>
      </c>
      <c r="B880" s="6">
        <v>893.32500000000005</v>
      </c>
      <c r="C880" s="24"/>
    </row>
    <row r="881" spans="1:4" ht="13.8" x14ac:dyDescent="0.25">
      <c r="A881" s="9" t="s">
        <v>26</v>
      </c>
      <c r="B881" s="14">
        <v>894.48465999999996</v>
      </c>
      <c r="C881" s="24"/>
    </row>
    <row r="882" spans="1:4" ht="13.8" x14ac:dyDescent="0.25">
      <c r="A882" s="21" t="s">
        <v>10</v>
      </c>
      <c r="B882" s="13">
        <v>893.86365999999998</v>
      </c>
      <c r="C882" s="24"/>
    </row>
    <row r="883" spans="1:4" ht="13.8" x14ac:dyDescent="0.25">
      <c r="A883" s="21" t="s">
        <v>17</v>
      </c>
      <c r="B883" s="13">
        <v>0.621</v>
      </c>
      <c r="C883" s="24"/>
    </row>
    <row r="884" spans="1:4" ht="13.8" x14ac:dyDescent="0.25">
      <c r="A884" s="23" t="s">
        <v>28</v>
      </c>
      <c r="B884" s="19">
        <v>-1.1596599999999999</v>
      </c>
      <c r="C884" s="24"/>
    </row>
    <row r="885" spans="1:4" ht="13.8" x14ac:dyDescent="0.25">
      <c r="A885" s="23" t="s">
        <v>29</v>
      </c>
      <c r="B885" s="19">
        <v>30.683890000000002</v>
      </c>
      <c r="C885" s="24"/>
    </row>
    <row r="886" spans="1:4" ht="13.8" x14ac:dyDescent="0.25">
      <c r="A886" s="23" t="s">
        <v>30</v>
      </c>
      <c r="B886" s="19">
        <v>29.524229999999999</v>
      </c>
      <c r="C886" s="24"/>
    </row>
    <row r="887" spans="1:4" ht="13.8" x14ac:dyDescent="0.25">
      <c r="A887" s="9" t="s">
        <v>32</v>
      </c>
      <c r="B887" s="4">
        <v>2904</v>
      </c>
      <c r="C887" s="24"/>
    </row>
    <row r="888" spans="1:4" ht="13.8" x14ac:dyDescent="0.25">
      <c r="A888" s="11" t="s">
        <v>33</v>
      </c>
      <c r="B888" s="4">
        <v>30</v>
      </c>
      <c r="C888" s="24"/>
      <c r="D888" s="28"/>
    </row>
    <row r="889" spans="1:4" ht="13.8" x14ac:dyDescent="0.25">
      <c r="A889" s="11" t="s">
        <v>34</v>
      </c>
      <c r="B889" s="4">
        <v>2874</v>
      </c>
      <c r="C889" s="24"/>
      <c r="D889" s="28"/>
    </row>
    <row r="890" spans="1:4" ht="13.8" x14ac:dyDescent="0.25">
      <c r="A890" s="132" t="s">
        <v>78</v>
      </c>
      <c r="B890" s="133"/>
      <c r="C890" s="24"/>
    </row>
    <row r="891" spans="1:4" ht="13.8" x14ac:dyDescent="0.25">
      <c r="A891" s="5" t="s">
        <v>0</v>
      </c>
      <c r="B891" s="6">
        <v>938.05250000000001</v>
      </c>
      <c r="C891" s="24"/>
    </row>
    <row r="892" spans="1:4" ht="13.8" x14ac:dyDescent="0.25">
      <c r="A892" s="7" t="s">
        <v>3</v>
      </c>
      <c r="B892" s="6">
        <v>938.05250000000001</v>
      </c>
      <c r="C892" s="24"/>
    </row>
    <row r="893" spans="1:4" ht="13.8" x14ac:dyDescent="0.25">
      <c r="A893" s="12" t="s">
        <v>10</v>
      </c>
      <c r="B893" s="13">
        <v>924.55450999999994</v>
      </c>
      <c r="C893" s="24"/>
    </row>
    <row r="894" spans="1:4" ht="13.8" x14ac:dyDescent="0.25">
      <c r="A894" s="15" t="s">
        <v>11</v>
      </c>
      <c r="B894" s="14">
        <v>43.402000000000001</v>
      </c>
      <c r="C894" s="24"/>
    </row>
    <row r="895" spans="1:4" ht="13.8" x14ac:dyDescent="0.25">
      <c r="A895" s="15" t="s">
        <v>12</v>
      </c>
      <c r="B895" s="14">
        <v>739.97875999999997</v>
      </c>
      <c r="C895" s="24"/>
    </row>
    <row r="896" spans="1:4" ht="13.8" x14ac:dyDescent="0.25">
      <c r="A896" s="15" t="s">
        <v>15</v>
      </c>
      <c r="B896" s="14">
        <v>8.8858999999999995</v>
      </c>
      <c r="C896" s="24"/>
    </row>
    <row r="897" spans="1:3" ht="13.8" x14ac:dyDescent="0.25">
      <c r="A897" s="15" t="s">
        <v>16</v>
      </c>
      <c r="B897" s="14">
        <v>132.28784999999999</v>
      </c>
      <c r="C897" s="24"/>
    </row>
    <row r="898" spans="1:3" ht="13.8" x14ac:dyDescent="0.25">
      <c r="A898" s="20" t="s">
        <v>17</v>
      </c>
      <c r="B898" s="13">
        <v>1.8</v>
      </c>
      <c r="C898" s="24"/>
    </row>
    <row r="899" spans="1:3" ht="13.8" x14ac:dyDescent="0.25">
      <c r="A899" s="9" t="s">
        <v>24</v>
      </c>
      <c r="B899" s="14">
        <v>938.05250000000001</v>
      </c>
      <c r="C899" s="24"/>
    </row>
    <row r="900" spans="1:3" ht="13.8" x14ac:dyDescent="0.25">
      <c r="A900" s="16" t="s">
        <v>0</v>
      </c>
      <c r="B900" s="6">
        <v>938.05250000000001</v>
      </c>
      <c r="C900" s="24"/>
    </row>
    <row r="901" spans="1:3" ht="13.8" x14ac:dyDescent="0.25">
      <c r="A901" s="9" t="s">
        <v>26</v>
      </c>
      <c r="B901" s="14">
        <v>926.35451</v>
      </c>
      <c r="C901" s="24"/>
    </row>
    <row r="902" spans="1:3" ht="13.8" x14ac:dyDescent="0.25">
      <c r="A902" s="21" t="s">
        <v>10</v>
      </c>
      <c r="B902" s="13">
        <v>924.55451000000005</v>
      </c>
      <c r="C902" s="24"/>
    </row>
    <row r="903" spans="1:3" ht="13.8" x14ac:dyDescent="0.25">
      <c r="A903" s="21" t="s">
        <v>17</v>
      </c>
      <c r="B903" s="13">
        <v>1.8</v>
      </c>
      <c r="C903" s="24"/>
    </row>
    <row r="904" spans="1:3" ht="13.8" x14ac:dyDescent="0.25">
      <c r="A904" s="23" t="s">
        <v>28</v>
      </c>
      <c r="B904" s="19">
        <v>11.697990000000001</v>
      </c>
      <c r="C904" s="24"/>
    </row>
    <row r="905" spans="1:3" ht="13.8" x14ac:dyDescent="0.25">
      <c r="A905" s="23" t="s">
        <v>29</v>
      </c>
      <c r="B905" s="19">
        <v>100.05651</v>
      </c>
      <c r="C905" s="24"/>
    </row>
    <row r="906" spans="1:3" ht="13.8" x14ac:dyDescent="0.25">
      <c r="A906" s="23" t="s">
        <v>30</v>
      </c>
      <c r="B906" s="19">
        <v>111.75449999999999</v>
      </c>
      <c r="C906" s="24"/>
    </row>
    <row r="907" spans="1:3" ht="13.8" x14ac:dyDescent="0.25">
      <c r="A907" s="9" t="s">
        <v>32</v>
      </c>
      <c r="B907" s="4">
        <v>64</v>
      </c>
      <c r="C907" s="24"/>
    </row>
    <row r="908" spans="1:3" ht="13.8" x14ac:dyDescent="0.25">
      <c r="A908" s="11" t="s">
        <v>33</v>
      </c>
      <c r="B908" s="4">
        <v>2</v>
      </c>
      <c r="C908" s="24"/>
    </row>
    <row r="909" spans="1:3" ht="13.8" x14ac:dyDescent="0.25">
      <c r="A909" s="11" t="s">
        <v>34</v>
      </c>
      <c r="B909" s="4">
        <v>62</v>
      </c>
      <c r="C909" s="24"/>
    </row>
    <row r="910" spans="1:3" ht="13.8" x14ac:dyDescent="0.25">
      <c r="A910" s="132" t="s">
        <v>79</v>
      </c>
      <c r="B910" s="133"/>
      <c r="C910" s="24"/>
    </row>
    <row r="911" spans="1:3" ht="13.8" x14ac:dyDescent="0.25">
      <c r="A911" s="5" t="s">
        <v>0</v>
      </c>
      <c r="B911" s="6">
        <v>286.29566</v>
      </c>
      <c r="C911" s="24"/>
    </row>
    <row r="912" spans="1:3" ht="13.8" x14ac:dyDescent="0.25">
      <c r="A912" s="7" t="s">
        <v>3</v>
      </c>
      <c r="B912" s="6">
        <v>286.29566</v>
      </c>
      <c r="C912" s="24"/>
    </row>
    <row r="913" spans="1:3" ht="13.8" x14ac:dyDescent="0.25">
      <c r="A913" s="12" t="s">
        <v>10</v>
      </c>
      <c r="B913" s="13">
        <v>211.00503999999998</v>
      </c>
      <c r="C913" s="24"/>
    </row>
    <row r="914" spans="1:3" ht="13.8" x14ac:dyDescent="0.25">
      <c r="A914" s="15" t="s">
        <v>12</v>
      </c>
      <c r="B914" s="14">
        <v>208.97503999999998</v>
      </c>
      <c r="C914" s="24"/>
    </row>
    <row r="915" spans="1:3" ht="13.8" x14ac:dyDescent="0.25">
      <c r="A915" s="15" t="s">
        <v>15</v>
      </c>
      <c r="B915" s="14">
        <v>2.0299999999999998</v>
      </c>
      <c r="C915" s="24"/>
    </row>
    <row r="916" spans="1:3" ht="13.8" x14ac:dyDescent="0.25">
      <c r="A916" s="20" t="s">
        <v>17</v>
      </c>
      <c r="B916" s="13">
        <v>21.079000000000001</v>
      </c>
      <c r="C916" s="24"/>
    </row>
    <row r="917" spans="1:3" ht="13.8" x14ac:dyDescent="0.25">
      <c r="A917" s="9" t="s">
        <v>24</v>
      </c>
      <c r="B917" s="14">
        <v>286.29566</v>
      </c>
      <c r="C917" s="24"/>
    </row>
    <row r="918" spans="1:3" ht="13.8" x14ac:dyDescent="0.25">
      <c r="A918" s="16" t="s">
        <v>0</v>
      </c>
      <c r="B918" s="6">
        <v>286.29566</v>
      </c>
      <c r="C918" s="24"/>
    </row>
    <row r="919" spans="1:3" ht="13.8" x14ac:dyDescent="0.25">
      <c r="A919" s="9" t="s">
        <v>26</v>
      </c>
      <c r="B919" s="14">
        <v>232.08404000000002</v>
      </c>
      <c r="C919" s="24"/>
    </row>
    <row r="920" spans="1:3" ht="13.8" x14ac:dyDescent="0.25">
      <c r="A920" s="21" t="s">
        <v>10</v>
      </c>
      <c r="B920" s="13">
        <v>211.00504000000001</v>
      </c>
      <c r="C920" s="24"/>
    </row>
    <row r="921" spans="1:3" ht="13.8" x14ac:dyDescent="0.25">
      <c r="A921" s="21" t="s">
        <v>17</v>
      </c>
      <c r="B921" s="13">
        <v>21.079000000000001</v>
      </c>
      <c r="C921" s="24"/>
    </row>
    <row r="922" spans="1:3" ht="13.8" x14ac:dyDescent="0.25">
      <c r="A922" s="23" t="s">
        <v>28</v>
      </c>
      <c r="B922" s="19">
        <v>54.211620000000003</v>
      </c>
      <c r="C922" s="24"/>
    </row>
    <row r="923" spans="1:3" ht="13.8" x14ac:dyDescent="0.25">
      <c r="A923" s="23" t="s">
        <v>29</v>
      </c>
      <c r="B923" s="19">
        <v>302.48140000000001</v>
      </c>
      <c r="C923" s="24"/>
    </row>
    <row r="924" spans="1:3" ht="13.8" x14ac:dyDescent="0.25">
      <c r="A924" s="23" t="s">
        <v>30</v>
      </c>
      <c r="B924" s="19">
        <v>356.69301999999999</v>
      </c>
      <c r="C924" s="24"/>
    </row>
    <row r="925" spans="1:3" ht="13.8" x14ac:dyDescent="0.25">
      <c r="A925" s="9" t="s">
        <v>32</v>
      </c>
      <c r="B925" s="4">
        <v>494</v>
      </c>
      <c r="C925" s="24"/>
    </row>
    <row r="926" spans="1:3" ht="13.8" x14ac:dyDescent="0.25">
      <c r="A926" s="11" t="s">
        <v>33</v>
      </c>
      <c r="B926" s="4">
        <v>483</v>
      </c>
      <c r="C926" s="24"/>
    </row>
    <row r="927" spans="1:3" ht="13.8" x14ac:dyDescent="0.25">
      <c r="A927" s="11" t="s">
        <v>34</v>
      </c>
      <c r="B927" s="4">
        <v>11</v>
      </c>
      <c r="C927" s="24"/>
    </row>
    <row r="928" spans="1:3" ht="13.8" x14ac:dyDescent="0.25">
      <c r="A928" s="132" t="s">
        <v>82</v>
      </c>
      <c r="B928" s="133"/>
      <c r="C928" s="24"/>
    </row>
    <row r="929" spans="1:3" ht="13.8" x14ac:dyDescent="0.25">
      <c r="A929" s="5" t="s">
        <v>0</v>
      </c>
      <c r="B929" s="6">
        <v>287.29372000000001</v>
      </c>
      <c r="C929" s="24"/>
    </row>
    <row r="930" spans="1:3" ht="13.8" x14ac:dyDescent="0.25">
      <c r="A930" s="7" t="s">
        <v>2</v>
      </c>
      <c r="B930" s="6">
        <v>105.12242000000001</v>
      </c>
      <c r="C930" s="24"/>
    </row>
    <row r="931" spans="1:3" ht="13.8" x14ac:dyDescent="0.25">
      <c r="A931" s="7" t="s">
        <v>3</v>
      </c>
      <c r="B931" s="6">
        <v>182.1713</v>
      </c>
      <c r="C931" s="24"/>
    </row>
    <row r="932" spans="1:3" ht="13.8" x14ac:dyDescent="0.25">
      <c r="A932" s="12" t="s">
        <v>10</v>
      </c>
      <c r="B932" s="13">
        <v>350.41940999999997</v>
      </c>
      <c r="C932" s="24"/>
    </row>
    <row r="933" spans="1:3" ht="13.8" x14ac:dyDescent="0.25">
      <c r="A933" s="15" t="s">
        <v>11</v>
      </c>
      <c r="B933" s="14">
        <v>72.486500000000007</v>
      </c>
      <c r="C933" s="24"/>
    </row>
    <row r="934" spans="1:3" ht="13.8" x14ac:dyDescent="0.25">
      <c r="A934" s="15" t="s">
        <v>12</v>
      </c>
      <c r="B934" s="14">
        <v>161.24295999999998</v>
      </c>
      <c r="C934" s="24"/>
    </row>
    <row r="935" spans="1:3" ht="13.8" x14ac:dyDescent="0.25">
      <c r="A935" s="15" t="s">
        <v>16</v>
      </c>
      <c r="B935" s="14">
        <v>116.68995</v>
      </c>
      <c r="C935" s="24"/>
    </row>
    <row r="936" spans="1:3" ht="13.8" x14ac:dyDescent="0.25">
      <c r="A936" s="20" t="s">
        <v>17</v>
      </c>
      <c r="B936" s="13">
        <v>92.506979999999999</v>
      </c>
      <c r="C936" s="24"/>
    </row>
    <row r="937" spans="1:3" ht="13.8" x14ac:dyDescent="0.25">
      <c r="A937" s="9" t="s">
        <v>24</v>
      </c>
      <c r="B937" s="14">
        <v>287.29372000000001</v>
      </c>
      <c r="C937" s="24"/>
    </row>
    <row r="938" spans="1:3" ht="13.8" x14ac:dyDescent="0.25">
      <c r="A938" s="16" t="s">
        <v>0</v>
      </c>
      <c r="B938" s="6">
        <v>287.29372000000001</v>
      </c>
      <c r="C938" s="24"/>
    </row>
    <row r="939" spans="1:3" ht="13.8" x14ac:dyDescent="0.25">
      <c r="A939" s="9" t="s">
        <v>26</v>
      </c>
      <c r="B939" s="14">
        <v>442.92639000000003</v>
      </c>
      <c r="C939" s="24"/>
    </row>
    <row r="940" spans="1:3" ht="13.8" x14ac:dyDescent="0.25">
      <c r="A940" s="21" t="s">
        <v>10</v>
      </c>
      <c r="B940" s="13">
        <v>350.41941000000003</v>
      </c>
      <c r="C940" s="24"/>
    </row>
    <row r="941" spans="1:3" ht="13.8" x14ac:dyDescent="0.25">
      <c r="A941" s="21" t="s">
        <v>17</v>
      </c>
      <c r="B941" s="13">
        <v>92.506979999999999</v>
      </c>
      <c r="C941" s="24"/>
    </row>
    <row r="942" spans="1:3" ht="13.8" x14ac:dyDescent="0.25">
      <c r="A942" s="23" t="s">
        <v>28</v>
      </c>
      <c r="B942" s="19">
        <v>-155.63266999999999</v>
      </c>
      <c r="C942" s="24"/>
    </row>
    <row r="943" spans="1:3" ht="13.8" x14ac:dyDescent="0.25">
      <c r="A943" s="23" t="s">
        <v>29</v>
      </c>
      <c r="B943" s="19">
        <v>277.45116000000002</v>
      </c>
      <c r="C943" s="24"/>
    </row>
    <row r="944" spans="1:3" ht="13.8" x14ac:dyDescent="0.25">
      <c r="A944" s="23" t="s">
        <v>30</v>
      </c>
      <c r="B944" s="19">
        <v>121.81849</v>
      </c>
      <c r="C944" s="24"/>
    </row>
    <row r="945" spans="1:3" ht="13.8" x14ac:dyDescent="0.25">
      <c r="A945" s="9" t="s">
        <v>32</v>
      </c>
      <c r="B945" s="4">
        <v>110</v>
      </c>
      <c r="C945" s="24"/>
    </row>
    <row r="946" spans="1:3" ht="13.8" x14ac:dyDescent="0.25">
      <c r="A946" s="11" t="s">
        <v>33</v>
      </c>
      <c r="B946" s="4">
        <v>104</v>
      </c>
      <c r="C946" s="24"/>
    </row>
    <row r="947" spans="1:3" ht="13.8" x14ac:dyDescent="0.25">
      <c r="A947" s="11" t="s">
        <v>34</v>
      </c>
      <c r="B947" s="4">
        <v>6</v>
      </c>
      <c r="C947" s="24"/>
    </row>
    <row r="948" spans="1:3" ht="13.8" x14ac:dyDescent="0.25">
      <c r="A948" s="132" t="s">
        <v>84</v>
      </c>
      <c r="B948" s="133"/>
      <c r="C948" s="24"/>
    </row>
    <row r="949" spans="1:3" ht="13.8" x14ac:dyDescent="0.25">
      <c r="A949" s="5" t="s">
        <v>0</v>
      </c>
      <c r="B949" s="6">
        <v>138.07400000000001</v>
      </c>
      <c r="C949" s="24"/>
    </row>
    <row r="950" spans="1:3" ht="13.8" x14ac:dyDescent="0.25">
      <c r="A950" s="7" t="s">
        <v>2</v>
      </c>
      <c r="B950" s="6">
        <v>91.823999999999998</v>
      </c>
      <c r="C950" s="24"/>
    </row>
    <row r="951" spans="1:3" ht="13.8" x14ac:dyDescent="0.25">
      <c r="A951" s="7" t="s">
        <v>3</v>
      </c>
      <c r="B951" s="6">
        <v>46.25</v>
      </c>
      <c r="C951" s="24"/>
    </row>
    <row r="952" spans="1:3" ht="13.8" x14ac:dyDescent="0.25">
      <c r="A952" s="12" t="s">
        <v>10</v>
      </c>
      <c r="B952" s="13">
        <v>186.32094000000001</v>
      </c>
      <c r="C952" s="24"/>
    </row>
    <row r="953" spans="1:3" ht="13.8" x14ac:dyDescent="0.25">
      <c r="A953" s="15" t="s">
        <v>12</v>
      </c>
      <c r="B953" s="14">
        <v>77.122799999999998</v>
      </c>
      <c r="C953" s="24"/>
    </row>
    <row r="954" spans="1:3" ht="13.8" x14ac:dyDescent="0.25">
      <c r="A954" s="15" t="s">
        <v>16</v>
      </c>
      <c r="B954" s="14">
        <v>109.19814</v>
      </c>
      <c r="C954" s="24"/>
    </row>
    <row r="955" spans="1:3" ht="13.8" x14ac:dyDescent="0.25">
      <c r="A955" s="20" t="s">
        <v>17</v>
      </c>
      <c r="B955" s="13">
        <v>69.468630000000005</v>
      </c>
      <c r="C955" s="24"/>
    </row>
    <row r="956" spans="1:3" ht="13.8" x14ac:dyDescent="0.25">
      <c r="A956" s="9" t="s">
        <v>24</v>
      </c>
      <c r="B956" s="14">
        <v>138.07400000000001</v>
      </c>
      <c r="C956" s="24"/>
    </row>
    <row r="957" spans="1:3" ht="13.8" x14ac:dyDescent="0.25">
      <c r="A957" s="16" t="s">
        <v>0</v>
      </c>
      <c r="B957" s="6">
        <v>138.07400000000001</v>
      </c>
      <c r="C957" s="24"/>
    </row>
    <row r="958" spans="1:3" ht="13.8" x14ac:dyDescent="0.25">
      <c r="A958" s="9" t="s">
        <v>26</v>
      </c>
      <c r="B958" s="14">
        <v>255.78957000000003</v>
      </c>
      <c r="C958" s="24"/>
    </row>
    <row r="959" spans="1:3" ht="13.8" x14ac:dyDescent="0.25">
      <c r="A959" s="21" t="s">
        <v>10</v>
      </c>
      <c r="B959" s="13">
        <v>186.32094000000001</v>
      </c>
      <c r="C959" s="24"/>
    </row>
    <row r="960" spans="1:3" ht="13.8" x14ac:dyDescent="0.25">
      <c r="A960" s="21" t="s">
        <v>17</v>
      </c>
      <c r="B960" s="13">
        <v>69.468630000000005</v>
      </c>
      <c r="C960" s="24"/>
    </row>
    <row r="961" spans="1:3" ht="13.8" x14ac:dyDescent="0.25">
      <c r="A961" s="23" t="s">
        <v>28</v>
      </c>
      <c r="B961" s="19">
        <v>-117.71557</v>
      </c>
      <c r="C961" s="24"/>
    </row>
    <row r="962" spans="1:3" ht="13.8" x14ac:dyDescent="0.25">
      <c r="A962" s="23" t="s">
        <v>29</v>
      </c>
      <c r="B962" s="19">
        <v>299.06959000000001</v>
      </c>
      <c r="C962" s="24"/>
    </row>
    <row r="963" spans="1:3" ht="13.8" x14ac:dyDescent="0.25">
      <c r="A963" s="23" t="s">
        <v>30</v>
      </c>
      <c r="B963" s="19">
        <v>181.35401999999999</v>
      </c>
      <c r="C963" s="24"/>
    </row>
    <row r="964" spans="1:3" ht="13.8" x14ac:dyDescent="0.25">
      <c r="A964" s="9" t="s">
        <v>32</v>
      </c>
      <c r="B964" s="4">
        <v>60</v>
      </c>
      <c r="C964" s="24"/>
    </row>
    <row r="965" spans="1:3" ht="13.8" x14ac:dyDescent="0.25">
      <c r="A965" s="11" t="s">
        <v>33</v>
      </c>
      <c r="B965" s="4">
        <v>55</v>
      </c>
      <c r="C965" s="24"/>
    </row>
    <row r="966" spans="1:3" ht="13.8" x14ac:dyDescent="0.25">
      <c r="A966" s="11" t="s">
        <v>34</v>
      </c>
      <c r="B966" s="4">
        <v>5</v>
      </c>
      <c r="C966" s="24"/>
    </row>
    <row r="967" spans="1:3" ht="13.8" x14ac:dyDescent="0.25">
      <c r="A967" s="132" t="s">
        <v>81</v>
      </c>
      <c r="B967" s="133"/>
      <c r="C967" s="24"/>
    </row>
    <row r="968" spans="1:3" ht="13.8" x14ac:dyDescent="0.25">
      <c r="A968" s="5" t="s">
        <v>0</v>
      </c>
      <c r="B968" s="6">
        <v>167.79551999999998</v>
      </c>
      <c r="C968" s="24"/>
    </row>
    <row r="969" spans="1:3" ht="13.8" x14ac:dyDescent="0.25">
      <c r="A969" s="7" t="s">
        <v>2</v>
      </c>
      <c r="B969" s="6">
        <v>166.95</v>
      </c>
      <c r="C969" s="24"/>
    </row>
    <row r="970" spans="1:3" ht="13.8" x14ac:dyDescent="0.25">
      <c r="A970" s="7" t="s">
        <v>3</v>
      </c>
      <c r="B970" s="6">
        <v>0.84552000000000005</v>
      </c>
      <c r="C970" s="24"/>
    </row>
    <row r="971" spans="1:3" ht="13.8" x14ac:dyDescent="0.25">
      <c r="A971" s="12" t="s">
        <v>10</v>
      </c>
      <c r="B971" s="13">
        <v>119.99343</v>
      </c>
      <c r="C971" s="24"/>
    </row>
    <row r="972" spans="1:3" ht="13.8" x14ac:dyDescent="0.25">
      <c r="A972" s="15" t="s">
        <v>12</v>
      </c>
      <c r="B972" s="14">
        <v>29.99343</v>
      </c>
      <c r="C972" s="24"/>
    </row>
    <row r="973" spans="1:3" ht="13.8" x14ac:dyDescent="0.25">
      <c r="A973" s="15" t="s">
        <v>16</v>
      </c>
      <c r="B973" s="14">
        <v>90</v>
      </c>
      <c r="C973" s="24"/>
    </row>
    <row r="974" spans="1:3" ht="13.8" x14ac:dyDescent="0.25">
      <c r="A974" s="20" t="s">
        <v>17</v>
      </c>
      <c r="B974" s="13">
        <v>2.8283100000000001</v>
      </c>
      <c r="C974" s="24"/>
    </row>
    <row r="975" spans="1:3" ht="13.8" x14ac:dyDescent="0.25">
      <c r="A975" s="9" t="s">
        <v>24</v>
      </c>
      <c r="B975" s="14">
        <v>167.79552000000001</v>
      </c>
      <c r="C975" s="24"/>
    </row>
    <row r="976" spans="1:3" ht="13.8" x14ac:dyDescent="0.25">
      <c r="A976" s="16" t="s">
        <v>0</v>
      </c>
      <c r="B976" s="6">
        <v>167.79552000000001</v>
      </c>
      <c r="C976" s="24"/>
    </row>
    <row r="977" spans="1:3" ht="13.8" x14ac:dyDescent="0.25">
      <c r="A977" s="9" t="s">
        <v>26</v>
      </c>
      <c r="B977" s="14">
        <v>122.82174000000001</v>
      </c>
      <c r="C977" s="24"/>
    </row>
    <row r="978" spans="1:3" ht="13.8" x14ac:dyDescent="0.25">
      <c r="A978" s="21" t="s">
        <v>10</v>
      </c>
      <c r="B978" s="13">
        <v>119.99343</v>
      </c>
      <c r="C978" s="24"/>
    </row>
    <row r="979" spans="1:3" ht="13.8" x14ac:dyDescent="0.25">
      <c r="A979" s="21" t="s">
        <v>17</v>
      </c>
      <c r="B979" s="13">
        <v>2.8283100000000001</v>
      </c>
      <c r="C979" s="24"/>
    </row>
    <row r="980" spans="1:3" ht="13.8" x14ac:dyDescent="0.25">
      <c r="A980" s="23" t="s">
        <v>28</v>
      </c>
      <c r="B980" s="19">
        <v>44.973779999999998</v>
      </c>
      <c r="C980" s="24"/>
    </row>
    <row r="981" spans="1:3" ht="13.8" x14ac:dyDescent="0.25">
      <c r="A981" s="23" t="s">
        <v>29</v>
      </c>
      <c r="B981" s="19">
        <v>122.11870999999999</v>
      </c>
      <c r="C981" s="24"/>
    </row>
    <row r="982" spans="1:3" ht="13.8" x14ac:dyDescent="0.25">
      <c r="A982" s="23" t="s">
        <v>30</v>
      </c>
      <c r="B982" s="19">
        <v>167.09249</v>
      </c>
      <c r="C982" s="24"/>
    </row>
    <row r="983" spans="1:3" ht="13.8" x14ac:dyDescent="0.25">
      <c r="A983" s="9" t="s">
        <v>32</v>
      </c>
      <c r="B983" s="4">
        <v>61</v>
      </c>
      <c r="C983" s="24"/>
    </row>
    <row r="984" spans="1:3" ht="13.8" x14ac:dyDescent="0.25">
      <c r="A984" s="11" t="s">
        <v>33</v>
      </c>
      <c r="B984" s="4">
        <v>54</v>
      </c>
      <c r="C984" s="24"/>
    </row>
    <row r="985" spans="1:3" ht="13.8" x14ac:dyDescent="0.25">
      <c r="A985" s="11" t="s">
        <v>34</v>
      </c>
      <c r="B985" s="4">
        <v>7</v>
      </c>
      <c r="C985" s="24"/>
    </row>
    <row r="986" spans="1:3" ht="13.8" x14ac:dyDescent="0.25">
      <c r="A986" s="132" t="s">
        <v>80</v>
      </c>
      <c r="B986" s="133"/>
      <c r="C986" s="24"/>
    </row>
    <row r="987" spans="1:3" ht="13.8" x14ac:dyDescent="0.25">
      <c r="A987" s="5" t="s">
        <v>0</v>
      </c>
      <c r="B987" s="6">
        <v>13801.71797</v>
      </c>
      <c r="C987" s="24"/>
    </row>
    <row r="988" spans="1:3" ht="13.8" x14ac:dyDescent="0.25">
      <c r="A988" s="7" t="s">
        <v>3</v>
      </c>
      <c r="B988" s="6">
        <v>13801.71797</v>
      </c>
      <c r="C988" s="24"/>
    </row>
    <row r="989" spans="1:3" ht="13.8" x14ac:dyDescent="0.25">
      <c r="A989" s="12" t="s">
        <v>10</v>
      </c>
      <c r="B989" s="13">
        <v>16124.972270000002</v>
      </c>
      <c r="C989" s="24"/>
    </row>
    <row r="990" spans="1:3" ht="13.8" x14ac:dyDescent="0.25">
      <c r="A990" s="15" t="s">
        <v>11</v>
      </c>
      <c r="B990" s="14">
        <v>7649.1857200000004</v>
      </c>
      <c r="C990" s="24"/>
    </row>
    <row r="991" spans="1:3" ht="13.8" x14ac:dyDescent="0.25">
      <c r="A991" s="15" t="s">
        <v>12</v>
      </c>
      <c r="B991" s="14">
        <v>6871.5792300000012</v>
      </c>
      <c r="C991" s="24"/>
    </row>
    <row r="992" spans="1:3" ht="13.8" x14ac:dyDescent="0.25">
      <c r="A992" s="7" t="s">
        <v>2</v>
      </c>
      <c r="B992" s="6">
        <v>1403.79</v>
      </c>
      <c r="C992" s="24"/>
    </row>
    <row r="993" spans="1:3" ht="13.8" x14ac:dyDescent="0.25">
      <c r="A993" s="15" t="s">
        <v>15</v>
      </c>
      <c r="B993" s="14">
        <v>53.770009999999999</v>
      </c>
      <c r="C993" s="24"/>
    </row>
    <row r="994" spans="1:3" ht="13.8" x14ac:dyDescent="0.25">
      <c r="A994" s="15" t="s">
        <v>16</v>
      </c>
      <c r="B994" s="14">
        <v>146.64731</v>
      </c>
      <c r="C994" s="24"/>
    </row>
    <row r="995" spans="1:3" ht="13.8" x14ac:dyDescent="0.25">
      <c r="A995" s="20" t="s">
        <v>17</v>
      </c>
      <c r="B995" s="13">
        <v>233.40816000000001</v>
      </c>
      <c r="C995" s="24"/>
    </row>
    <row r="996" spans="1:3" ht="13.8" x14ac:dyDescent="0.25">
      <c r="A996" s="9" t="s">
        <v>24</v>
      </c>
      <c r="B996" s="14">
        <v>13801.71797</v>
      </c>
      <c r="C996" s="24"/>
    </row>
    <row r="997" spans="1:3" ht="13.8" x14ac:dyDescent="0.25">
      <c r="A997" s="16" t="s">
        <v>0</v>
      </c>
      <c r="B997" s="6">
        <v>13801.71797</v>
      </c>
      <c r="C997" s="24"/>
    </row>
    <row r="998" spans="1:3" ht="13.8" x14ac:dyDescent="0.25">
      <c r="A998" s="9" t="s">
        <v>26</v>
      </c>
      <c r="B998" s="14">
        <v>16358.380430000001</v>
      </c>
      <c r="C998" s="24"/>
    </row>
    <row r="999" spans="1:3" ht="13.8" x14ac:dyDescent="0.25">
      <c r="A999" s="21" t="s">
        <v>10</v>
      </c>
      <c r="B999" s="13">
        <v>16124.97227</v>
      </c>
      <c r="C999" s="24"/>
    </row>
    <row r="1000" spans="1:3" ht="13.8" x14ac:dyDescent="0.25">
      <c r="A1000" s="21" t="s">
        <v>17</v>
      </c>
      <c r="B1000" s="13">
        <v>233.40816000000001</v>
      </c>
      <c r="C1000" s="24"/>
    </row>
    <row r="1001" spans="1:3" ht="13.8" x14ac:dyDescent="0.25">
      <c r="A1001" s="23" t="s">
        <v>28</v>
      </c>
      <c r="B1001" s="19">
        <v>-2556.66246</v>
      </c>
      <c r="C1001" s="24"/>
    </row>
    <row r="1002" spans="1:3" ht="13.8" x14ac:dyDescent="0.25">
      <c r="A1002" s="23" t="s">
        <v>29</v>
      </c>
      <c r="B1002" s="19">
        <v>2610.62183</v>
      </c>
      <c r="C1002" s="24"/>
    </row>
    <row r="1003" spans="1:3" ht="13.8" x14ac:dyDescent="0.25">
      <c r="A1003" s="23" t="s">
        <v>30</v>
      </c>
      <c r="B1003" s="19">
        <v>53.95937</v>
      </c>
      <c r="C1003" s="24"/>
    </row>
    <row r="1004" spans="1:3" ht="13.8" x14ac:dyDescent="0.25">
      <c r="A1004" s="9" t="s">
        <v>32</v>
      </c>
      <c r="B1004" s="4">
        <v>716</v>
      </c>
      <c r="C1004" s="24"/>
    </row>
    <row r="1005" spans="1:3" ht="13.8" x14ac:dyDescent="0.25">
      <c r="A1005" s="11" t="s">
        <v>33</v>
      </c>
      <c r="B1005" s="4">
        <v>446</v>
      </c>
      <c r="C1005" s="24"/>
    </row>
    <row r="1006" spans="1:3" ht="13.8" x14ac:dyDescent="0.25">
      <c r="A1006" s="11" t="s">
        <v>34</v>
      </c>
      <c r="B1006" s="4">
        <v>270</v>
      </c>
      <c r="C1006" s="24"/>
    </row>
    <row r="1007" spans="1:3" ht="13.8" x14ac:dyDescent="0.25">
      <c r="A1007" s="132" t="s">
        <v>83</v>
      </c>
      <c r="B1007" s="133"/>
      <c r="C1007" s="24"/>
    </row>
    <row r="1008" spans="1:3" ht="13.8" x14ac:dyDescent="0.25">
      <c r="A1008" s="5" t="s">
        <v>0</v>
      </c>
      <c r="B1008" s="6">
        <v>95</v>
      </c>
      <c r="C1008" s="24"/>
    </row>
    <row r="1009" spans="1:3" ht="13.8" x14ac:dyDescent="0.25">
      <c r="A1009" s="7" t="s">
        <v>2</v>
      </c>
      <c r="B1009" s="6">
        <v>95</v>
      </c>
      <c r="C1009" s="24"/>
    </row>
    <row r="1010" spans="1:3" ht="13.8" x14ac:dyDescent="0.25">
      <c r="A1010" s="12" t="s">
        <v>10</v>
      </c>
      <c r="B1010" s="13">
        <v>15.026459999999998</v>
      </c>
      <c r="C1010" s="24"/>
    </row>
    <row r="1011" spans="1:3" ht="13.8" x14ac:dyDescent="0.25">
      <c r="A1011" s="15" t="s">
        <v>12</v>
      </c>
      <c r="B1011" s="14">
        <v>15.016269999999999</v>
      </c>
      <c r="C1011" s="24"/>
    </row>
    <row r="1012" spans="1:3" ht="13.8" x14ac:dyDescent="0.25">
      <c r="A1012" s="9" t="s">
        <v>24</v>
      </c>
      <c r="B1012" s="14">
        <v>95</v>
      </c>
      <c r="C1012" s="24"/>
    </row>
    <row r="1013" spans="1:3" ht="13.8" x14ac:dyDescent="0.25">
      <c r="A1013" s="16" t="s">
        <v>0</v>
      </c>
      <c r="B1013" s="6">
        <v>95</v>
      </c>
      <c r="C1013" s="24"/>
    </row>
    <row r="1014" spans="1:3" ht="13.8" x14ac:dyDescent="0.25">
      <c r="A1014" s="9" t="s">
        <v>26</v>
      </c>
      <c r="B1014" s="14">
        <v>15.02646</v>
      </c>
      <c r="C1014" s="24"/>
    </row>
    <row r="1015" spans="1:3" ht="13.8" x14ac:dyDescent="0.25">
      <c r="A1015" s="21" t="s">
        <v>10</v>
      </c>
      <c r="B1015" s="13">
        <v>15.02646</v>
      </c>
      <c r="C1015" s="24"/>
    </row>
    <row r="1016" spans="1:3" ht="13.8" x14ac:dyDescent="0.25">
      <c r="A1016" s="23" t="s">
        <v>28</v>
      </c>
      <c r="B1016" s="19">
        <v>79.97354</v>
      </c>
      <c r="C1016" s="24"/>
    </row>
    <row r="1017" spans="1:3" ht="13.8" x14ac:dyDescent="0.25">
      <c r="A1017" s="23" t="s">
        <v>29</v>
      </c>
      <c r="B1017" s="19">
        <v>14.523440000000001</v>
      </c>
      <c r="C1017" s="24"/>
    </row>
    <row r="1018" spans="1:3" ht="13.8" x14ac:dyDescent="0.25">
      <c r="A1018" s="23" t="s">
        <v>30</v>
      </c>
      <c r="B1018" s="19">
        <v>94.496979999999994</v>
      </c>
      <c r="C1018" s="24"/>
    </row>
    <row r="1019" spans="1:3" ht="13.8" x14ac:dyDescent="0.25">
      <c r="A1019" s="9" t="s">
        <v>32</v>
      </c>
      <c r="B1019" s="4">
        <v>53</v>
      </c>
      <c r="C1019" s="24"/>
    </row>
    <row r="1020" spans="1:3" ht="13.8" x14ac:dyDescent="0.25">
      <c r="A1020" s="11" t="s">
        <v>33</v>
      </c>
      <c r="B1020" s="4">
        <v>43</v>
      </c>
      <c r="C1020" s="24"/>
    </row>
    <row r="1021" spans="1:3" ht="13.8" x14ac:dyDescent="0.25">
      <c r="A1021" s="11" t="s">
        <v>34</v>
      </c>
      <c r="B1021" s="4">
        <v>10</v>
      </c>
      <c r="C1021" s="24"/>
    </row>
    <row r="1022" spans="1:3" ht="13.8" x14ac:dyDescent="0.25">
      <c r="A1022" s="132" t="s">
        <v>85</v>
      </c>
      <c r="B1022" s="133"/>
      <c r="C1022" s="24"/>
    </row>
    <row r="1023" spans="1:3" ht="13.8" x14ac:dyDescent="0.25">
      <c r="A1023" s="5" t="s">
        <v>0</v>
      </c>
      <c r="B1023" s="6">
        <v>169.01267000000001</v>
      </c>
      <c r="C1023" s="24"/>
    </row>
    <row r="1024" spans="1:3" ht="13.8" x14ac:dyDescent="0.25">
      <c r="A1024" s="7" t="s">
        <v>2</v>
      </c>
      <c r="B1024" s="6">
        <v>83.735759999999999</v>
      </c>
      <c r="C1024" s="24"/>
    </row>
    <row r="1025" spans="1:3" ht="13.8" x14ac:dyDescent="0.25">
      <c r="A1025" s="7" t="s">
        <v>3</v>
      </c>
      <c r="B1025" s="6">
        <v>85.276910000000001</v>
      </c>
      <c r="C1025" s="24"/>
    </row>
    <row r="1026" spans="1:3" ht="13.8" x14ac:dyDescent="0.25">
      <c r="A1026" s="12" t="s">
        <v>10</v>
      </c>
      <c r="B1026" s="13">
        <v>352.12107000000003</v>
      </c>
      <c r="C1026" s="24"/>
    </row>
    <row r="1027" spans="1:3" ht="13.8" x14ac:dyDescent="0.25">
      <c r="A1027" s="15" t="s">
        <v>11</v>
      </c>
      <c r="B1027" s="14">
        <v>19.187729999999998</v>
      </c>
      <c r="C1027" s="24"/>
    </row>
    <row r="1028" spans="1:3" ht="13.8" x14ac:dyDescent="0.25">
      <c r="A1028" s="15" t="s">
        <v>12</v>
      </c>
      <c r="B1028" s="14">
        <v>134.41334000000001</v>
      </c>
      <c r="C1028" s="24"/>
    </row>
    <row r="1029" spans="1:3" ht="13.8" x14ac:dyDescent="0.25">
      <c r="A1029" s="15" t="s">
        <v>16</v>
      </c>
      <c r="B1029" s="14">
        <v>198.52</v>
      </c>
      <c r="C1029" s="24"/>
    </row>
    <row r="1030" spans="1:3" ht="13.8" x14ac:dyDescent="0.25">
      <c r="A1030" s="20" t="s">
        <v>17</v>
      </c>
      <c r="B1030" s="13">
        <v>76.585599999999999</v>
      </c>
      <c r="C1030" s="24"/>
    </row>
    <row r="1031" spans="1:3" ht="13.8" x14ac:dyDescent="0.25">
      <c r="A1031" s="9" t="s">
        <v>24</v>
      </c>
      <c r="B1031" s="14">
        <v>169.01267000000001</v>
      </c>
      <c r="C1031" s="24"/>
    </row>
    <row r="1032" spans="1:3" ht="13.8" x14ac:dyDescent="0.25">
      <c r="A1032" s="16" t="s">
        <v>0</v>
      </c>
      <c r="B1032" s="6">
        <v>169.01267000000001</v>
      </c>
      <c r="C1032" s="24"/>
    </row>
    <row r="1033" spans="1:3" ht="13.8" x14ac:dyDescent="0.25">
      <c r="A1033" s="9" t="s">
        <v>26</v>
      </c>
      <c r="B1033" s="14">
        <v>428.70666999999997</v>
      </c>
      <c r="C1033" s="24"/>
    </row>
    <row r="1034" spans="1:3" ht="13.8" x14ac:dyDescent="0.25">
      <c r="A1034" s="21" t="s">
        <v>10</v>
      </c>
      <c r="B1034" s="13">
        <v>352.12106999999997</v>
      </c>
      <c r="C1034" s="24"/>
    </row>
    <row r="1035" spans="1:3" ht="13.8" x14ac:dyDescent="0.25">
      <c r="A1035" s="21" t="s">
        <v>17</v>
      </c>
      <c r="B1035" s="13">
        <v>76.585599999999999</v>
      </c>
      <c r="C1035" s="24"/>
    </row>
    <row r="1036" spans="1:3" ht="13.8" x14ac:dyDescent="0.25">
      <c r="A1036" s="23" t="s">
        <v>28</v>
      </c>
      <c r="B1036" s="19">
        <v>-259.69400000000002</v>
      </c>
      <c r="C1036" s="24"/>
    </row>
    <row r="1037" spans="1:3" ht="13.8" x14ac:dyDescent="0.25">
      <c r="A1037" s="23" t="s">
        <v>29</v>
      </c>
      <c r="B1037" s="19">
        <v>408.64060000000001</v>
      </c>
      <c r="C1037" s="24"/>
    </row>
    <row r="1038" spans="1:3" ht="13.8" x14ac:dyDescent="0.25">
      <c r="A1038" s="23" t="s">
        <v>30</v>
      </c>
      <c r="B1038" s="19">
        <v>148.94659999999999</v>
      </c>
      <c r="C1038" s="24"/>
    </row>
    <row r="1039" spans="1:3" ht="13.8" x14ac:dyDescent="0.25">
      <c r="A1039" s="9" t="s">
        <v>32</v>
      </c>
      <c r="B1039" s="4">
        <v>83</v>
      </c>
      <c r="C1039" s="24"/>
    </row>
    <row r="1040" spans="1:3" ht="13.8" x14ac:dyDescent="0.25">
      <c r="A1040" s="11" t="s">
        <v>33</v>
      </c>
      <c r="B1040" s="4">
        <v>68</v>
      </c>
      <c r="C1040" s="24"/>
    </row>
    <row r="1041" spans="1:3" ht="13.8" x14ac:dyDescent="0.25">
      <c r="A1041" s="11" t="s">
        <v>34</v>
      </c>
      <c r="B1041" s="4">
        <v>15</v>
      </c>
      <c r="C1041" s="24"/>
    </row>
    <row r="1042" spans="1:3" ht="13.8" x14ac:dyDescent="0.25">
      <c r="A1042" s="132" t="s">
        <v>87</v>
      </c>
      <c r="B1042" s="133"/>
      <c r="C1042" s="24"/>
    </row>
    <row r="1043" spans="1:3" ht="13.8" x14ac:dyDescent="0.25">
      <c r="A1043" s="5" t="s">
        <v>0</v>
      </c>
      <c r="B1043" s="6">
        <v>3621.18896</v>
      </c>
      <c r="C1043" s="24"/>
    </row>
    <row r="1044" spans="1:3" ht="13.8" x14ac:dyDescent="0.25">
      <c r="A1044" s="7" t="s">
        <v>3</v>
      </c>
      <c r="B1044" s="6">
        <v>3621.18896</v>
      </c>
      <c r="C1044" s="24"/>
    </row>
    <row r="1045" spans="1:3" ht="13.8" x14ac:dyDescent="0.25">
      <c r="A1045" s="12" t="s">
        <v>10</v>
      </c>
      <c r="B1045" s="13">
        <v>3886.8592799999997</v>
      </c>
      <c r="C1045" s="24"/>
    </row>
    <row r="1046" spans="1:3" ht="13.8" x14ac:dyDescent="0.25">
      <c r="A1046" s="15" t="s">
        <v>12</v>
      </c>
      <c r="B1046" s="14">
        <v>3806.1992799999998</v>
      </c>
      <c r="C1046" s="24"/>
    </row>
    <row r="1047" spans="1:3" ht="13.8" x14ac:dyDescent="0.25">
      <c r="A1047" s="15" t="s">
        <v>16</v>
      </c>
      <c r="B1047" s="14">
        <v>80.66</v>
      </c>
      <c r="C1047" s="24"/>
    </row>
    <row r="1048" spans="1:3" ht="13.8" x14ac:dyDescent="0.25">
      <c r="A1048" s="20" t="s">
        <v>17</v>
      </c>
      <c r="B1048" s="13">
        <v>2593.9898400000002</v>
      </c>
      <c r="C1048" s="24"/>
    </row>
    <row r="1049" spans="1:3" ht="13.8" x14ac:dyDescent="0.25">
      <c r="A1049" s="9" t="s">
        <v>24</v>
      </c>
      <c r="B1049" s="14">
        <v>3621.18896</v>
      </c>
      <c r="C1049" s="24"/>
    </row>
    <row r="1050" spans="1:3" ht="13.8" x14ac:dyDescent="0.25">
      <c r="A1050" s="16" t="s">
        <v>0</v>
      </c>
      <c r="B1050" s="6">
        <v>3621.18896</v>
      </c>
      <c r="C1050" s="24"/>
    </row>
    <row r="1051" spans="1:3" ht="13.8" x14ac:dyDescent="0.25">
      <c r="A1051" s="9" t="s">
        <v>26</v>
      </c>
      <c r="B1051" s="14">
        <v>6480.8491200000008</v>
      </c>
      <c r="C1051" s="24"/>
    </row>
    <row r="1052" spans="1:3" ht="13.8" x14ac:dyDescent="0.25">
      <c r="A1052" s="21" t="s">
        <v>10</v>
      </c>
      <c r="B1052" s="13">
        <v>3886.8592800000001</v>
      </c>
      <c r="C1052" s="24"/>
    </row>
    <row r="1053" spans="1:3" ht="13.8" x14ac:dyDescent="0.25">
      <c r="A1053" s="21" t="s">
        <v>17</v>
      </c>
      <c r="B1053" s="13">
        <v>2593.9898400000002</v>
      </c>
      <c r="C1053" s="24"/>
    </row>
    <row r="1054" spans="1:3" ht="13.8" x14ac:dyDescent="0.25">
      <c r="A1054" s="23" t="s">
        <v>28</v>
      </c>
      <c r="B1054" s="19">
        <v>-2859.6601599999999</v>
      </c>
      <c r="C1054" s="24"/>
    </row>
    <row r="1055" spans="1:3" ht="13.8" x14ac:dyDescent="0.25">
      <c r="A1055" s="23" t="s">
        <v>29</v>
      </c>
      <c r="B1055" s="19">
        <v>3778.9176000000002</v>
      </c>
      <c r="C1055" s="24"/>
    </row>
    <row r="1056" spans="1:3" ht="13.8" x14ac:dyDescent="0.25">
      <c r="A1056" s="23" t="s">
        <v>30</v>
      </c>
      <c r="B1056" s="19">
        <v>919.25743999999997</v>
      </c>
      <c r="C1056" s="24"/>
    </row>
    <row r="1057" spans="1:3" ht="13.8" x14ac:dyDescent="0.25">
      <c r="A1057" s="9" t="s">
        <v>32</v>
      </c>
      <c r="B1057" s="4">
        <v>1260</v>
      </c>
      <c r="C1057" s="24"/>
    </row>
    <row r="1058" spans="1:3" ht="13.8" x14ac:dyDescent="0.25">
      <c r="A1058" s="11" t="s">
        <v>33</v>
      </c>
      <c r="B1058" s="4">
        <v>240</v>
      </c>
      <c r="C1058" s="24"/>
    </row>
    <row r="1059" spans="1:3" ht="13.8" x14ac:dyDescent="0.25">
      <c r="A1059" s="11" t="s">
        <v>34</v>
      </c>
      <c r="B1059" s="4">
        <v>1020</v>
      </c>
      <c r="C1059" s="24"/>
    </row>
    <row r="1060" spans="1:3" ht="13.8" x14ac:dyDescent="0.25">
      <c r="A1060" s="132" t="s">
        <v>86</v>
      </c>
      <c r="B1060" s="133"/>
      <c r="C1060" s="24"/>
    </row>
    <row r="1061" spans="1:3" ht="13.8" x14ac:dyDescent="0.25">
      <c r="A1061" s="5" t="s">
        <v>0</v>
      </c>
      <c r="B1061" s="6">
        <v>104.39036</v>
      </c>
      <c r="C1061" s="24"/>
    </row>
    <row r="1062" spans="1:3" ht="13.8" x14ac:dyDescent="0.25">
      <c r="A1062" s="7" t="s">
        <v>2</v>
      </c>
      <c r="B1062" s="6">
        <v>5.17</v>
      </c>
      <c r="C1062" s="24"/>
    </row>
    <row r="1063" spans="1:3" ht="13.8" x14ac:dyDescent="0.25">
      <c r="A1063" s="7" t="s">
        <v>3</v>
      </c>
      <c r="B1063" s="6">
        <v>99.220359999999999</v>
      </c>
      <c r="C1063" s="24"/>
    </row>
    <row r="1064" spans="1:3" ht="13.8" x14ac:dyDescent="0.25">
      <c r="A1064" s="12" t="s">
        <v>10</v>
      </c>
      <c r="B1064" s="13">
        <v>73.363959999999992</v>
      </c>
      <c r="C1064" s="24"/>
    </row>
    <row r="1065" spans="1:3" ht="13.8" x14ac:dyDescent="0.25">
      <c r="A1065" s="15" t="s">
        <v>12</v>
      </c>
      <c r="B1065" s="14">
        <v>69.784989999999993</v>
      </c>
      <c r="C1065" s="24"/>
    </row>
    <row r="1066" spans="1:3" ht="13.8" x14ac:dyDescent="0.25">
      <c r="A1066" s="15" t="s">
        <v>16</v>
      </c>
      <c r="B1066" s="14">
        <v>3.57897</v>
      </c>
      <c r="C1066" s="24"/>
    </row>
    <row r="1067" spans="1:3" ht="13.8" x14ac:dyDescent="0.25">
      <c r="A1067" s="20" t="s">
        <v>17</v>
      </c>
      <c r="B1067" s="13">
        <v>16.162299999999998</v>
      </c>
      <c r="C1067" s="24"/>
    </row>
    <row r="1068" spans="1:3" ht="13.8" x14ac:dyDescent="0.25">
      <c r="A1068" s="9" t="s">
        <v>24</v>
      </c>
      <c r="B1068" s="14">
        <v>104.39036</v>
      </c>
      <c r="C1068" s="24"/>
    </row>
    <row r="1069" spans="1:3" ht="13.8" x14ac:dyDescent="0.25">
      <c r="A1069" s="16" t="s">
        <v>0</v>
      </c>
      <c r="B1069" s="6">
        <v>104.39036</v>
      </c>
      <c r="C1069" s="24"/>
    </row>
    <row r="1070" spans="1:3" ht="13.8" x14ac:dyDescent="0.25">
      <c r="A1070" s="9" t="s">
        <v>26</v>
      </c>
      <c r="B1070" s="14">
        <v>89.526260000000008</v>
      </c>
      <c r="C1070" s="24"/>
    </row>
    <row r="1071" spans="1:3" ht="13.8" x14ac:dyDescent="0.25">
      <c r="A1071" s="21" t="s">
        <v>10</v>
      </c>
      <c r="B1071" s="13">
        <v>73.363960000000006</v>
      </c>
      <c r="C1071" s="24"/>
    </row>
    <row r="1072" spans="1:3" ht="13.8" x14ac:dyDescent="0.25">
      <c r="A1072" s="21" t="s">
        <v>17</v>
      </c>
      <c r="B1072" s="13">
        <v>16.162299999999998</v>
      </c>
      <c r="C1072" s="24"/>
    </row>
    <row r="1073" spans="1:3" ht="13.8" x14ac:dyDescent="0.25">
      <c r="A1073" s="23" t="s">
        <v>28</v>
      </c>
      <c r="B1073" s="19">
        <v>14.864100000000001</v>
      </c>
      <c r="C1073" s="24"/>
    </row>
    <row r="1074" spans="1:3" ht="13.8" x14ac:dyDescent="0.25">
      <c r="A1074" s="23" t="s">
        <v>29</v>
      </c>
      <c r="B1074" s="19">
        <v>11.405749999999999</v>
      </c>
      <c r="C1074" s="24"/>
    </row>
    <row r="1075" spans="1:3" ht="13.8" x14ac:dyDescent="0.25">
      <c r="A1075" s="23" t="s">
        <v>30</v>
      </c>
      <c r="B1075" s="19">
        <v>26.269850000000002</v>
      </c>
      <c r="C1075" s="24"/>
    </row>
    <row r="1076" spans="1:3" ht="13.8" x14ac:dyDescent="0.25">
      <c r="A1076" s="9" t="s">
        <v>32</v>
      </c>
      <c r="B1076" s="4">
        <v>1019</v>
      </c>
      <c r="C1076" s="24"/>
    </row>
    <row r="1077" spans="1:3" ht="13.8" x14ac:dyDescent="0.25">
      <c r="A1077" s="11" t="s">
        <v>33</v>
      </c>
      <c r="B1077" s="4">
        <v>969</v>
      </c>
      <c r="C1077" s="24"/>
    </row>
    <row r="1078" spans="1:3" ht="13.8" x14ac:dyDescent="0.25">
      <c r="A1078" s="11" t="s">
        <v>34</v>
      </c>
      <c r="B1078" s="4">
        <v>50</v>
      </c>
      <c r="C1078" s="24"/>
    </row>
    <row r="1079" spans="1:3" ht="13.8" x14ac:dyDescent="0.25">
      <c r="A1079" s="132" t="s">
        <v>89</v>
      </c>
      <c r="B1079" s="133"/>
      <c r="C1079" s="24"/>
    </row>
    <row r="1080" spans="1:3" ht="13.8" x14ac:dyDescent="0.25">
      <c r="A1080" s="5" t="s">
        <v>0</v>
      </c>
      <c r="B1080" s="6">
        <v>188167.3554</v>
      </c>
      <c r="C1080" s="24"/>
    </row>
    <row r="1081" spans="1:3" ht="13.8" x14ac:dyDescent="0.25">
      <c r="A1081" s="7" t="s">
        <v>3</v>
      </c>
      <c r="B1081" s="6">
        <v>188167.3554</v>
      </c>
      <c r="C1081" s="24"/>
    </row>
    <row r="1082" spans="1:3" ht="13.8" x14ac:dyDescent="0.25">
      <c r="A1082" s="12" t="s">
        <v>10</v>
      </c>
      <c r="B1082" s="13">
        <v>160032.75151999999</v>
      </c>
      <c r="C1082" s="24"/>
    </row>
    <row r="1083" spans="1:3" ht="13.8" x14ac:dyDescent="0.25">
      <c r="A1083" s="15" t="s">
        <v>11</v>
      </c>
      <c r="B1083" s="14">
        <v>98204.006009999997</v>
      </c>
      <c r="C1083" s="24"/>
    </row>
    <row r="1084" spans="1:3" ht="13.8" x14ac:dyDescent="0.25">
      <c r="A1084" s="15" t="s">
        <v>12</v>
      </c>
      <c r="B1084" s="14">
        <v>14814.95154</v>
      </c>
      <c r="C1084" s="24"/>
    </row>
    <row r="1085" spans="1:3" ht="13.8" x14ac:dyDescent="0.25">
      <c r="A1085" s="7" t="s">
        <v>2</v>
      </c>
      <c r="B1085" s="6">
        <v>19172.145090000002</v>
      </c>
      <c r="C1085" s="24"/>
    </row>
    <row r="1086" spans="1:3" ht="13.8" x14ac:dyDescent="0.25">
      <c r="A1086" s="15" t="s">
        <v>15</v>
      </c>
      <c r="B1086" s="14">
        <v>2128.87417</v>
      </c>
      <c r="C1086" s="24"/>
    </row>
    <row r="1087" spans="1:3" ht="13.8" x14ac:dyDescent="0.25">
      <c r="A1087" s="15" t="s">
        <v>16</v>
      </c>
      <c r="B1087" s="14">
        <v>25712.774710000002</v>
      </c>
      <c r="C1087" s="24"/>
    </row>
    <row r="1088" spans="1:3" ht="13.8" x14ac:dyDescent="0.25">
      <c r="A1088" s="20" t="s">
        <v>17</v>
      </c>
      <c r="B1088" s="13">
        <v>4983.7299499999999</v>
      </c>
      <c r="C1088" s="24"/>
    </row>
    <row r="1089" spans="1:3" ht="13.8" x14ac:dyDescent="0.25">
      <c r="A1089" s="9" t="s">
        <v>24</v>
      </c>
      <c r="B1089" s="14">
        <v>188167.3554</v>
      </c>
      <c r="C1089" s="24"/>
    </row>
    <row r="1090" spans="1:3" ht="13.8" x14ac:dyDescent="0.25">
      <c r="A1090" s="16" t="s">
        <v>0</v>
      </c>
      <c r="B1090" s="6">
        <v>188167.3554</v>
      </c>
      <c r="C1090" s="24"/>
    </row>
    <row r="1091" spans="1:3" ht="13.8" x14ac:dyDescent="0.25">
      <c r="A1091" s="9" t="s">
        <v>26</v>
      </c>
      <c r="B1091" s="14">
        <v>165016.48145000002</v>
      </c>
      <c r="C1091" s="24"/>
    </row>
    <row r="1092" spans="1:3" ht="13.8" x14ac:dyDescent="0.25">
      <c r="A1092" s="21" t="s">
        <v>10</v>
      </c>
      <c r="B1092" s="13">
        <v>160032.75150000001</v>
      </c>
      <c r="C1092" s="24"/>
    </row>
    <row r="1093" spans="1:3" ht="13.8" x14ac:dyDescent="0.25">
      <c r="A1093" s="21" t="s">
        <v>17</v>
      </c>
      <c r="B1093" s="13">
        <v>4983.7299499999999</v>
      </c>
      <c r="C1093" s="24"/>
    </row>
    <row r="1094" spans="1:3" ht="13.8" x14ac:dyDescent="0.25">
      <c r="A1094" s="23" t="s">
        <v>28</v>
      </c>
      <c r="B1094" s="19">
        <v>23150.873909999998</v>
      </c>
      <c r="C1094" s="24"/>
    </row>
    <row r="1095" spans="1:3" ht="13.8" x14ac:dyDescent="0.25">
      <c r="A1095" s="23" t="s">
        <v>29</v>
      </c>
      <c r="B1095" s="19">
        <v>33579.250139999996</v>
      </c>
      <c r="C1095" s="24"/>
    </row>
    <row r="1096" spans="1:3" ht="13.8" x14ac:dyDescent="0.25">
      <c r="A1096" s="23" t="s">
        <v>30</v>
      </c>
      <c r="B1096" s="19">
        <v>56730.124049999999</v>
      </c>
      <c r="C1096" s="24"/>
    </row>
    <row r="1097" spans="1:3" ht="13.8" x14ac:dyDescent="0.25">
      <c r="A1097" s="9" t="s">
        <v>32</v>
      </c>
      <c r="B1097" s="4">
        <v>8001</v>
      </c>
      <c r="C1097" s="24"/>
    </row>
    <row r="1098" spans="1:3" ht="13.8" x14ac:dyDescent="0.25">
      <c r="A1098" s="11" t="s">
        <v>33</v>
      </c>
      <c r="B1098" s="4">
        <v>7891</v>
      </c>
      <c r="C1098" s="24"/>
    </row>
    <row r="1099" spans="1:3" ht="13.8" x14ac:dyDescent="0.25">
      <c r="A1099" s="11" t="s">
        <v>34</v>
      </c>
      <c r="B1099" s="4">
        <v>110</v>
      </c>
      <c r="C1099" s="24"/>
    </row>
    <row r="1100" spans="1:3" ht="13.8" x14ac:dyDescent="0.25">
      <c r="A1100" s="132" t="s">
        <v>88</v>
      </c>
      <c r="B1100" s="133"/>
      <c r="C1100" s="24"/>
    </row>
    <row r="1101" spans="1:3" ht="13.8" x14ac:dyDescent="0.25">
      <c r="A1101" s="5" t="s">
        <v>0</v>
      </c>
      <c r="B1101" s="6">
        <v>361.21789999999999</v>
      </c>
      <c r="C1101" s="24"/>
    </row>
    <row r="1102" spans="1:3" ht="13.8" x14ac:dyDescent="0.25">
      <c r="A1102" s="7" t="s">
        <v>3</v>
      </c>
      <c r="B1102" s="6">
        <v>361.21789999999999</v>
      </c>
      <c r="C1102" s="24"/>
    </row>
    <row r="1103" spans="1:3" ht="13.8" x14ac:dyDescent="0.25">
      <c r="A1103" s="12" t="s">
        <v>10</v>
      </c>
      <c r="B1103" s="13">
        <v>316.56353999999999</v>
      </c>
      <c r="C1103" s="24"/>
    </row>
    <row r="1104" spans="1:3" ht="13.8" x14ac:dyDescent="0.25">
      <c r="A1104" s="15" t="s">
        <v>12</v>
      </c>
      <c r="B1104" s="14">
        <v>316.56353999999999</v>
      </c>
      <c r="C1104" s="24"/>
    </row>
    <row r="1105" spans="1:3" ht="13.8" x14ac:dyDescent="0.25">
      <c r="A1105" s="20" t="s">
        <v>17</v>
      </c>
      <c r="B1105" s="13">
        <v>196.52418</v>
      </c>
      <c r="C1105" s="24"/>
    </row>
    <row r="1106" spans="1:3" ht="13.8" x14ac:dyDescent="0.25">
      <c r="A1106" s="9" t="s">
        <v>24</v>
      </c>
      <c r="B1106" s="14">
        <v>361.21789999999999</v>
      </c>
      <c r="C1106" s="24"/>
    </row>
    <row r="1107" spans="1:3" ht="13.8" x14ac:dyDescent="0.25">
      <c r="A1107" s="16" t="s">
        <v>0</v>
      </c>
      <c r="B1107" s="6">
        <v>361.21789999999999</v>
      </c>
      <c r="C1107" s="24"/>
    </row>
    <row r="1108" spans="1:3" ht="13.8" x14ac:dyDescent="0.25">
      <c r="A1108" s="9" t="s">
        <v>26</v>
      </c>
      <c r="B1108" s="14">
        <v>513.08771999999999</v>
      </c>
      <c r="C1108" s="24"/>
    </row>
    <row r="1109" spans="1:3" ht="13.8" x14ac:dyDescent="0.25">
      <c r="A1109" s="21" t="s">
        <v>10</v>
      </c>
      <c r="B1109" s="13">
        <v>316.56353999999999</v>
      </c>
      <c r="C1109" s="24"/>
    </row>
    <row r="1110" spans="1:3" ht="13.8" x14ac:dyDescent="0.25">
      <c r="A1110" s="21" t="s">
        <v>17</v>
      </c>
      <c r="B1110" s="13">
        <v>196.52418</v>
      </c>
      <c r="C1110" s="24"/>
    </row>
    <row r="1111" spans="1:3" ht="13.8" x14ac:dyDescent="0.25">
      <c r="A1111" s="23" t="s">
        <v>28</v>
      </c>
      <c r="B1111" s="19">
        <v>-151.86982</v>
      </c>
      <c r="C1111" s="24"/>
    </row>
    <row r="1112" spans="1:3" ht="13.8" x14ac:dyDescent="0.25">
      <c r="A1112" s="23" t="s">
        <v>29</v>
      </c>
      <c r="B1112" s="19">
        <v>512.23298</v>
      </c>
      <c r="C1112" s="24"/>
    </row>
    <row r="1113" spans="1:3" ht="13.8" x14ac:dyDescent="0.25">
      <c r="A1113" s="23" t="s">
        <v>30</v>
      </c>
      <c r="B1113" s="19">
        <v>360.36315999999999</v>
      </c>
      <c r="C1113" s="24"/>
    </row>
    <row r="1114" spans="1:3" ht="13.8" x14ac:dyDescent="0.25">
      <c r="A1114" s="9" t="s">
        <v>32</v>
      </c>
      <c r="B1114" s="4">
        <v>110</v>
      </c>
      <c r="C1114" s="24"/>
    </row>
    <row r="1115" spans="1:3" ht="13.8" x14ac:dyDescent="0.25">
      <c r="A1115" s="11" t="s">
        <v>33</v>
      </c>
      <c r="B1115" s="4">
        <v>35</v>
      </c>
      <c r="C1115" s="24"/>
    </row>
    <row r="1116" spans="1:3" ht="13.8" x14ac:dyDescent="0.25">
      <c r="A1116" s="11" t="s">
        <v>34</v>
      </c>
      <c r="B1116" s="4">
        <v>75</v>
      </c>
      <c r="C1116" s="24"/>
    </row>
    <row r="1117" spans="1:3" ht="13.8" x14ac:dyDescent="0.25">
      <c r="A1117" s="132" t="s">
        <v>90</v>
      </c>
      <c r="B1117" s="133"/>
      <c r="C1117" s="24"/>
    </row>
    <row r="1118" spans="1:3" ht="13.8" x14ac:dyDescent="0.25">
      <c r="A1118" s="5" t="s">
        <v>0</v>
      </c>
      <c r="B1118" s="6">
        <v>333.75916999999998</v>
      </c>
      <c r="C1118" s="24"/>
    </row>
    <row r="1119" spans="1:3" ht="13.8" x14ac:dyDescent="0.25">
      <c r="A1119" s="7" t="s">
        <v>2</v>
      </c>
      <c r="B1119" s="6">
        <v>299.01691</v>
      </c>
      <c r="C1119" s="24"/>
    </row>
    <row r="1120" spans="1:3" ht="13.8" x14ac:dyDescent="0.25">
      <c r="A1120" s="7" t="s">
        <v>3</v>
      </c>
      <c r="B1120" s="6">
        <v>34.742260000000002</v>
      </c>
      <c r="C1120" s="24"/>
    </row>
    <row r="1121" spans="1:3" ht="13.8" x14ac:dyDescent="0.25">
      <c r="A1121" s="12" t="s">
        <v>10</v>
      </c>
      <c r="B1121" s="13">
        <v>333.75917000000004</v>
      </c>
      <c r="C1121" s="24"/>
    </row>
    <row r="1122" spans="1:3" ht="13.8" x14ac:dyDescent="0.25">
      <c r="A1122" s="15" t="s">
        <v>11</v>
      </c>
      <c r="B1122" s="14">
        <v>284.23306000000002</v>
      </c>
      <c r="C1122" s="24"/>
    </row>
    <row r="1123" spans="1:3" ht="13.8" x14ac:dyDescent="0.25">
      <c r="A1123" s="15" t="s">
        <v>12</v>
      </c>
      <c r="B1123" s="14">
        <v>49.526110000000003</v>
      </c>
      <c r="C1123" s="24"/>
    </row>
    <row r="1124" spans="1:3" ht="13.8" x14ac:dyDescent="0.25">
      <c r="A1124" s="9" t="s">
        <v>24</v>
      </c>
      <c r="B1124" s="14">
        <v>333.75916999999998</v>
      </c>
      <c r="C1124" s="24"/>
    </row>
    <row r="1125" spans="1:3" ht="13.8" x14ac:dyDescent="0.25">
      <c r="A1125" s="16" t="s">
        <v>0</v>
      </c>
      <c r="B1125" s="6">
        <v>333.75916999999998</v>
      </c>
      <c r="C1125" s="24"/>
    </row>
    <row r="1126" spans="1:3" ht="13.8" x14ac:dyDescent="0.25">
      <c r="A1126" s="9" t="s">
        <v>26</v>
      </c>
      <c r="B1126" s="14">
        <v>333.75916999999998</v>
      </c>
      <c r="C1126" s="24"/>
    </row>
    <row r="1127" spans="1:3" ht="13.8" x14ac:dyDescent="0.25">
      <c r="A1127" s="21" t="s">
        <v>10</v>
      </c>
      <c r="B1127" s="13">
        <v>333.75916999999998</v>
      </c>
      <c r="C1127" s="24"/>
    </row>
    <row r="1128" spans="1:3" ht="13.8" x14ac:dyDescent="0.25">
      <c r="A1128" s="9" t="s">
        <v>32</v>
      </c>
      <c r="B1128" s="4">
        <v>29</v>
      </c>
      <c r="C1128" s="24"/>
    </row>
    <row r="1129" spans="1:3" ht="13.8" x14ac:dyDescent="0.25">
      <c r="A1129" s="11" t="s">
        <v>33</v>
      </c>
      <c r="B1129" s="4">
        <v>29</v>
      </c>
      <c r="C1129" s="24"/>
    </row>
    <row r="1130" spans="1:3" ht="13.8" x14ac:dyDescent="0.25">
      <c r="A1130" s="132" t="s">
        <v>93</v>
      </c>
      <c r="B1130" s="133"/>
      <c r="C1130" s="24"/>
    </row>
    <row r="1131" spans="1:3" ht="13.8" x14ac:dyDescent="0.25">
      <c r="A1131" s="5" t="s">
        <v>0</v>
      </c>
      <c r="B1131" s="6">
        <v>145.12844999999999</v>
      </c>
      <c r="C1131" s="24"/>
    </row>
    <row r="1132" spans="1:3" ht="13.8" x14ac:dyDescent="0.25">
      <c r="A1132" s="7" t="s">
        <v>3</v>
      </c>
      <c r="B1132" s="6">
        <v>145.12844999999999</v>
      </c>
      <c r="C1132" s="24"/>
    </row>
    <row r="1133" spans="1:3" ht="13.8" x14ac:dyDescent="0.25">
      <c r="A1133" s="12" t="s">
        <v>10</v>
      </c>
      <c r="B1133" s="13">
        <v>119.30661000000001</v>
      </c>
      <c r="C1133" s="24"/>
    </row>
    <row r="1134" spans="1:3" ht="13.8" x14ac:dyDescent="0.25">
      <c r="A1134" s="15" t="s">
        <v>12</v>
      </c>
      <c r="B1134" s="14">
        <v>104.17124000000001</v>
      </c>
      <c r="C1134" s="24"/>
    </row>
    <row r="1135" spans="1:3" ht="13.8" x14ac:dyDescent="0.25">
      <c r="A1135" s="15" t="s">
        <v>16</v>
      </c>
      <c r="B1135" s="14">
        <v>15.13537</v>
      </c>
      <c r="C1135" s="24"/>
    </row>
    <row r="1136" spans="1:3" ht="13.8" x14ac:dyDescent="0.25">
      <c r="A1136" s="20" t="s">
        <v>17</v>
      </c>
      <c r="B1136" s="13">
        <v>10.26</v>
      </c>
      <c r="C1136" s="24"/>
    </row>
    <row r="1137" spans="1:3" ht="13.8" x14ac:dyDescent="0.25">
      <c r="A1137" s="9" t="s">
        <v>24</v>
      </c>
      <c r="B1137" s="14">
        <v>145.12844999999999</v>
      </c>
      <c r="C1137" s="24"/>
    </row>
    <row r="1138" spans="1:3" ht="13.8" x14ac:dyDescent="0.25">
      <c r="A1138" s="16" t="s">
        <v>0</v>
      </c>
      <c r="B1138" s="6">
        <v>145.12844999999999</v>
      </c>
      <c r="C1138" s="24"/>
    </row>
    <row r="1139" spans="1:3" ht="13.8" x14ac:dyDescent="0.25">
      <c r="A1139" s="9" t="s">
        <v>26</v>
      </c>
      <c r="B1139" s="14">
        <v>129.56661</v>
      </c>
      <c r="C1139" s="24"/>
    </row>
    <row r="1140" spans="1:3" ht="13.8" x14ac:dyDescent="0.25">
      <c r="A1140" s="21" t="s">
        <v>10</v>
      </c>
      <c r="B1140" s="13">
        <v>119.30661000000001</v>
      </c>
      <c r="C1140" s="24"/>
    </row>
    <row r="1141" spans="1:3" ht="13.8" x14ac:dyDescent="0.25">
      <c r="A1141" s="21" t="s">
        <v>17</v>
      </c>
      <c r="B1141" s="13">
        <v>10.26</v>
      </c>
      <c r="C1141" s="24"/>
    </row>
    <row r="1142" spans="1:3" ht="13.8" x14ac:dyDescent="0.25">
      <c r="A1142" s="23" t="s">
        <v>28</v>
      </c>
      <c r="B1142" s="19">
        <v>15.56184</v>
      </c>
      <c r="C1142" s="24"/>
    </row>
    <row r="1143" spans="1:3" ht="13.8" x14ac:dyDescent="0.25">
      <c r="A1143" s="23" t="s">
        <v>29</v>
      </c>
      <c r="B1143" s="19">
        <v>371.65663999999998</v>
      </c>
      <c r="C1143" s="24"/>
    </row>
    <row r="1144" spans="1:3" ht="13.8" x14ac:dyDescent="0.25">
      <c r="A1144" s="23" t="s">
        <v>30</v>
      </c>
      <c r="B1144" s="19">
        <v>387.21848</v>
      </c>
      <c r="C1144" s="24"/>
    </row>
    <row r="1145" spans="1:3" ht="13.8" x14ac:dyDescent="0.25">
      <c r="A1145" s="9" t="s">
        <v>32</v>
      </c>
      <c r="B1145" s="4">
        <v>169</v>
      </c>
      <c r="C1145" s="24"/>
    </row>
    <row r="1146" spans="1:3" ht="13.8" x14ac:dyDescent="0.25">
      <c r="A1146" s="11" t="s">
        <v>33</v>
      </c>
      <c r="B1146" s="4">
        <v>101</v>
      </c>
      <c r="C1146" s="24"/>
    </row>
    <row r="1147" spans="1:3" ht="13.8" x14ac:dyDescent="0.25">
      <c r="A1147" s="11" t="s">
        <v>34</v>
      </c>
      <c r="B1147" s="4">
        <v>68</v>
      </c>
      <c r="C1147" s="24"/>
    </row>
    <row r="1148" spans="1:3" ht="13.8" x14ac:dyDescent="0.25">
      <c r="A1148" s="132" t="s">
        <v>95</v>
      </c>
      <c r="B1148" s="133"/>
      <c r="C1148" s="24"/>
    </row>
    <row r="1149" spans="1:3" ht="13.8" x14ac:dyDescent="0.25">
      <c r="A1149" s="5" t="s">
        <v>0</v>
      </c>
      <c r="B1149" s="6">
        <v>32308.823819999998</v>
      </c>
      <c r="C1149" s="24"/>
    </row>
    <row r="1150" spans="1:3" ht="13.8" x14ac:dyDescent="0.25">
      <c r="A1150" s="7" t="s">
        <v>2</v>
      </c>
      <c r="B1150" s="6">
        <v>14306.85</v>
      </c>
      <c r="C1150" s="24"/>
    </row>
    <row r="1151" spans="1:3" ht="13.8" x14ac:dyDescent="0.25">
      <c r="A1151" s="7" t="s">
        <v>3</v>
      </c>
      <c r="B1151" s="6">
        <v>18001.973819999999</v>
      </c>
      <c r="C1151" s="24"/>
    </row>
    <row r="1152" spans="1:3" ht="13.8" x14ac:dyDescent="0.25">
      <c r="A1152" s="12" t="s">
        <v>10</v>
      </c>
      <c r="B1152" s="13">
        <v>24504.454580000001</v>
      </c>
      <c r="C1152" s="24"/>
    </row>
    <row r="1153" spans="1:3" ht="13.8" x14ac:dyDescent="0.25">
      <c r="A1153" s="15" t="s">
        <v>11</v>
      </c>
      <c r="B1153" s="14">
        <v>8806.3187899999994</v>
      </c>
      <c r="C1153" s="24"/>
    </row>
    <row r="1154" spans="1:3" ht="13.8" x14ac:dyDescent="0.25">
      <c r="A1154" s="15" t="s">
        <v>12</v>
      </c>
      <c r="B1154" s="14">
        <v>12645.633610000001</v>
      </c>
      <c r="C1154" s="24"/>
    </row>
    <row r="1155" spans="1:3" ht="13.8" x14ac:dyDescent="0.25">
      <c r="A1155" s="7" t="s">
        <v>2</v>
      </c>
      <c r="B1155" s="6">
        <v>1718</v>
      </c>
      <c r="C1155" s="24"/>
    </row>
    <row r="1156" spans="1:3" ht="13.8" x14ac:dyDescent="0.25">
      <c r="A1156" s="15" t="s">
        <v>15</v>
      </c>
      <c r="B1156" s="14">
        <v>333.18117999999998</v>
      </c>
      <c r="C1156" s="24"/>
    </row>
    <row r="1157" spans="1:3" ht="13.8" x14ac:dyDescent="0.25">
      <c r="A1157" s="15" t="s">
        <v>16</v>
      </c>
      <c r="B1157" s="14">
        <v>1001.321</v>
      </c>
      <c r="C1157" s="24"/>
    </row>
    <row r="1158" spans="1:3" ht="13.8" x14ac:dyDescent="0.25">
      <c r="A1158" s="20" t="s">
        <v>17</v>
      </c>
      <c r="B1158" s="13">
        <v>7517.5416500000001</v>
      </c>
      <c r="C1158" s="24"/>
    </row>
    <row r="1159" spans="1:3" ht="13.8" x14ac:dyDescent="0.25">
      <c r="A1159" s="9" t="s">
        <v>24</v>
      </c>
      <c r="B1159" s="14">
        <v>32308.823820000001</v>
      </c>
      <c r="C1159" s="24"/>
    </row>
    <row r="1160" spans="1:3" ht="13.8" x14ac:dyDescent="0.25">
      <c r="A1160" s="16" t="s">
        <v>0</v>
      </c>
      <c r="B1160" s="6">
        <v>32308.823820000001</v>
      </c>
      <c r="C1160" s="24"/>
    </row>
    <row r="1161" spans="1:3" ht="13.8" x14ac:dyDescent="0.25">
      <c r="A1161" s="9" t="s">
        <v>26</v>
      </c>
      <c r="B1161" s="14">
        <v>32021.996230000001</v>
      </c>
      <c r="C1161" s="24"/>
    </row>
    <row r="1162" spans="1:3" ht="13.8" x14ac:dyDescent="0.25">
      <c r="A1162" s="21" t="s">
        <v>10</v>
      </c>
      <c r="B1162" s="13">
        <v>24504.454580000001</v>
      </c>
      <c r="C1162" s="24"/>
    </row>
    <row r="1163" spans="1:3" ht="13.8" x14ac:dyDescent="0.25">
      <c r="A1163" s="21" t="s">
        <v>17</v>
      </c>
      <c r="B1163" s="13">
        <v>7517.5416500000001</v>
      </c>
      <c r="C1163" s="24"/>
    </row>
    <row r="1164" spans="1:3" ht="13.8" x14ac:dyDescent="0.25">
      <c r="A1164" s="23" t="s">
        <v>28</v>
      </c>
      <c r="B1164" s="19">
        <v>286.82758999999999</v>
      </c>
      <c r="C1164" s="24"/>
    </row>
    <row r="1165" spans="1:3" ht="13.8" x14ac:dyDescent="0.25">
      <c r="A1165" s="23" t="s">
        <v>29</v>
      </c>
      <c r="B1165" s="19">
        <v>5743.0872900000004</v>
      </c>
      <c r="C1165" s="24"/>
    </row>
    <row r="1166" spans="1:3" ht="13.8" x14ac:dyDescent="0.25">
      <c r="A1166" s="23" t="s">
        <v>30</v>
      </c>
      <c r="B1166" s="19">
        <v>6029.9148800000003</v>
      </c>
      <c r="C1166" s="24"/>
    </row>
    <row r="1167" spans="1:3" ht="13.8" x14ac:dyDescent="0.25">
      <c r="A1167" s="9" t="s">
        <v>32</v>
      </c>
      <c r="B1167" s="4">
        <v>705</v>
      </c>
      <c r="C1167" s="24"/>
    </row>
    <row r="1168" spans="1:3" ht="13.8" x14ac:dyDescent="0.25">
      <c r="A1168" s="11" t="s">
        <v>33</v>
      </c>
      <c r="B1168" s="4">
        <v>337</v>
      </c>
      <c r="C1168" s="24"/>
    </row>
    <row r="1169" spans="1:3" ht="13.8" x14ac:dyDescent="0.25">
      <c r="A1169" s="11" t="s">
        <v>34</v>
      </c>
      <c r="B1169" s="4">
        <v>368</v>
      </c>
      <c r="C1169" s="24"/>
    </row>
    <row r="1170" spans="1:3" ht="13.8" x14ac:dyDescent="0.25">
      <c r="A1170" s="132" t="s">
        <v>91</v>
      </c>
      <c r="B1170" s="133"/>
      <c r="C1170" s="24"/>
    </row>
    <row r="1171" spans="1:3" ht="13.8" x14ac:dyDescent="0.25">
      <c r="A1171" s="5" t="s">
        <v>0</v>
      </c>
      <c r="B1171" s="6">
        <v>788.7405</v>
      </c>
      <c r="C1171" s="24"/>
    </row>
    <row r="1172" spans="1:3" ht="13.8" x14ac:dyDescent="0.25">
      <c r="A1172" s="7" t="s">
        <v>3</v>
      </c>
      <c r="B1172" s="6">
        <v>788.7405</v>
      </c>
      <c r="C1172" s="24"/>
    </row>
    <row r="1173" spans="1:3" ht="13.8" x14ac:dyDescent="0.25">
      <c r="A1173" s="5" t="s">
        <v>4</v>
      </c>
      <c r="B1173" s="6">
        <v>4</v>
      </c>
      <c r="C1173" s="24"/>
    </row>
    <row r="1174" spans="1:3" ht="13.8" x14ac:dyDescent="0.25">
      <c r="A1174" s="12" t="s">
        <v>10</v>
      </c>
      <c r="B1174" s="13">
        <v>599.11057000000005</v>
      </c>
      <c r="C1174" s="24"/>
    </row>
    <row r="1175" spans="1:3" ht="13.8" x14ac:dyDescent="0.25">
      <c r="A1175" s="15" t="s">
        <v>11</v>
      </c>
      <c r="B1175" s="14">
        <v>33.9</v>
      </c>
      <c r="C1175" s="24"/>
    </row>
    <row r="1176" spans="1:3" ht="13.8" x14ac:dyDescent="0.25">
      <c r="A1176" s="15" t="s">
        <v>12</v>
      </c>
      <c r="B1176" s="14">
        <v>447.52111000000002</v>
      </c>
      <c r="C1176" s="24"/>
    </row>
    <row r="1177" spans="1:3" ht="13.8" x14ac:dyDescent="0.25">
      <c r="A1177" s="15" t="s">
        <v>15</v>
      </c>
      <c r="B1177" s="14">
        <v>1.25</v>
      </c>
      <c r="C1177" s="24"/>
    </row>
    <row r="1178" spans="1:3" ht="13.8" x14ac:dyDescent="0.25">
      <c r="A1178" s="15" t="s">
        <v>16</v>
      </c>
      <c r="B1178" s="14">
        <v>116.43946</v>
      </c>
      <c r="C1178" s="24"/>
    </row>
    <row r="1179" spans="1:3" ht="13.8" x14ac:dyDescent="0.25">
      <c r="A1179" s="20" t="s">
        <v>17</v>
      </c>
      <c r="B1179" s="13">
        <v>171.80168</v>
      </c>
      <c r="C1179" s="24"/>
    </row>
    <row r="1180" spans="1:3" ht="13.8" x14ac:dyDescent="0.25">
      <c r="A1180" s="9" t="s">
        <v>24</v>
      </c>
      <c r="B1180" s="14">
        <v>792.7405</v>
      </c>
      <c r="C1180" s="24"/>
    </row>
    <row r="1181" spans="1:3" ht="13.8" x14ac:dyDescent="0.25">
      <c r="A1181" s="16" t="s">
        <v>0</v>
      </c>
      <c r="B1181" s="6">
        <v>788.7405</v>
      </c>
      <c r="C1181" s="24"/>
    </row>
    <row r="1182" spans="1:3" ht="13.8" x14ac:dyDescent="0.25">
      <c r="A1182" s="16" t="s">
        <v>4</v>
      </c>
      <c r="B1182" s="6">
        <v>4</v>
      </c>
      <c r="C1182" s="24"/>
    </row>
    <row r="1183" spans="1:3" ht="13.8" x14ac:dyDescent="0.25">
      <c r="A1183" s="9" t="s">
        <v>26</v>
      </c>
      <c r="B1183" s="14">
        <v>770.91225000000009</v>
      </c>
      <c r="C1183" s="24"/>
    </row>
    <row r="1184" spans="1:3" ht="13.8" x14ac:dyDescent="0.25">
      <c r="A1184" s="21" t="s">
        <v>10</v>
      </c>
      <c r="B1184" s="13">
        <v>599.11057000000005</v>
      </c>
      <c r="C1184" s="24"/>
    </row>
    <row r="1185" spans="1:3" ht="13.8" x14ac:dyDescent="0.25">
      <c r="A1185" s="21" t="s">
        <v>17</v>
      </c>
      <c r="B1185" s="13">
        <v>171.80168</v>
      </c>
      <c r="C1185" s="24"/>
    </row>
    <row r="1186" spans="1:3" ht="13.8" x14ac:dyDescent="0.25">
      <c r="A1186" s="23" t="s">
        <v>28</v>
      </c>
      <c r="B1186" s="19">
        <v>21.828250000000001</v>
      </c>
      <c r="C1186" s="24"/>
    </row>
    <row r="1187" spans="1:3" ht="13.8" x14ac:dyDescent="0.25">
      <c r="A1187" s="23" t="s">
        <v>29</v>
      </c>
      <c r="B1187" s="19">
        <v>92.687209999999993</v>
      </c>
      <c r="C1187" s="24"/>
    </row>
    <row r="1188" spans="1:3" ht="13.8" x14ac:dyDescent="0.25">
      <c r="A1188" s="23" t="s">
        <v>30</v>
      </c>
      <c r="B1188" s="19">
        <v>114.51546</v>
      </c>
      <c r="C1188" s="24"/>
    </row>
    <row r="1189" spans="1:3" ht="13.8" x14ac:dyDescent="0.25">
      <c r="A1189" s="9" t="s">
        <v>32</v>
      </c>
      <c r="B1189" s="4">
        <v>18</v>
      </c>
      <c r="C1189" s="24"/>
    </row>
    <row r="1190" spans="1:3" ht="13.8" x14ac:dyDescent="0.25">
      <c r="A1190" s="11" t="s">
        <v>33</v>
      </c>
      <c r="B1190" s="4">
        <v>1</v>
      </c>
      <c r="C1190" s="24"/>
    </row>
    <row r="1191" spans="1:3" ht="13.8" x14ac:dyDescent="0.25">
      <c r="A1191" s="11" t="s">
        <v>34</v>
      </c>
      <c r="B1191" s="4">
        <v>17</v>
      </c>
      <c r="C1191" s="24"/>
    </row>
    <row r="1192" spans="1:3" ht="13.8" x14ac:dyDescent="0.25">
      <c r="A1192" s="132" t="s">
        <v>94</v>
      </c>
      <c r="B1192" s="133"/>
      <c r="C1192" s="24"/>
    </row>
    <row r="1193" spans="1:3" ht="13.8" x14ac:dyDescent="0.25">
      <c r="A1193" s="5" t="s">
        <v>0</v>
      </c>
      <c r="B1193" s="6">
        <v>16598.864280000002</v>
      </c>
      <c r="C1193" s="24"/>
    </row>
    <row r="1194" spans="1:3" ht="13.8" x14ac:dyDescent="0.25">
      <c r="A1194" s="7" t="s">
        <v>2</v>
      </c>
      <c r="B1194" s="6">
        <v>14523.6</v>
      </c>
      <c r="C1194" s="24"/>
    </row>
    <row r="1195" spans="1:3" ht="13.8" x14ac:dyDescent="0.25">
      <c r="A1195" s="7" t="s">
        <v>3</v>
      </c>
      <c r="B1195" s="6">
        <v>2075.2642799999999</v>
      </c>
      <c r="C1195" s="24"/>
    </row>
    <row r="1196" spans="1:3" ht="13.8" x14ac:dyDescent="0.25">
      <c r="A1196" s="12" t="s">
        <v>10</v>
      </c>
      <c r="B1196" s="13">
        <v>8553.9034999999985</v>
      </c>
      <c r="C1196" s="24"/>
    </row>
    <row r="1197" spans="1:3" ht="13.8" x14ac:dyDescent="0.25">
      <c r="A1197" s="15" t="s">
        <v>12</v>
      </c>
      <c r="B1197" s="14">
        <v>8340.1588599999995</v>
      </c>
      <c r="C1197" s="24"/>
    </row>
    <row r="1198" spans="1:3" ht="13.8" x14ac:dyDescent="0.25">
      <c r="A1198" s="7" t="s">
        <v>2</v>
      </c>
      <c r="B1198" s="6">
        <v>206.83287999999999</v>
      </c>
      <c r="C1198" s="24"/>
    </row>
    <row r="1199" spans="1:3" ht="13.8" x14ac:dyDescent="0.25">
      <c r="A1199" s="15" t="s">
        <v>15</v>
      </c>
      <c r="B1199" s="14">
        <v>4.6914800000000003</v>
      </c>
      <c r="C1199" s="24"/>
    </row>
    <row r="1200" spans="1:3" ht="13.8" x14ac:dyDescent="0.25">
      <c r="A1200" s="15" t="s">
        <v>16</v>
      </c>
      <c r="B1200" s="14">
        <v>2.2202799999999998</v>
      </c>
      <c r="C1200" s="24"/>
    </row>
    <row r="1201" spans="1:3" ht="13.8" x14ac:dyDescent="0.25">
      <c r="A1201" s="20" t="s">
        <v>17</v>
      </c>
      <c r="B1201" s="13">
        <v>628.89634999999998</v>
      </c>
      <c r="C1201" s="24"/>
    </row>
    <row r="1202" spans="1:3" ht="13.8" x14ac:dyDescent="0.25">
      <c r="A1202" s="9" t="s">
        <v>24</v>
      </c>
      <c r="B1202" s="14">
        <v>16598.864280000002</v>
      </c>
      <c r="C1202" s="24"/>
    </row>
    <row r="1203" spans="1:3" ht="13.8" x14ac:dyDescent="0.25">
      <c r="A1203" s="16" t="s">
        <v>0</v>
      </c>
      <c r="B1203" s="6">
        <v>16598.864280000002</v>
      </c>
      <c r="C1203" s="24"/>
    </row>
    <row r="1204" spans="1:3" ht="13.8" x14ac:dyDescent="0.25">
      <c r="A1204" s="9" t="s">
        <v>26</v>
      </c>
      <c r="B1204" s="14">
        <v>9182.7998499999994</v>
      </c>
      <c r="C1204" s="24"/>
    </row>
    <row r="1205" spans="1:3" ht="13.8" x14ac:dyDescent="0.25">
      <c r="A1205" s="21" t="s">
        <v>10</v>
      </c>
      <c r="B1205" s="13">
        <v>8553.9035000000003</v>
      </c>
      <c r="C1205" s="24"/>
    </row>
    <row r="1206" spans="1:3" ht="13.8" x14ac:dyDescent="0.25">
      <c r="A1206" s="21" t="s">
        <v>17</v>
      </c>
      <c r="B1206" s="13">
        <v>628.89634999999998</v>
      </c>
      <c r="C1206" s="24"/>
    </row>
    <row r="1207" spans="1:3" ht="13.8" x14ac:dyDescent="0.25">
      <c r="A1207" s="23" t="s">
        <v>28</v>
      </c>
      <c r="B1207" s="19">
        <v>7416.0644300000004</v>
      </c>
      <c r="C1207" s="24"/>
    </row>
    <row r="1208" spans="1:3" ht="13.8" x14ac:dyDescent="0.25">
      <c r="A1208" s="23" t="s">
        <v>29</v>
      </c>
      <c r="B1208" s="19">
        <v>2136.7856999999999</v>
      </c>
      <c r="C1208" s="24"/>
    </row>
    <row r="1209" spans="1:3" ht="13.8" x14ac:dyDescent="0.25">
      <c r="A1209" s="23" t="s">
        <v>30</v>
      </c>
      <c r="B1209" s="19">
        <v>9552.8501300000007</v>
      </c>
      <c r="C1209" s="24"/>
    </row>
    <row r="1210" spans="1:3" ht="13.8" x14ac:dyDescent="0.25">
      <c r="A1210" s="9" t="s">
        <v>32</v>
      </c>
      <c r="B1210" s="4">
        <v>41</v>
      </c>
      <c r="C1210" s="24"/>
    </row>
    <row r="1211" spans="1:3" ht="13.8" x14ac:dyDescent="0.25">
      <c r="A1211" s="11" t="s">
        <v>33</v>
      </c>
      <c r="B1211" s="4">
        <v>24</v>
      </c>
      <c r="C1211" s="24"/>
    </row>
    <row r="1212" spans="1:3" ht="13.8" x14ac:dyDescent="0.25">
      <c r="A1212" s="11" t="s">
        <v>34</v>
      </c>
      <c r="B1212" s="4">
        <v>17</v>
      </c>
      <c r="C1212" s="24"/>
    </row>
    <row r="1213" spans="1:3" ht="13.8" x14ac:dyDescent="0.25">
      <c r="A1213" s="132" t="s">
        <v>92</v>
      </c>
      <c r="B1213" s="133"/>
      <c r="C1213" s="24"/>
    </row>
    <row r="1214" spans="1:3" ht="13.8" x14ac:dyDescent="0.25">
      <c r="A1214" s="5" t="s">
        <v>0</v>
      </c>
      <c r="B1214" s="6">
        <v>227058.20319999999</v>
      </c>
      <c r="C1214" s="24"/>
    </row>
    <row r="1215" spans="1:3" ht="13.8" x14ac:dyDescent="0.25">
      <c r="A1215" s="7" t="s">
        <v>3</v>
      </c>
      <c r="B1215" s="6">
        <v>227058.20319999999</v>
      </c>
      <c r="C1215" s="24"/>
    </row>
    <row r="1216" spans="1:3" ht="13.8" x14ac:dyDescent="0.25">
      <c r="A1216" s="12" t="s">
        <v>10</v>
      </c>
      <c r="B1216" s="13">
        <v>130782.82632000002</v>
      </c>
      <c r="C1216" s="24"/>
    </row>
    <row r="1217" spans="1:3" ht="13.8" x14ac:dyDescent="0.25">
      <c r="A1217" s="15" t="s">
        <v>11</v>
      </c>
      <c r="B1217" s="14">
        <v>21838.930530000001</v>
      </c>
      <c r="C1217" s="24"/>
    </row>
    <row r="1218" spans="1:3" ht="13.8" x14ac:dyDescent="0.25">
      <c r="A1218" s="15" t="s">
        <v>12</v>
      </c>
      <c r="B1218" s="14">
        <v>58719.594250000002</v>
      </c>
      <c r="C1218" s="24"/>
    </row>
    <row r="1219" spans="1:3" ht="13.8" x14ac:dyDescent="0.25">
      <c r="A1219" s="7" t="s">
        <v>2</v>
      </c>
      <c r="B1219" s="6">
        <v>47945.079250000003</v>
      </c>
      <c r="C1219" s="24"/>
    </row>
    <row r="1220" spans="1:3" ht="13.8" x14ac:dyDescent="0.25">
      <c r="A1220" s="15" t="s">
        <v>15</v>
      </c>
      <c r="B1220" s="14">
        <v>425.45148</v>
      </c>
      <c r="C1220" s="24"/>
    </row>
    <row r="1221" spans="1:3" ht="13.8" x14ac:dyDescent="0.25">
      <c r="A1221" s="15" t="s">
        <v>16</v>
      </c>
      <c r="B1221" s="14">
        <v>1853.77081</v>
      </c>
      <c r="C1221" s="24"/>
    </row>
    <row r="1222" spans="1:3" ht="13.8" x14ac:dyDescent="0.25">
      <c r="A1222" s="20" t="s">
        <v>17</v>
      </c>
      <c r="B1222" s="13">
        <v>29327.876029999999</v>
      </c>
      <c r="C1222" s="24"/>
    </row>
    <row r="1223" spans="1:3" ht="13.8" x14ac:dyDescent="0.25">
      <c r="A1223" s="9" t="s">
        <v>24</v>
      </c>
      <c r="B1223" s="14">
        <v>227058.20319999999</v>
      </c>
      <c r="C1223" s="24"/>
    </row>
    <row r="1224" spans="1:3" ht="13.8" x14ac:dyDescent="0.25">
      <c r="A1224" s="16" t="s">
        <v>0</v>
      </c>
      <c r="B1224" s="6">
        <v>227058.20319999999</v>
      </c>
      <c r="C1224" s="24"/>
    </row>
    <row r="1225" spans="1:3" ht="13.8" x14ac:dyDescent="0.25">
      <c r="A1225" s="9" t="s">
        <v>26</v>
      </c>
      <c r="B1225" s="14">
        <v>160110.70233</v>
      </c>
      <c r="C1225" s="24"/>
    </row>
    <row r="1226" spans="1:3" ht="13.8" x14ac:dyDescent="0.25">
      <c r="A1226" s="21" t="s">
        <v>10</v>
      </c>
      <c r="B1226" s="13">
        <v>130782.8263</v>
      </c>
      <c r="C1226" s="24"/>
    </row>
    <row r="1227" spans="1:3" ht="13.8" x14ac:dyDescent="0.25">
      <c r="A1227" s="21" t="s">
        <v>17</v>
      </c>
      <c r="B1227" s="13">
        <v>29327.876029999999</v>
      </c>
      <c r="C1227" s="24"/>
    </row>
    <row r="1228" spans="1:3" ht="13.8" x14ac:dyDescent="0.25">
      <c r="A1228" s="23" t="s">
        <v>28</v>
      </c>
      <c r="B1228" s="19">
        <v>66947.500870000003</v>
      </c>
      <c r="C1228" s="24"/>
    </row>
    <row r="1229" spans="1:3" ht="13.8" x14ac:dyDescent="0.25">
      <c r="A1229" s="23" t="s">
        <v>29</v>
      </c>
      <c r="B1229" s="19">
        <v>45630.624280000004</v>
      </c>
      <c r="C1229" s="24"/>
    </row>
    <row r="1230" spans="1:3" ht="13.8" x14ac:dyDescent="0.25">
      <c r="A1230" s="23" t="s">
        <v>30</v>
      </c>
      <c r="B1230" s="19">
        <v>112578.12519999999</v>
      </c>
      <c r="C1230" s="24"/>
    </row>
    <row r="1231" spans="1:3" ht="13.8" x14ac:dyDescent="0.25">
      <c r="A1231" s="9" t="s">
        <v>32</v>
      </c>
      <c r="B1231" s="4">
        <v>884</v>
      </c>
      <c r="C1231" s="24"/>
    </row>
    <row r="1232" spans="1:3" ht="13.8" x14ac:dyDescent="0.25">
      <c r="A1232" s="11" t="s">
        <v>33</v>
      </c>
      <c r="B1232" s="4">
        <v>740</v>
      </c>
      <c r="C1232" s="24"/>
    </row>
    <row r="1233" spans="1:3" ht="13.8" x14ac:dyDescent="0.25">
      <c r="A1233" s="11" t="s">
        <v>34</v>
      </c>
      <c r="B1233" s="4">
        <v>144</v>
      </c>
      <c r="C1233" s="24"/>
    </row>
    <row r="1234" spans="1:3" ht="13.8" x14ac:dyDescent="0.25">
      <c r="A1234" s="132" t="s">
        <v>98</v>
      </c>
      <c r="B1234" s="133"/>
      <c r="C1234" s="24"/>
    </row>
    <row r="1235" spans="1:3" ht="13.8" x14ac:dyDescent="0.25">
      <c r="A1235" s="5" t="s">
        <v>0</v>
      </c>
      <c r="B1235" s="6">
        <v>9628.6216000000004</v>
      </c>
      <c r="C1235" s="24"/>
    </row>
    <row r="1236" spans="1:3" ht="13.8" x14ac:dyDescent="0.25">
      <c r="A1236" s="7" t="s">
        <v>2</v>
      </c>
      <c r="B1236" s="6">
        <v>445.36196000000001</v>
      </c>
      <c r="C1236" s="24"/>
    </row>
    <row r="1237" spans="1:3" ht="13.8" x14ac:dyDescent="0.25">
      <c r="A1237" s="7" t="s">
        <v>3</v>
      </c>
      <c r="B1237" s="6">
        <v>9183.2596400000002</v>
      </c>
      <c r="C1237" s="24"/>
    </row>
    <row r="1238" spans="1:3" ht="13.8" x14ac:dyDescent="0.25">
      <c r="A1238" s="12" t="s">
        <v>10</v>
      </c>
      <c r="B1238" s="13">
        <v>7987.509759999999</v>
      </c>
      <c r="C1238" s="24"/>
    </row>
    <row r="1239" spans="1:3" ht="13.8" x14ac:dyDescent="0.25">
      <c r="A1239" s="15" t="s">
        <v>11</v>
      </c>
      <c r="B1239" s="14">
        <v>3514.1446299999998</v>
      </c>
      <c r="C1239" s="24"/>
    </row>
    <row r="1240" spans="1:3" ht="13.8" x14ac:dyDescent="0.25">
      <c r="A1240" s="15" t="s">
        <v>12</v>
      </c>
      <c r="B1240" s="14">
        <v>3413.4708299999993</v>
      </c>
      <c r="C1240" s="24"/>
    </row>
    <row r="1241" spans="1:3" ht="13.8" x14ac:dyDescent="0.25">
      <c r="A1241" s="7" t="s">
        <v>2</v>
      </c>
      <c r="B1241" s="6">
        <v>910</v>
      </c>
      <c r="C1241" s="24"/>
    </row>
    <row r="1242" spans="1:3" ht="13.8" x14ac:dyDescent="0.25">
      <c r="A1242" s="15" t="s">
        <v>15</v>
      </c>
      <c r="B1242" s="14">
        <v>25.288160000000001</v>
      </c>
      <c r="C1242" s="24"/>
    </row>
    <row r="1243" spans="1:3" ht="13.8" x14ac:dyDescent="0.25">
      <c r="A1243" s="15" t="s">
        <v>16</v>
      </c>
      <c r="B1243" s="14">
        <v>124.60614</v>
      </c>
      <c r="C1243" s="24"/>
    </row>
    <row r="1244" spans="1:3" ht="13.8" x14ac:dyDescent="0.25">
      <c r="A1244" s="20" t="s">
        <v>17</v>
      </c>
      <c r="B1244" s="13">
        <v>61.437399999999997</v>
      </c>
      <c r="C1244" s="24"/>
    </row>
    <row r="1245" spans="1:3" ht="13.8" x14ac:dyDescent="0.25">
      <c r="A1245" s="9" t="s">
        <v>24</v>
      </c>
      <c r="B1245" s="14">
        <v>9628.6216000000004</v>
      </c>
      <c r="C1245" s="24"/>
    </row>
    <row r="1246" spans="1:3" ht="13.8" x14ac:dyDescent="0.25">
      <c r="A1246" s="16" t="s">
        <v>0</v>
      </c>
      <c r="B1246" s="6">
        <v>9628.6216000000004</v>
      </c>
      <c r="C1246" s="24"/>
    </row>
    <row r="1247" spans="1:3" ht="13.8" x14ac:dyDescent="0.25">
      <c r="A1247" s="9" t="s">
        <v>26</v>
      </c>
      <c r="B1247" s="14">
        <v>8048.9471599999997</v>
      </c>
      <c r="C1247" s="24"/>
    </row>
    <row r="1248" spans="1:3" ht="13.8" x14ac:dyDescent="0.25">
      <c r="A1248" s="21" t="s">
        <v>10</v>
      </c>
      <c r="B1248" s="13">
        <v>7987.5097599999999</v>
      </c>
      <c r="C1248" s="24"/>
    </row>
    <row r="1249" spans="1:3" ht="13.8" x14ac:dyDescent="0.25">
      <c r="A1249" s="21" t="s">
        <v>17</v>
      </c>
      <c r="B1249" s="13">
        <v>61.437399999999997</v>
      </c>
      <c r="C1249" s="24"/>
    </row>
    <row r="1250" spans="1:3" ht="13.8" x14ac:dyDescent="0.25">
      <c r="A1250" s="23" t="s">
        <v>28</v>
      </c>
      <c r="B1250" s="19">
        <v>1579.67444</v>
      </c>
      <c r="C1250" s="24"/>
    </row>
    <row r="1251" spans="1:3" ht="13.8" x14ac:dyDescent="0.25">
      <c r="A1251" s="23" t="s">
        <v>29</v>
      </c>
      <c r="B1251" s="19">
        <v>2412.0650300000002</v>
      </c>
      <c r="C1251" s="24"/>
    </row>
    <row r="1252" spans="1:3" ht="13.8" x14ac:dyDescent="0.25">
      <c r="A1252" s="23" t="s">
        <v>30</v>
      </c>
      <c r="B1252" s="19">
        <v>3991.73947</v>
      </c>
      <c r="C1252" s="24"/>
    </row>
    <row r="1253" spans="1:3" ht="13.8" x14ac:dyDescent="0.25">
      <c r="A1253" s="9" t="s">
        <v>32</v>
      </c>
      <c r="B1253" s="4">
        <v>1516</v>
      </c>
      <c r="C1253" s="24"/>
    </row>
    <row r="1254" spans="1:3" ht="13.8" x14ac:dyDescent="0.25">
      <c r="A1254" s="11" t="s">
        <v>33</v>
      </c>
      <c r="B1254" s="4">
        <v>499</v>
      </c>
      <c r="C1254" s="24"/>
    </row>
    <row r="1255" spans="1:3" ht="13.8" x14ac:dyDescent="0.25">
      <c r="A1255" s="11" t="s">
        <v>34</v>
      </c>
      <c r="B1255" s="4">
        <v>1017</v>
      </c>
      <c r="C1255" s="24"/>
    </row>
    <row r="1256" spans="1:3" ht="13.8" x14ac:dyDescent="0.25">
      <c r="A1256" s="132" t="s">
        <v>101</v>
      </c>
      <c r="B1256" s="133"/>
      <c r="C1256" s="24"/>
    </row>
    <row r="1257" spans="1:3" ht="13.8" x14ac:dyDescent="0.25">
      <c r="A1257" s="5" t="s">
        <v>0</v>
      </c>
      <c r="B1257" s="6">
        <v>9400.1452599999993</v>
      </c>
      <c r="C1257" s="24"/>
    </row>
    <row r="1258" spans="1:3" ht="13.8" x14ac:dyDescent="0.25">
      <c r="A1258" s="7" t="s">
        <v>2</v>
      </c>
      <c r="B1258" s="6">
        <v>7236.2446399999999</v>
      </c>
      <c r="C1258" s="24"/>
    </row>
    <row r="1259" spans="1:3" ht="13.8" x14ac:dyDescent="0.25">
      <c r="A1259" s="7" t="s">
        <v>3</v>
      </c>
      <c r="B1259" s="6">
        <v>2163.9006199999999</v>
      </c>
      <c r="C1259" s="24"/>
    </row>
    <row r="1260" spans="1:3" ht="13.8" x14ac:dyDescent="0.25">
      <c r="A1260" s="12" t="s">
        <v>10</v>
      </c>
      <c r="B1260" s="13">
        <v>10161.4421</v>
      </c>
      <c r="C1260" s="24"/>
    </row>
    <row r="1261" spans="1:3" ht="13.8" x14ac:dyDescent="0.25">
      <c r="A1261" s="15" t="s">
        <v>11</v>
      </c>
      <c r="B1261" s="14">
        <v>364.00200000000001</v>
      </c>
      <c r="C1261" s="24"/>
    </row>
    <row r="1262" spans="1:3" ht="13.8" x14ac:dyDescent="0.25">
      <c r="A1262" s="15" t="s">
        <v>12</v>
      </c>
      <c r="B1262" s="14">
        <v>636.58213000000001</v>
      </c>
      <c r="C1262" s="24"/>
    </row>
    <row r="1263" spans="1:3" ht="13.8" x14ac:dyDescent="0.25">
      <c r="A1263" s="7" t="s">
        <v>14</v>
      </c>
      <c r="B1263" s="6">
        <v>1821.25</v>
      </c>
      <c r="C1263" s="24"/>
    </row>
    <row r="1264" spans="1:3" ht="13.8" x14ac:dyDescent="0.25">
      <c r="A1264" s="7" t="s">
        <v>2</v>
      </c>
      <c r="B1264" s="6">
        <v>216.42930999999999</v>
      </c>
      <c r="C1264" s="24"/>
    </row>
    <row r="1265" spans="1:3" ht="13.8" x14ac:dyDescent="0.25">
      <c r="A1265" s="15" t="s">
        <v>16</v>
      </c>
      <c r="B1265" s="14">
        <v>7123.1786599999996</v>
      </c>
      <c r="C1265" s="24"/>
    </row>
    <row r="1266" spans="1:3" ht="13.8" x14ac:dyDescent="0.25">
      <c r="A1266" s="20" t="s">
        <v>17</v>
      </c>
      <c r="B1266" s="13">
        <v>1024.2</v>
      </c>
      <c r="C1266" s="24"/>
    </row>
    <row r="1267" spans="1:3" ht="13.8" x14ac:dyDescent="0.25">
      <c r="A1267" s="9" t="s">
        <v>24</v>
      </c>
      <c r="B1267" s="14">
        <v>9400.1452599999993</v>
      </c>
      <c r="C1267" s="24"/>
    </row>
    <row r="1268" spans="1:3" ht="13.8" x14ac:dyDescent="0.25">
      <c r="A1268" s="16" t="s">
        <v>0</v>
      </c>
      <c r="B1268" s="6">
        <v>9400.1452599999993</v>
      </c>
      <c r="C1268" s="24"/>
    </row>
    <row r="1269" spans="1:3" ht="13.8" x14ac:dyDescent="0.25">
      <c r="A1269" s="9" t="s">
        <v>26</v>
      </c>
      <c r="B1269" s="14">
        <v>11185.642100000001</v>
      </c>
      <c r="C1269" s="24"/>
    </row>
    <row r="1270" spans="1:3" ht="13.8" x14ac:dyDescent="0.25">
      <c r="A1270" s="21" t="s">
        <v>10</v>
      </c>
      <c r="B1270" s="13">
        <v>10161.4421</v>
      </c>
      <c r="C1270" s="24"/>
    </row>
    <row r="1271" spans="1:3" ht="13.8" x14ac:dyDescent="0.25">
      <c r="A1271" s="21" t="s">
        <v>17</v>
      </c>
      <c r="B1271" s="13">
        <v>1024.2</v>
      </c>
      <c r="C1271" s="24"/>
    </row>
    <row r="1272" spans="1:3" ht="13.8" x14ac:dyDescent="0.25">
      <c r="A1272" s="23" t="s">
        <v>28</v>
      </c>
      <c r="B1272" s="19">
        <v>-1785.49684</v>
      </c>
      <c r="C1272" s="24"/>
    </row>
    <row r="1273" spans="1:3" ht="13.8" x14ac:dyDescent="0.25">
      <c r="A1273" s="23" t="s">
        <v>29</v>
      </c>
      <c r="B1273" s="19">
        <v>4707.7359200000001</v>
      </c>
      <c r="C1273" s="24"/>
    </row>
    <row r="1274" spans="1:3" ht="13.8" x14ac:dyDescent="0.25">
      <c r="A1274" s="23" t="s">
        <v>30</v>
      </c>
      <c r="B1274" s="19">
        <v>2922.2390799999998</v>
      </c>
      <c r="C1274" s="24"/>
    </row>
    <row r="1275" spans="1:3" ht="13.8" x14ac:dyDescent="0.25">
      <c r="A1275" s="9" t="s">
        <v>32</v>
      </c>
      <c r="B1275" s="4">
        <v>551</v>
      </c>
      <c r="C1275" s="24"/>
    </row>
    <row r="1276" spans="1:3" ht="13.8" x14ac:dyDescent="0.25">
      <c r="A1276" s="11" t="s">
        <v>33</v>
      </c>
      <c r="B1276" s="4">
        <v>356</v>
      </c>
      <c r="C1276" s="24"/>
    </row>
    <row r="1277" spans="1:3" ht="13.8" x14ac:dyDescent="0.25">
      <c r="A1277" s="11" t="s">
        <v>34</v>
      </c>
      <c r="B1277" s="4">
        <v>195</v>
      </c>
      <c r="C1277" s="24"/>
    </row>
    <row r="1278" spans="1:3" ht="13.8" x14ac:dyDescent="0.25">
      <c r="A1278" s="132" t="s">
        <v>100</v>
      </c>
      <c r="B1278" s="133"/>
      <c r="C1278" s="24"/>
    </row>
    <row r="1279" spans="1:3" ht="13.8" x14ac:dyDescent="0.25">
      <c r="A1279" s="5" t="s">
        <v>0</v>
      </c>
      <c r="B1279" s="6">
        <v>74.198430000000002</v>
      </c>
      <c r="C1279" s="24"/>
    </row>
    <row r="1280" spans="1:3" ht="13.8" x14ac:dyDescent="0.25">
      <c r="A1280" s="7" t="s">
        <v>2</v>
      </c>
      <c r="B1280" s="6">
        <v>21.155000000000001</v>
      </c>
      <c r="C1280" s="24"/>
    </row>
    <row r="1281" spans="1:3" ht="13.8" x14ac:dyDescent="0.25">
      <c r="A1281" s="7" t="s">
        <v>3</v>
      </c>
      <c r="B1281" s="6">
        <v>53.043430000000001</v>
      </c>
      <c r="C1281" s="24"/>
    </row>
    <row r="1282" spans="1:3" ht="13.8" x14ac:dyDescent="0.25">
      <c r="A1282" s="12" t="s">
        <v>10</v>
      </c>
      <c r="B1282" s="13">
        <v>47.753519999999995</v>
      </c>
      <c r="C1282" s="24"/>
    </row>
    <row r="1283" spans="1:3" ht="13.8" x14ac:dyDescent="0.25">
      <c r="A1283" s="15" t="s">
        <v>11</v>
      </c>
      <c r="B1283" s="14">
        <v>1.5</v>
      </c>
      <c r="C1283" s="24"/>
    </row>
    <row r="1284" spans="1:3" ht="13.8" x14ac:dyDescent="0.25">
      <c r="A1284" s="15" t="s">
        <v>12</v>
      </c>
      <c r="B1284" s="14">
        <v>37.406559999999999</v>
      </c>
      <c r="C1284" s="24"/>
    </row>
    <row r="1285" spans="1:3" ht="13.8" x14ac:dyDescent="0.25">
      <c r="A1285" s="15" t="s">
        <v>16</v>
      </c>
      <c r="B1285" s="14">
        <v>8.8469599999999993</v>
      </c>
      <c r="C1285" s="24"/>
    </row>
    <row r="1286" spans="1:3" ht="13.8" x14ac:dyDescent="0.25">
      <c r="A1286" s="9" t="s">
        <v>24</v>
      </c>
      <c r="B1286" s="14">
        <v>74.198430000000002</v>
      </c>
      <c r="C1286" s="24"/>
    </row>
    <row r="1287" spans="1:3" ht="13.8" x14ac:dyDescent="0.25">
      <c r="A1287" s="16" t="s">
        <v>0</v>
      </c>
      <c r="B1287" s="6">
        <v>74.198430000000002</v>
      </c>
      <c r="C1287" s="24"/>
    </row>
    <row r="1288" spans="1:3" ht="13.8" x14ac:dyDescent="0.25">
      <c r="A1288" s="9" t="s">
        <v>26</v>
      </c>
      <c r="B1288" s="14">
        <v>47.753520000000002</v>
      </c>
      <c r="C1288" s="24"/>
    </row>
    <row r="1289" spans="1:3" ht="13.8" x14ac:dyDescent="0.25">
      <c r="A1289" s="21" t="s">
        <v>10</v>
      </c>
      <c r="B1289" s="13">
        <v>47.753520000000002</v>
      </c>
      <c r="C1289" s="24"/>
    </row>
    <row r="1290" spans="1:3" ht="13.8" x14ac:dyDescent="0.25">
      <c r="A1290" s="23" t="s">
        <v>28</v>
      </c>
      <c r="B1290" s="19">
        <v>26.44491</v>
      </c>
      <c r="C1290" s="24"/>
    </row>
    <row r="1291" spans="1:3" ht="13.8" x14ac:dyDescent="0.25">
      <c r="A1291" s="23" t="s">
        <v>29</v>
      </c>
      <c r="B1291" s="19">
        <v>99.419790000000006</v>
      </c>
      <c r="C1291" s="24"/>
    </row>
    <row r="1292" spans="1:3" ht="13.8" x14ac:dyDescent="0.25">
      <c r="A1292" s="23" t="s">
        <v>30</v>
      </c>
      <c r="B1292" s="19">
        <v>125.8647</v>
      </c>
      <c r="C1292" s="24"/>
    </row>
    <row r="1293" spans="1:3" ht="13.8" x14ac:dyDescent="0.25">
      <c r="A1293" s="9" t="s">
        <v>32</v>
      </c>
      <c r="B1293" s="4">
        <v>80</v>
      </c>
      <c r="C1293" s="24"/>
    </row>
    <row r="1294" spans="1:3" ht="13.8" x14ac:dyDescent="0.25">
      <c r="A1294" s="11" t="s">
        <v>33</v>
      </c>
      <c r="B1294" s="4">
        <v>15</v>
      </c>
      <c r="C1294" s="24"/>
    </row>
    <row r="1295" spans="1:3" ht="13.8" x14ac:dyDescent="0.25">
      <c r="A1295" s="11" t="s">
        <v>34</v>
      </c>
      <c r="B1295" s="4">
        <v>65</v>
      </c>
      <c r="C1295" s="24"/>
    </row>
    <row r="1296" spans="1:3" ht="13.8" x14ac:dyDescent="0.25">
      <c r="A1296" s="132" t="s">
        <v>96</v>
      </c>
      <c r="B1296" s="133"/>
      <c r="C1296" s="24"/>
    </row>
    <row r="1297" spans="1:3" ht="13.8" x14ac:dyDescent="0.25">
      <c r="A1297" s="5" t="s">
        <v>0</v>
      </c>
      <c r="B1297" s="6">
        <v>14000.353709999999</v>
      </c>
      <c r="C1297" s="24"/>
    </row>
    <row r="1298" spans="1:3" ht="13.8" x14ac:dyDescent="0.25">
      <c r="A1298" s="7" t="s">
        <v>2</v>
      </c>
      <c r="B1298" s="6">
        <v>11440.752500000001</v>
      </c>
      <c r="C1298" s="24"/>
    </row>
    <row r="1299" spans="1:3" ht="13.8" x14ac:dyDescent="0.25">
      <c r="A1299" s="7" t="s">
        <v>3</v>
      </c>
      <c r="B1299" s="6">
        <v>2559.6012099999998</v>
      </c>
      <c r="C1299" s="24"/>
    </row>
    <row r="1300" spans="1:3" ht="13.8" x14ac:dyDescent="0.25">
      <c r="A1300" s="12" t="s">
        <v>10</v>
      </c>
      <c r="B1300" s="13">
        <v>9836.4189600000009</v>
      </c>
      <c r="C1300" s="24"/>
    </row>
    <row r="1301" spans="1:3" ht="13.8" x14ac:dyDescent="0.25">
      <c r="A1301" s="15" t="s">
        <v>11</v>
      </c>
      <c r="B1301" s="14">
        <v>8077.0357199999999</v>
      </c>
      <c r="C1301" s="24"/>
    </row>
    <row r="1302" spans="1:3" ht="13.8" x14ac:dyDescent="0.25">
      <c r="A1302" s="15" t="s">
        <v>12</v>
      </c>
      <c r="B1302" s="14">
        <v>1265.0546899999999</v>
      </c>
      <c r="C1302" s="24"/>
    </row>
    <row r="1303" spans="1:3" ht="13.8" x14ac:dyDescent="0.25">
      <c r="A1303" s="7" t="s">
        <v>2</v>
      </c>
      <c r="B1303" s="6">
        <v>254.5</v>
      </c>
      <c r="C1303" s="24"/>
    </row>
    <row r="1304" spans="1:3" ht="13.8" x14ac:dyDescent="0.25">
      <c r="A1304" s="15" t="s">
        <v>15</v>
      </c>
      <c r="B1304" s="14">
        <v>51.927619999999997</v>
      </c>
      <c r="C1304" s="24"/>
    </row>
    <row r="1305" spans="1:3" ht="13.8" x14ac:dyDescent="0.25">
      <c r="A1305" s="15" t="s">
        <v>16</v>
      </c>
      <c r="B1305" s="14">
        <v>187.90092999999999</v>
      </c>
      <c r="C1305" s="24"/>
    </row>
    <row r="1306" spans="1:3" ht="13.8" x14ac:dyDescent="0.25">
      <c r="A1306" s="20" t="s">
        <v>17</v>
      </c>
      <c r="B1306" s="13">
        <v>5544.5737900000004</v>
      </c>
      <c r="C1306" s="24"/>
    </row>
    <row r="1307" spans="1:3" ht="13.8" x14ac:dyDescent="0.25">
      <c r="A1307" s="9" t="s">
        <v>24</v>
      </c>
      <c r="B1307" s="14">
        <v>14000.353709999999</v>
      </c>
      <c r="C1307" s="24"/>
    </row>
    <row r="1308" spans="1:3" ht="13.8" x14ac:dyDescent="0.25">
      <c r="A1308" s="16" t="s">
        <v>0</v>
      </c>
      <c r="B1308" s="6">
        <v>14000.353709999999</v>
      </c>
      <c r="C1308" s="24"/>
    </row>
    <row r="1309" spans="1:3" ht="13.8" x14ac:dyDescent="0.25">
      <c r="A1309" s="9" t="s">
        <v>26</v>
      </c>
      <c r="B1309" s="14">
        <v>15380.992750000001</v>
      </c>
      <c r="C1309" s="24"/>
    </row>
    <row r="1310" spans="1:3" ht="13.8" x14ac:dyDescent="0.25">
      <c r="A1310" s="21" t="s">
        <v>10</v>
      </c>
      <c r="B1310" s="13">
        <v>9836.4189600000009</v>
      </c>
      <c r="C1310" s="24"/>
    </row>
    <row r="1311" spans="1:3" ht="13.8" x14ac:dyDescent="0.25">
      <c r="A1311" s="21" t="s">
        <v>17</v>
      </c>
      <c r="B1311" s="13">
        <v>5544.5737900000004</v>
      </c>
      <c r="C1311" s="24"/>
    </row>
    <row r="1312" spans="1:3" ht="13.8" x14ac:dyDescent="0.25">
      <c r="A1312" s="23" t="s">
        <v>28</v>
      </c>
      <c r="B1312" s="19">
        <v>-1380.63904</v>
      </c>
      <c r="C1312" s="24"/>
    </row>
    <row r="1313" spans="1:3" ht="13.8" x14ac:dyDescent="0.25">
      <c r="A1313" s="23" t="s">
        <v>29</v>
      </c>
      <c r="B1313" s="19">
        <v>4826.1792999999998</v>
      </c>
      <c r="C1313" s="24"/>
    </row>
    <row r="1314" spans="1:3" ht="13.8" x14ac:dyDescent="0.25">
      <c r="A1314" s="23" t="s">
        <v>30</v>
      </c>
      <c r="B1314" s="19">
        <v>3445.5402600000002</v>
      </c>
      <c r="C1314" s="24"/>
    </row>
    <row r="1315" spans="1:3" ht="13.8" x14ac:dyDescent="0.25">
      <c r="A1315" s="9" t="s">
        <v>32</v>
      </c>
      <c r="B1315" s="4">
        <v>428</v>
      </c>
      <c r="C1315" s="24"/>
    </row>
    <row r="1316" spans="1:3" ht="13.8" x14ac:dyDescent="0.25">
      <c r="A1316" s="11" t="s">
        <v>33</v>
      </c>
      <c r="B1316" s="4">
        <v>324</v>
      </c>
      <c r="C1316" s="24"/>
    </row>
    <row r="1317" spans="1:3" ht="13.8" x14ac:dyDescent="0.25">
      <c r="A1317" s="11" t="s">
        <v>34</v>
      </c>
      <c r="B1317" s="4">
        <v>104</v>
      </c>
      <c r="C1317" s="24"/>
    </row>
    <row r="1318" spans="1:3" ht="13.8" x14ac:dyDescent="0.25">
      <c r="A1318" s="132" t="s">
        <v>99</v>
      </c>
      <c r="B1318" s="133"/>
      <c r="C1318" s="24"/>
    </row>
    <row r="1319" spans="1:3" ht="13.8" x14ac:dyDescent="0.25">
      <c r="A1319" s="5" t="s">
        <v>0</v>
      </c>
      <c r="B1319" s="6">
        <v>2535.6572500000002</v>
      </c>
      <c r="C1319" s="24"/>
    </row>
    <row r="1320" spans="1:3" ht="13.8" x14ac:dyDescent="0.25">
      <c r="A1320" s="7" t="s">
        <v>3</v>
      </c>
      <c r="B1320" s="6">
        <v>2535.6572500000002</v>
      </c>
      <c r="C1320" s="24"/>
    </row>
    <row r="1321" spans="1:3" ht="13.8" x14ac:dyDescent="0.25">
      <c r="A1321" s="12" t="s">
        <v>10</v>
      </c>
      <c r="B1321" s="13">
        <v>1975.259</v>
      </c>
      <c r="C1321" s="24"/>
    </row>
    <row r="1322" spans="1:3" ht="13.8" x14ac:dyDescent="0.25">
      <c r="A1322" s="15" t="s">
        <v>11</v>
      </c>
      <c r="B1322" s="14">
        <v>288.33210000000003</v>
      </c>
      <c r="C1322" s="24"/>
    </row>
    <row r="1323" spans="1:3" ht="13.8" x14ac:dyDescent="0.25">
      <c r="A1323" s="15" t="s">
        <v>12</v>
      </c>
      <c r="B1323" s="14">
        <v>1293.3152699999998</v>
      </c>
      <c r="C1323" s="24"/>
    </row>
    <row r="1324" spans="1:3" ht="13.8" x14ac:dyDescent="0.25">
      <c r="A1324" s="7" t="s">
        <v>2</v>
      </c>
      <c r="B1324" s="6">
        <v>305.12702000000002</v>
      </c>
      <c r="C1324" s="24"/>
    </row>
    <row r="1325" spans="1:3" ht="13.8" x14ac:dyDescent="0.25">
      <c r="A1325" s="15" t="s">
        <v>15</v>
      </c>
      <c r="B1325" s="14">
        <v>66.578630000000004</v>
      </c>
      <c r="C1325" s="24"/>
    </row>
    <row r="1326" spans="1:3" ht="13.8" x14ac:dyDescent="0.25">
      <c r="A1326" s="15" t="s">
        <v>16</v>
      </c>
      <c r="B1326" s="14">
        <v>21.90598</v>
      </c>
      <c r="C1326" s="24"/>
    </row>
    <row r="1327" spans="1:3" ht="13.8" x14ac:dyDescent="0.25">
      <c r="A1327" s="20" t="s">
        <v>17</v>
      </c>
      <c r="B1327" s="13">
        <v>54.578000000000003</v>
      </c>
      <c r="C1327" s="24"/>
    </row>
    <row r="1328" spans="1:3" ht="13.8" x14ac:dyDescent="0.25">
      <c r="A1328" s="9" t="s">
        <v>24</v>
      </c>
      <c r="B1328" s="14">
        <v>2535.6582500000004</v>
      </c>
      <c r="C1328" s="24"/>
    </row>
    <row r="1329" spans="1:3" ht="13.8" x14ac:dyDescent="0.25">
      <c r="A1329" s="16" t="s">
        <v>0</v>
      </c>
      <c r="B1329" s="6">
        <v>2535.6572500000002</v>
      </c>
      <c r="C1329" s="24"/>
    </row>
    <row r="1330" spans="1:3" ht="13.8" x14ac:dyDescent="0.25">
      <c r="A1330" s="9" t="s">
        <v>26</v>
      </c>
      <c r="B1330" s="14">
        <v>2029.837</v>
      </c>
      <c r="C1330" s="24"/>
    </row>
    <row r="1331" spans="1:3" ht="13.8" x14ac:dyDescent="0.25">
      <c r="A1331" s="21" t="s">
        <v>10</v>
      </c>
      <c r="B1331" s="13">
        <v>1975.259</v>
      </c>
      <c r="C1331" s="24"/>
    </row>
    <row r="1332" spans="1:3" ht="13.8" x14ac:dyDescent="0.25">
      <c r="A1332" s="21" t="s">
        <v>17</v>
      </c>
      <c r="B1332" s="13">
        <v>54.578000000000003</v>
      </c>
      <c r="C1332" s="24"/>
    </row>
    <row r="1333" spans="1:3" ht="13.8" x14ac:dyDescent="0.25">
      <c r="A1333" s="23" t="s">
        <v>28</v>
      </c>
      <c r="B1333" s="19">
        <v>505.82125000000002</v>
      </c>
      <c r="C1333" s="24"/>
    </row>
    <row r="1334" spans="1:3" ht="13.8" x14ac:dyDescent="0.25">
      <c r="A1334" s="23" t="s">
        <v>29</v>
      </c>
      <c r="B1334" s="19">
        <v>2699.6018399999998</v>
      </c>
      <c r="C1334" s="24"/>
    </row>
    <row r="1335" spans="1:3" ht="13.8" x14ac:dyDescent="0.25">
      <c r="A1335" s="23" t="s">
        <v>30</v>
      </c>
      <c r="B1335" s="19">
        <v>3205.4230899999998</v>
      </c>
      <c r="C1335" s="24"/>
    </row>
    <row r="1336" spans="1:3" ht="13.8" x14ac:dyDescent="0.25">
      <c r="A1336" s="9" t="s">
        <v>32</v>
      </c>
      <c r="B1336" s="4">
        <v>310</v>
      </c>
      <c r="C1336" s="24"/>
    </row>
    <row r="1337" spans="1:3" ht="13.8" x14ac:dyDescent="0.25">
      <c r="A1337" s="11" t="s">
        <v>33</v>
      </c>
      <c r="B1337" s="4">
        <v>48</v>
      </c>
      <c r="C1337" s="24"/>
    </row>
    <row r="1338" spans="1:3" ht="13.8" x14ac:dyDescent="0.25">
      <c r="A1338" s="11" t="s">
        <v>34</v>
      </c>
      <c r="B1338" s="4">
        <v>262</v>
      </c>
      <c r="C1338" s="24"/>
    </row>
    <row r="1339" spans="1:3" ht="13.8" x14ac:dyDescent="0.25">
      <c r="A1339" s="132" t="s">
        <v>97</v>
      </c>
      <c r="B1339" s="133"/>
      <c r="C1339" s="24"/>
    </row>
    <row r="1340" spans="1:3" ht="13.8" x14ac:dyDescent="0.25">
      <c r="A1340" s="5" t="s">
        <v>0</v>
      </c>
      <c r="B1340" s="6">
        <v>37270.845909999996</v>
      </c>
      <c r="C1340" s="24"/>
    </row>
    <row r="1341" spans="1:3" ht="13.8" x14ac:dyDescent="0.25">
      <c r="A1341" s="7" t="s">
        <v>3</v>
      </c>
      <c r="B1341" s="6">
        <v>37270.845909999996</v>
      </c>
      <c r="C1341" s="24"/>
    </row>
    <row r="1342" spans="1:3" ht="13.8" x14ac:dyDescent="0.25">
      <c r="A1342" s="12" t="s">
        <v>10</v>
      </c>
      <c r="B1342" s="13">
        <v>30887.817800000001</v>
      </c>
      <c r="C1342" s="24"/>
    </row>
    <row r="1343" spans="1:3" ht="13.8" x14ac:dyDescent="0.25">
      <c r="A1343" s="15" t="s">
        <v>11</v>
      </c>
      <c r="B1343" s="14">
        <v>4659.2328900000002</v>
      </c>
      <c r="C1343" s="24"/>
    </row>
    <row r="1344" spans="1:3" ht="13.8" x14ac:dyDescent="0.25">
      <c r="A1344" s="15" t="s">
        <v>12</v>
      </c>
      <c r="B1344" s="14">
        <v>16942.137710000003</v>
      </c>
      <c r="C1344" s="24"/>
    </row>
    <row r="1345" spans="1:3" ht="13.8" x14ac:dyDescent="0.25">
      <c r="A1345" s="7" t="s">
        <v>2</v>
      </c>
      <c r="B1345" s="6">
        <v>3744.3</v>
      </c>
      <c r="C1345" s="24"/>
    </row>
    <row r="1346" spans="1:3" ht="13.8" x14ac:dyDescent="0.25">
      <c r="A1346" s="15" t="s">
        <v>15</v>
      </c>
      <c r="B1346" s="14">
        <v>18.02524</v>
      </c>
      <c r="C1346" s="24"/>
    </row>
    <row r="1347" spans="1:3" ht="13.8" x14ac:dyDescent="0.25">
      <c r="A1347" s="15" t="s">
        <v>16</v>
      </c>
      <c r="B1347" s="14">
        <v>5524.1219600000004</v>
      </c>
      <c r="C1347" s="24"/>
    </row>
    <row r="1348" spans="1:3" ht="13.8" x14ac:dyDescent="0.25">
      <c r="A1348" s="20" t="s">
        <v>17</v>
      </c>
      <c r="B1348" s="13">
        <v>723.92178000000001</v>
      </c>
      <c r="C1348" s="24"/>
    </row>
    <row r="1349" spans="1:3" ht="13.8" x14ac:dyDescent="0.25">
      <c r="A1349" s="9" t="s">
        <v>24</v>
      </c>
      <c r="B1349" s="14">
        <v>37270.845909999996</v>
      </c>
      <c r="C1349" s="24"/>
    </row>
    <row r="1350" spans="1:3" ht="13.8" x14ac:dyDescent="0.25">
      <c r="A1350" s="16" t="s">
        <v>0</v>
      </c>
      <c r="B1350" s="6">
        <v>37270.845909999996</v>
      </c>
      <c r="C1350" s="24"/>
    </row>
    <row r="1351" spans="1:3" ht="13.8" x14ac:dyDescent="0.25">
      <c r="A1351" s="9" t="s">
        <v>26</v>
      </c>
      <c r="B1351" s="14">
        <v>31611.739580000001</v>
      </c>
      <c r="C1351" s="24"/>
    </row>
    <row r="1352" spans="1:3" ht="13.8" x14ac:dyDescent="0.25">
      <c r="A1352" s="21" t="s">
        <v>10</v>
      </c>
      <c r="B1352" s="13">
        <v>30887.817800000001</v>
      </c>
      <c r="C1352" s="24"/>
    </row>
    <row r="1353" spans="1:3" ht="13.8" x14ac:dyDescent="0.25">
      <c r="A1353" s="21" t="s">
        <v>17</v>
      </c>
      <c r="B1353" s="13">
        <v>723.92178000000001</v>
      </c>
      <c r="C1353" s="24"/>
    </row>
    <row r="1354" spans="1:3" ht="13.8" x14ac:dyDescent="0.25">
      <c r="A1354" s="23" t="s">
        <v>28</v>
      </c>
      <c r="B1354" s="19">
        <v>5659.1063299999996</v>
      </c>
      <c r="C1354" s="24"/>
    </row>
    <row r="1355" spans="1:3" ht="13.8" x14ac:dyDescent="0.25">
      <c r="A1355" s="23" t="s">
        <v>29</v>
      </c>
      <c r="B1355" s="19">
        <v>9088.8042499999992</v>
      </c>
      <c r="C1355" s="24"/>
    </row>
    <row r="1356" spans="1:3" ht="13.8" x14ac:dyDescent="0.25">
      <c r="A1356" s="23" t="s">
        <v>30</v>
      </c>
      <c r="B1356" s="19">
        <v>14747.91058</v>
      </c>
      <c r="C1356" s="24"/>
    </row>
    <row r="1357" spans="1:3" ht="13.8" x14ac:dyDescent="0.25">
      <c r="A1357" s="9" t="s">
        <v>32</v>
      </c>
      <c r="B1357" s="4">
        <v>1092</v>
      </c>
      <c r="C1357" s="24"/>
    </row>
    <row r="1358" spans="1:3" ht="13.8" x14ac:dyDescent="0.25">
      <c r="A1358" s="11" t="s">
        <v>33</v>
      </c>
      <c r="B1358" s="4">
        <v>476</v>
      </c>
      <c r="C1358" s="24"/>
    </row>
    <row r="1359" spans="1:3" ht="13.8" x14ac:dyDescent="0.25">
      <c r="A1359" s="11" t="s">
        <v>34</v>
      </c>
      <c r="B1359" s="4">
        <v>616</v>
      </c>
      <c r="C1359" s="24"/>
    </row>
    <row r="1360" spans="1:3" ht="13.8" x14ac:dyDescent="0.25">
      <c r="A1360" s="132" t="s">
        <v>103</v>
      </c>
      <c r="B1360" s="133"/>
      <c r="C1360" s="24"/>
    </row>
    <row r="1361" spans="1:3" ht="13.8" x14ac:dyDescent="0.25">
      <c r="A1361" s="5" t="s">
        <v>0</v>
      </c>
      <c r="B1361" s="6">
        <v>379.38529</v>
      </c>
      <c r="C1361" s="24"/>
    </row>
    <row r="1362" spans="1:3" ht="13.8" x14ac:dyDescent="0.25">
      <c r="A1362" s="7" t="s">
        <v>2</v>
      </c>
      <c r="B1362" s="6">
        <v>282.65600000000001</v>
      </c>
      <c r="C1362" s="24"/>
    </row>
    <row r="1363" spans="1:3" ht="13.8" x14ac:dyDescent="0.25">
      <c r="A1363" s="7" t="s">
        <v>3</v>
      </c>
      <c r="B1363" s="6">
        <v>96.729290000000006</v>
      </c>
      <c r="C1363" s="24"/>
    </row>
    <row r="1364" spans="1:3" ht="13.8" x14ac:dyDescent="0.25">
      <c r="A1364" s="12" t="s">
        <v>10</v>
      </c>
      <c r="B1364" s="13">
        <v>233.06226000000001</v>
      </c>
      <c r="C1364" s="24"/>
    </row>
    <row r="1365" spans="1:3" ht="13.8" x14ac:dyDescent="0.25">
      <c r="A1365" s="15" t="s">
        <v>12</v>
      </c>
      <c r="B1365" s="14">
        <v>120.13818000000001</v>
      </c>
      <c r="C1365" s="24"/>
    </row>
    <row r="1366" spans="1:3" ht="13.8" x14ac:dyDescent="0.25">
      <c r="A1366" s="15" t="s">
        <v>16</v>
      </c>
      <c r="B1366" s="14">
        <v>112.92408</v>
      </c>
      <c r="C1366" s="24"/>
    </row>
    <row r="1367" spans="1:3" ht="13.8" x14ac:dyDescent="0.25">
      <c r="A1367" s="20" t="s">
        <v>17</v>
      </c>
      <c r="B1367" s="13">
        <v>16.998000000000001</v>
      </c>
      <c r="C1367" s="24"/>
    </row>
    <row r="1368" spans="1:3" ht="13.8" x14ac:dyDescent="0.25">
      <c r="A1368" s="9" t="s">
        <v>24</v>
      </c>
      <c r="B1368" s="14">
        <v>379.38529</v>
      </c>
      <c r="C1368" s="24"/>
    </row>
    <row r="1369" spans="1:3" ht="13.8" x14ac:dyDescent="0.25">
      <c r="A1369" s="16" t="s">
        <v>0</v>
      </c>
      <c r="B1369" s="6">
        <v>379.38529</v>
      </c>
      <c r="C1369" s="24"/>
    </row>
    <row r="1370" spans="1:3" ht="13.8" x14ac:dyDescent="0.25">
      <c r="A1370" s="9" t="s">
        <v>26</v>
      </c>
      <c r="B1370" s="14">
        <v>250.06026</v>
      </c>
      <c r="C1370" s="24"/>
    </row>
    <row r="1371" spans="1:3" ht="13.8" x14ac:dyDescent="0.25">
      <c r="A1371" s="21" t="s">
        <v>10</v>
      </c>
      <c r="B1371" s="13">
        <v>233.06226000000001</v>
      </c>
      <c r="C1371" s="24"/>
    </row>
    <row r="1372" spans="1:3" ht="13.8" x14ac:dyDescent="0.25">
      <c r="A1372" s="21" t="s">
        <v>17</v>
      </c>
      <c r="B1372" s="13">
        <v>16.998000000000001</v>
      </c>
      <c r="C1372" s="24"/>
    </row>
    <row r="1373" spans="1:3" ht="13.8" x14ac:dyDescent="0.25">
      <c r="A1373" s="23" t="s">
        <v>28</v>
      </c>
      <c r="B1373" s="19">
        <v>129.32503</v>
      </c>
      <c r="C1373" s="24"/>
    </row>
    <row r="1374" spans="1:3" ht="13.8" x14ac:dyDescent="0.25">
      <c r="A1374" s="23" t="s">
        <v>29</v>
      </c>
      <c r="B1374" s="19">
        <v>140.38810000000001</v>
      </c>
      <c r="C1374" s="24"/>
    </row>
    <row r="1375" spans="1:3" ht="13.8" x14ac:dyDescent="0.25">
      <c r="A1375" s="23" t="s">
        <v>30</v>
      </c>
      <c r="B1375" s="19">
        <v>269.71312999999998</v>
      </c>
      <c r="C1375" s="24"/>
    </row>
    <row r="1376" spans="1:3" ht="13.8" x14ac:dyDescent="0.25">
      <c r="A1376" s="9" t="s">
        <v>32</v>
      </c>
      <c r="B1376" s="4">
        <v>336</v>
      </c>
      <c r="C1376" s="24"/>
    </row>
    <row r="1377" spans="1:3" ht="13.8" x14ac:dyDescent="0.25">
      <c r="A1377" s="11" t="s">
        <v>33</v>
      </c>
      <c r="B1377" s="4">
        <v>114</v>
      </c>
      <c r="C1377" s="24"/>
    </row>
    <row r="1378" spans="1:3" ht="13.8" x14ac:dyDescent="0.25">
      <c r="A1378" s="11" t="s">
        <v>34</v>
      </c>
      <c r="B1378" s="4">
        <v>222</v>
      </c>
      <c r="C1378" s="24"/>
    </row>
    <row r="1379" spans="1:3" ht="13.8" x14ac:dyDescent="0.25">
      <c r="A1379" s="132" t="s">
        <v>104</v>
      </c>
      <c r="B1379" s="133"/>
      <c r="C1379" s="24"/>
    </row>
    <row r="1380" spans="1:3" ht="13.8" x14ac:dyDescent="0.25">
      <c r="A1380" s="5" t="s">
        <v>0</v>
      </c>
      <c r="B1380" s="6">
        <v>1037.93986</v>
      </c>
      <c r="C1380" s="24"/>
    </row>
    <row r="1381" spans="1:3" ht="13.8" x14ac:dyDescent="0.25">
      <c r="A1381" s="7" t="s">
        <v>2</v>
      </c>
      <c r="B1381" s="6">
        <v>726.09767999999997</v>
      </c>
      <c r="C1381" s="24"/>
    </row>
    <row r="1382" spans="1:3" ht="13.8" x14ac:dyDescent="0.25">
      <c r="A1382" s="7" t="s">
        <v>3</v>
      </c>
      <c r="B1382" s="6">
        <v>311.84217999999998</v>
      </c>
      <c r="C1382" s="24"/>
    </row>
    <row r="1383" spans="1:3" ht="13.8" x14ac:dyDescent="0.25">
      <c r="A1383" s="12" t="s">
        <v>10</v>
      </c>
      <c r="B1383" s="13">
        <v>580.71351000000004</v>
      </c>
      <c r="C1383" s="24"/>
    </row>
    <row r="1384" spans="1:3" ht="13.8" x14ac:dyDescent="0.25">
      <c r="A1384" s="15" t="s">
        <v>12</v>
      </c>
      <c r="B1384" s="14">
        <v>509.65728000000001</v>
      </c>
      <c r="C1384" s="24"/>
    </row>
    <row r="1385" spans="1:3" ht="13.8" x14ac:dyDescent="0.25">
      <c r="A1385" s="15" t="s">
        <v>15</v>
      </c>
      <c r="B1385" s="14">
        <v>8.1666600000000003</v>
      </c>
      <c r="C1385" s="24"/>
    </row>
    <row r="1386" spans="1:3" ht="13.8" x14ac:dyDescent="0.25">
      <c r="A1386" s="15" t="s">
        <v>16</v>
      </c>
      <c r="B1386" s="14">
        <v>62.889569999999999</v>
      </c>
      <c r="C1386" s="24"/>
    </row>
    <row r="1387" spans="1:3" ht="13.8" x14ac:dyDescent="0.25">
      <c r="A1387" s="20" t="s">
        <v>17</v>
      </c>
      <c r="B1387" s="13">
        <v>359.88628999999997</v>
      </c>
      <c r="C1387" s="24"/>
    </row>
    <row r="1388" spans="1:3" ht="13.8" x14ac:dyDescent="0.25">
      <c r="A1388" s="9" t="s">
        <v>24</v>
      </c>
      <c r="B1388" s="14">
        <v>1037.93986</v>
      </c>
      <c r="C1388" s="24"/>
    </row>
    <row r="1389" spans="1:3" ht="13.8" x14ac:dyDescent="0.25">
      <c r="A1389" s="16" t="s">
        <v>0</v>
      </c>
      <c r="B1389" s="6">
        <v>1037.93986</v>
      </c>
      <c r="C1389" s="24"/>
    </row>
    <row r="1390" spans="1:3" ht="13.8" x14ac:dyDescent="0.25">
      <c r="A1390" s="9" t="s">
        <v>26</v>
      </c>
      <c r="B1390" s="14">
        <v>940.59979999999996</v>
      </c>
      <c r="C1390" s="24"/>
    </row>
    <row r="1391" spans="1:3" ht="13.8" x14ac:dyDescent="0.25">
      <c r="A1391" s="21" t="s">
        <v>10</v>
      </c>
      <c r="B1391" s="13">
        <v>580.71351000000004</v>
      </c>
      <c r="C1391" s="24"/>
    </row>
    <row r="1392" spans="1:3" ht="13.8" x14ac:dyDescent="0.25">
      <c r="A1392" s="21" t="s">
        <v>17</v>
      </c>
      <c r="B1392" s="13">
        <v>359.88628999999997</v>
      </c>
      <c r="C1392" s="24"/>
    </row>
    <row r="1393" spans="1:3" ht="13.8" x14ac:dyDescent="0.25">
      <c r="A1393" s="23" t="s">
        <v>28</v>
      </c>
      <c r="B1393" s="19">
        <v>97.340059999999994</v>
      </c>
      <c r="C1393" s="24"/>
    </row>
    <row r="1394" spans="1:3" ht="13.8" x14ac:dyDescent="0.25">
      <c r="A1394" s="23" t="s">
        <v>29</v>
      </c>
      <c r="B1394" s="19">
        <v>36.28519</v>
      </c>
      <c r="C1394" s="24"/>
    </row>
    <row r="1395" spans="1:3" ht="13.8" x14ac:dyDescent="0.25">
      <c r="A1395" s="23" t="s">
        <v>30</v>
      </c>
      <c r="B1395" s="19">
        <v>133.62524999999999</v>
      </c>
      <c r="C1395" s="24"/>
    </row>
    <row r="1396" spans="1:3" ht="13.8" x14ac:dyDescent="0.25">
      <c r="A1396" s="9" t="s">
        <v>32</v>
      </c>
      <c r="B1396" s="4">
        <v>61</v>
      </c>
      <c r="C1396" s="24"/>
    </row>
    <row r="1397" spans="1:3" ht="13.8" x14ac:dyDescent="0.25">
      <c r="A1397" s="11" t="s">
        <v>33</v>
      </c>
      <c r="B1397" s="4">
        <v>12</v>
      </c>
      <c r="C1397" s="24"/>
    </row>
    <row r="1398" spans="1:3" ht="13.8" x14ac:dyDescent="0.25">
      <c r="A1398" s="11" t="s">
        <v>34</v>
      </c>
      <c r="B1398" s="4">
        <v>49</v>
      </c>
      <c r="C1398" s="24"/>
    </row>
    <row r="1399" spans="1:3" ht="13.8" x14ac:dyDescent="0.25">
      <c r="A1399" s="132" t="s">
        <v>102</v>
      </c>
      <c r="B1399" s="133"/>
      <c r="C1399" s="24"/>
    </row>
    <row r="1400" spans="1:3" ht="13.8" x14ac:dyDescent="0.25">
      <c r="A1400" s="5" t="s">
        <v>0</v>
      </c>
      <c r="B1400" s="6">
        <v>131.47641999999999</v>
      </c>
      <c r="C1400" s="24"/>
    </row>
    <row r="1401" spans="1:3" ht="13.8" x14ac:dyDescent="0.25">
      <c r="A1401" s="7" t="s">
        <v>3</v>
      </c>
      <c r="B1401" s="6">
        <v>131.47641999999999</v>
      </c>
      <c r="C1401" s="24"/>
    </row>
    <row r="1402" spans="1:3" ht="13.8" x14ac:dyDescent="0.25">
      <c r="A1402" s="12" t="s">
        <v>10</v>
      </c>
      <c r="B1402" s="13">
        <v>48.359280000000005</v>
      </c>
      <c r="C1402" s="24"/>
    </row>
    <row r="1403" spans="1:3" ht="13.8" x14ac:dyDescent="0.25">
      <c r="A1403" s="15" t="s">
        <v>12</v>
      </c>
      <c r="B1403" s="14">
        <v>32.045280000000005</v>
      </c>
      <c r="C1403" s="24"/>
    </row>
    <row r="1404" spans="1:3" ht="13.8" x14ac:dyDescent="0.25">
      <c r="A1404" s="15" t="s">
        <v>16</v>
      </c>
      <c r="B1404" s="14">
        <v>16.314</v>
      </c>
      <c r="C1404" s="24"/>
    </row>
    <row r="1405" spans="1:3" ht="13.8" x14ac:dyDescent="0.25">
      <c r="A1405" s="20" t="s">
        <v>17</v>
      </c>
      <c r="B1405" s="13">
        <v>13.34</v>
      </c>
      <c r="C1405" s="24"/>
    </row>
    <row r="1406" spans="1:3" ht="13.8" x14ac:dyDescent="0.25">
      <c r="A1406" s="9" t="s">
        <v>24</v>
      </c>
      <c r="B1406" s="14">
        <v>131.47641999999999</v>
      </c>
      <c r="C1406" s="24"/>
    </row>
    <row r="1407" spans="1:3" ht="13.8" x14ac:dyDescent="0.25">
      <c r="A1407" s="16" t="s">
        <v>0</v>
      </c>
      <c r="B1407" s="6">
        <v>131.47641999999999</v>
      </c>
      <c r="C1407" s="24"/>
    </row>
    <row r="1408" spans="1:3" ht="13.8" x14ac:dyDescent="0.25">
      <c r="A1408" s="9" t="s">
        <v>26</v>
      </c>
      <c r="B1408" s="14">
        <v>61.699280000000002</v>
      </c>
      <c r="C1408" s="24"/>
    </row>
    <row r="1409" spans="1:3" ht="13.8" x14ac:dyDescent="0.25">
      <c r="A1409" s="21" t="s">
        <v>10</v>
      </c>
      <c r="B1409" s="13">
        <v>48.359279999999998</v>
      </c>
      <c r="C1409" s="24"/>
    </row>
    <row r="1410" spans="1:3" ht="13.8" x14ac:dyDescent="0.25">
      <c r="A1410" s="21" t="s">
        <v>17</v>
      </c>
      <c r="B1410" s="13">
        <v>13.34</v>
      </c>
      <c r="C1410" s="24"/>
    </row>
    <row r="1411" spans="1:3" ht="13.8" x14ac:dyDescent="0.25">
      <c r="A1411" s="23" t="s">
        <v>28</v>
      </c>
      <c r="B1411" s="19">
        <v>69.777140000000003</v>
      </c>
      <c r="C1411" s="24"/>
    </row>
    <row r="1412" spans="1:3" ht="13.8" x14ac:dyDescent="0.25">
      <c r="A1412" s="23" t="s">
        <v>29</v>
      </c>
      <c r="B1412" s="19">
        <v>37.939590000000003</v>
      </c>
      <c r="C1412" s="24"/>
    </row>
    <row r="1413" spans="1:3" ht="13.8" x14ac:dyDescent="0.25">
      <c r="A1413" s="23" t="s">
        <v>30</v>
      </c>
      <c r="B1413" s="19">
        <v>107.71673</v>
      </c>
      <c r="C1413" s="24"/>
    </row>
    <row r="1414" spans="1:3" ht="13.8" x14ac:dyDescent="0.25">
      <c r="A1414" s="9" t="s">
        <v>32</v>
      </c>
      <c r="B1414" s="4">
        <v>31</v>
      </c>
      <c r="C1414" s="24"/>
    </row>
    <row r="1415" spans="1:3" ht="13.8" x14ac:dyDescent="0.25">
      <c r="A1415" s="11" t="s">
        <v>33</v>
      </c>
      <c r="B1415" s="4">
        <v>22</v>
      </c>
      <c r="C1415" s="24"/>
    </row>
    <row r="1416" spans="1:3" ht="13.8" x14ac:dyDescent="0.25">
      <c r="A1416" s="11" t="s">
        <v>34</v>
      </c>
      <c r="B1416" s="4">
        <v>9</v>
      </c>
      <c r="C1416" s="24"/>
    </row>
    <row r="1417" spans="1:3" ht="13.8" x14ac:dyDescent="0.25">
      <c r="A1417" s="132" t="s">
        <v>106</v>
      </c>
      <c r="B1417" s="133"/>
      <c r="C1417" s="24"/>
    </row>
    <row r="1418" spans="1:3" ht="13.8" x14ac:dyDescent="0.25">
      <c r="A1418" s="5" t="s">
        <v>0</v>
      </c>
      <c r="B1418" s="6">
        <v>13512.370999999999</v>
      </c>
      <c r="C1418" s="24"/>
    </row>
    <row r="1419" spans="1:3" ht="13.8" x14ac:dyDescent="0.25">
      <c r="A1419" s="7" t="s">
        <v>2</v>
      </c>
      <c r="B1419" s="6">
        <v>878.55920000000003</v>
      </c>
      <c r="C1419" s="24"/>
    </row>
    <row r="1420" spans="1:3" ht="13.8" x14ac:dyDescent="0.25">
      <c r="A1420" s="7" t="s">
        <v>3</v>
      </c>
      <c r="B1420" s="6">
        <v>12633.811799999999</v>
      </c>
      <c r="C1420" s="24"/>
    </row>
    <row r="1421" spans="1:3" ht="13.8" x14ac:dyDescent="0.25">
      <c r="A1421" s="12" t="s">
        <v>10</v>
      </c>
      <c r="B1421" s="13">
        <v>10833.125119999999</v>
      </c>
      <c r="C1421" s="24"/>
    </row>
    <row r="1422" spans="1:3" ht="13.8" x14ac:dyDescent="0.25">
      <c r="A1422" s="15" t="s">
        <v>11</v>
      </c>
      <c r="B1422" s="14">
        <v>3502.0364100000002</v>
      </c>
      <c r="C1422" s="24"/>
    </row>
    <row r="1423" spans="1:3" ht="13.8" x14ac:dyDescent="0.25">
      <c r="A1423" s="15" t="s">
        <v>12</v>
      </c>
      <c r="B1423" s="14">
        <v>3437.5714799999996</v>
      </c>
      <c r="C1423" s="24"/>
    </row>
    <row r="1424" spans="1:3" ht="13.8" x14ac:dyDescent="0.25">
      <c r="A1424" s="7" t="s">
        <v>2</v>
      </c>
      <c r="B1424" s="6">
        <v>1263.8797099999999</v>
      </c>
      <c r="C1424" s="24"/>
    </row>
    <row r="1425" spans="1:3" ht="13.8" x14ac:dyDescent="0.25">
      <c r="A1425" s="15" t="s">
        <v>15</v>
      </c>
      <c r="B1425" s="14">
        <v>123.41083</v>
      </c>
      <c r="C1425" s="24"/>
    </row>
    <row r="1426" spans="1:3" ht="13.8" x14ac:dyDescent="0.25">
      <c r="A1426" s="15" t="s">
        <v>16</v>
      </c>
      <c r="B1426" s="14">
        <v>2506.22669</v>
      </c>
      <c r="C1426" s="24"/>
    </row>
    <row r="1427" spans="1:3" ht="13.8" x14ac:dyDescent="0.25">
      <c r="A1427" s="20" t="s">
        <v>17</v>
      </c>
      <c r="B1427" s="13">
        <v>1361.4646</v>
      </c>
      <c r="C1427" s="24"/>
    </row>
    <row r="1428" spans="1:3" ht="13.8" x14ac:dyDescent="0.25">
      <c r="A1428" s="9" t="s">
        <v>24</v>
      </c>
      <c r="B1428" s="14">
        <v>13512.370999999999</v>
      </c>
      <c r="C1428" s="24"/>
    </row>
    <row r="1429" spans="1:3" ht="13.8" x14ac:dyDescent="0.25">
      <c r="A1429" s="16" t="s">
        <v>0</v>
      </c>
      <c r="B1429" s="6">
        <v>13512.370999999999</v>
      </c>
      <c r="C1429" s="24"/>
    </row>
    <row r="1430" spans="1:3" ht="13.8" x14ac:dyDescent="0.25">
      <c r="A1430" s="9" t="s">
        <v>26</v>
      </c>
      <c r="B1430" s="14">
        <v>12194.58972</v>
      </c>
      <c r="C1430" s="24"/>
    </row>
    <row r="1431" spans="1:3" ht="13.8" x14ac:dyDescent="0.25">
      <c r="A1431" s="21" t="s">
        <v>10</v>
      </c>
      <c r="B1431" s="13">
        <v>10833.125120000001</v>
      </c>
      <c r="C1431" s="24"/>
    </row>
    <row r="1432" spans="1:3" ht="13.8" x14ac:dyDescent="0.25">
      <c r="A1432" s="21" t="s">
        <v>17</v>
      </c>
      <c r="B1432" s="13">
        <v>1361.4646</v>
      </c>
      <c r="C1432" s="24"/>
    </row>
    <row r="1433" spans="1:3" ht="13.8" x14ac:dyDescent="0.25">
      <c r="A1433" s="23" t="s">
        <v>28</v>
      </c>
      <c r="B1433" s="19">
        <v>1317.7812799999999</v>
      </c>
      <c r="C1433" s="24"/>
    </row>
    <row r="1434" spans="1:3" ht="13.8" x14ac:dyDescent="0.25">
      <c r="A1434" s="23" t="s">
        <v>29</v>
      </c>
      <c r="B1434" s="19">
        <v>4841.5919100000001</v>
      </c>
      <c r="C1434" s="24"/>
    </row>
    <row r="1435" spans="1:3" ht="13.8" x14ac:dyDescent="0.25">
      <c r="A1435" s="23" t="s">
        <v>30</v>
      </c>
      <c r="B1435" s="19">
        <v>6159.3731900000002</v>
      </c>
      <c r="C1435" s="24"/>
    </row>
    <row r="1436" spans="1:3" ht="13.8" x14ac:dyDescent="0.25">
      <c r="A1436" s="9" t="s">
        <v>32</v>
      </c>
      <c r="B1436" s="4">
        <v>746</v>
      </c>
      <c r="C1436" s="24"/>
    </row>
    <row r="1437" spans="1:3" ht="13.8" x14ac:dyDescent="0.25">
      <c r="A1437" s="11" t="s">
        <v>33</v>
      </c>
      <c r="B1437" s="4">
        <v>603</v>
      </c>
      <c r="C1437" s="24"/>
    </row>
    <row r="1438" spans="1:3" ht="13.8" x14ac:dyDescent="0.25">
      <c r="A1438" s="11" t="s">
        <v>34</v>
      </c>
      <c r="B1438" s="4">
        <v>143</v>
      </c>
      <c r="C1438" s="24"/>
    </row>
    <row r="1439" spans="1:3" ht="13.8" x14ac:dyDescent="0.25">
      <c r="A1439" s="132" t="s">
        <v>105</v>
      </c>
      <c r="B1439" s="133"/>
      <c r="C1439" s="24"/>
    </row>
    <row r="1440" spans="1:3" ht="13.8" x14ac:dyDescent="0.25">
      <c r="A1440" s="5" t="s">
        <v>0</v>
      </c>
      <c r="B1440" s="6">
        <v>4078.79988</v>
      </c>
      <c r="C1440" s="24"/>
    </row>
    <row r="1441" spans="1:3" ht="13.8" x14ac:dyDescent="0.25">
      <c r="A1441" s="7" t="s">
        <v>2</v>
      </c>
      <c r="B1441" s="6">
        <v>456.54804000000001</v>
      </c>
      <c r="C1441" s="24"/>
    </row>
    <row r="1442" spans="1:3" ht="13.8" x14ac:dyDescent="0.25">
      <c r="A1442" s="7" t="s">
        <v>3</v>
      </c>
      <c r="B1442" s="6">
        <v>3622.2518399999999</v>
      </c>
      <c r="C1442" s="24"/>
    </row>
    <row r="1443" spans="1:3" ht="13.8" x14ac:dyDescent="0.25">
      <c r="A1443" s="12" t="s">
        <v>10</v>
      </c>
      <c r="B1443" s="13">
        <v>4180.4168799999998</v>
      </c>
      <c r="C1443" s="24"/>
    </row>
    <row r="1444" spans="1:3" ht="13.8" x14ac:dyDescent="0.25">
      <c r="A1444" s="15" t="s">
        <v>11</v>
      </c>
      <c r="B1444" s="14">
        <v>1010.69132</v>
      </c>
      <c r="C1444" s="24"/>
    </row>
    <row r="1445" spans="1:3" ht="13.8" x14ac:dyDescent="0.25">
      <c r="A1445" s="15" t="s">
        <v>12</v>
      </c>
      <c r="B1445" s="14">
        <v>1921.2841899999999</v>
      </c>
      <c r="C1445" s="24"/>
    </row>
    <row r="1446" spans="1:3" ht="13.8" x14ac:dyDescent="0.25">
      <c r="A1446" s="7" t="s">
        <v>2</v>
      </c>
      <c r="B1446" s="6">
        <v>491.33199999999999</v>
      </c>
      <c r="C1446" s="24"/>
    </row>
    <row r="1447" spans="1:3" ht="13.8" x14ac:dyDescent="0.25">
      <c r="A1447" s="15" t="s">
        <v>15</v>
      </c>
      <c r="B1447" s="14">
        <v>55.157719999999998</v>
      </c>
      <c r="C1447" s="24"/>
    </row>
    <row r="1448" spans="1:3" ht="13.8" x14ac:dyDescent="0.25">
      <c r="A1448" s="15" t="s">
        <v>16</v>
      </c>
      <c r="B1448" s="14">
        <v>701.95164999999997</v>
      </c>
      <c r="C1448" s="24"/>
    </row>
    <row r="1449" spans="1:3" ht="13.8" x14ac:dyDescent="0.25">
      <c r="A1449" s="20" t="s">
        <v>17</v>
      </c>
      <c r="B1449" s="13">
        <v>448.72079000000002</v>
      </c>
      <c r="C1449" s="24"/>
    </row>
    <row r="1450" spans="1:3" ht="13.8" x14ac:dyDescent="0.25">
      <c r="A1450" s="9" t="s">
        <v>24</v>
      </c>
      <c r="B1450" s="14">
        <v>4078.79988</v>
      </c>
      <c r="C1450" s="24"/>
    </row>
    <row r="1451" spans="1:3" ht="13.8" x14ac:dyDescent="0.25">
      <c r="A1451" s="16" t="s">
        <v>0</v>
      </c>
      <c r="B1451" s="6">
        <v>4078.79988</v>
      </c>
      <c r="C1451" s="24"/>
    </row>
    <row r="1452" spans="1:3" ht="13.8" x14ac:dyDescent="0.25">
      <c r="A1452" s="9" t="s">
        <v>26</v>
      </c>
      <c r="B1452" s="14">
        <v>4629.1376700000001</v>
      </c>
      <c r="C1452" s="24"/>
    </row>
    <row r="1453" spans="1:3" ht="13.8" x14ac:dyDescent="0.25">
      <c r="A1453" s="21" t="s">
        <v>10</v>
      </c>
      <c r="B1453" s="13">
        <v>4180.4168799999998</v>
      </c>
      <c r="C1453" s="24"/>
    </row>
    <row r="1454" spans="1:3" ht="13.8" x14ac:dyDescent="0.25">
      <c r="A1454" s="21" t="s">
        <v>17</v>
      </c>
      <c r="B1454" s="13">
        <v>448.72079000000002</v>
      </c>
      <c r="C1454" s="24"/>
    </row>
    <row r="1455" spans="1:3" ht="13.8" x14ac:dyDescent="0.25">
      <c r="A1455" s="23" t="s">
        <v>28</v>
      </c>
      <c r="B1455" s="19">
        <v>-550.33779000000004</v>
      </c>
      <c r="C1455" s="24"/>
    </row>
    <row r="1456" spans="1:3" ht="13.8" x14ac:dyDescent="0.25">
      <c r="A1456" s="23" t="s">
        <v>29</v>
      </c>
      <c r="B1456" s="19">
        <v>1691.89878</v>
      </c>
      <c r="C1456" s="24"/>
    </row>
    <row r="1457" spans="1:3" ht="13.8" x14ac:dyDescent="0.25">
      <c r="A1457" s="23" t="s">
        <v>30</v>
      </c>
      <c r="B1457" s="19">
        <v>1141.5609899999999</v>
      </c>
      <c r="C1457" s="24"/>
    </row>
    <row r="1458" spans="1:3" ht="13.8" x14ac:dyDescent="0.25">
      <c r="A1458" s="9" t="s">
        <v>32</v>
      </c>
      <c r="B1458" s="4">
        <v>181</v>
      </c>
      <c r="C1458" s="24"/>
    </row>
    <row r="1459" spans="1:3" ht="13.8" x14ac:dyDescent="0.25">
      <c r="A1459" s="11" t="s">
        <v>33</v>
      </c>
      <c r="B1459" s="4">
        <v>139</v>
      </c>
      <c r="C1459" s="24"/>
    </row>
    <row r="1460" spans="1:3" ht="13.8" x14ac:dyDescent="0.25">
      <c r="A1460" s="11" t="s">
        <v>34</v>
      </c>
      <c r="B1460" s="4">
        <v>42</v>
      </c>
      <c r="C1460" s="24"/>
    </row>
    <row r="1461" spans="1:3" ht="13.8" x14ac:dyDescent="0.25">
      <c r="A1461" s="132" t="s">
        <v>117</v>
      </c>
      <c r="B1461" s="133"/>
      <c r="C1461" s="24"/>
    </row>
    <row r="1462" spans="1:3" ht="13.8" x14ac:dyDescent="0.25">
      <c r="A1462" s="5" t="s">
        <v>0</v>
      </c>
      <c r="B1462" s="6">
        <v>1600.98991</v>
      </c>
      <c r="C1462" s="24"/>
    </row>
    <row r="1463" spans="1:3" ht="13.8" x14ac:dyDescent="0.25">
      <c r="A1463" s="7" t="s">
        <v>2</v>
      </c>
      <c r="B1463" s="6">
        <v>1214.1062899999999</v>
      </c>
      <c r="C1463" s="24"/>
    </row>
    <row r="1464" spans="1:3" ht="13.8" x14ac:dyDescent="0.25">
      <c r="A1464" s="7" t="s">
        <v>3</v>
      </c>
      <c r="B1464" s="6">
        <v>386.88362000000001</v>
      </c>
      <c r="C1464" s="24"/>
    </row>
    <row r="1465" spans="1:3" ht="13.8" x14ac:dyDescent="0.25">
      <c r="A1465" s="12" t="s">
        <v>10</v>
      </c>
      <c r="B1465" s="13">
        <v>1539.201</v>
      </c>
      <c r="C1465" s="24"/>
    </row>
    <row r="1466" spans="1:3" ht="13.8" x14ac:dyDescent="0.25">
      <c r="A1466" s="15" t="s">
        <v>11</v>
      </c>
      <c r="B1466" s="14">
        <v>1146.6259399999999</v>
      </c>
      <c r="C1466" s="24"/>
    </row>
    <row r="1467" spans="1:3" ht="13.8" x14ac:dyDescent="0.25">
      <c r="A1467" s="15" t="s">
        <v>12</v>
      </c>
      <c r="B1467" s="14">
        <v>389.95387000000005</v>
      </c>
      <c r="C1467" s="24"/>
    </row>
    <row r="1468" spans="1:3" ht="13.8" x14ac:dyDescent="0.25">
      <c r="A1468" s="15" t="s">
        <v>16</v>
      </c>
      <c r="B1468" s="14">
        <v>2.6211899999999999</v>
      </c>
      <c r="C1468" s="24"/>
    </row>
    <row r="1469" spans="1:3" ht="13.8" x14ac:dyDescent="0.25">
      <c r="A1469" s="20" t="s">
        <v>17</v>
      </c>
      <c r="B1469" s="13">
        <v>171.17875000000001</v>
      </c>
      <c r="C1469" s="24"/>
    </row>
    <row r="1470" spans="1:3" ht="13.8" x14ac:dyDescent="0.25">
      <c r="A1470" s="9" t="s">
        <v>24</v>
      </c>
      <c r="B1470" s="14">
        <v>1600.98991</v>
      </c>
      <c r="C1470" s="24"/>
    </row>
    <row r="1471" spans="1:3" ht="13.8" x14ac:dyDescent="0.25">
      <c r="A1471" s="16" t="s">
        <v>0</v>
      </c>
      <c r="B1471" s="6">
        <v>1600.98991</v>
      </c>
      <c r="C1471" s="24"/>
    </row>
    <row r="1472" spans="1:3" ht="13.8" x14ac:dyDescent="0.25">
      <c r="A1472" s="9" t="s">
        <v>26</v>
      </c>
      <c r="B1472" s="14">
        <v>1710.3797500000001</v>
      </c>
      <c r="C1472" s="24"/>
    </row>
    <row r="1473" spans="1:3" ht="13.8" x14ac:dyDescent="0.25">
      <c r="A1473" s="21" t="s">
        <v>10</v>
      </c>
      <c r="B1473" s="13">
        <v>1539.201</v>
      </c>
      <c r="C1473" s="24"/>
    </row>
    <row r="1474" spans="1:3" ht="13.8" x14ac:dyDescent="0.25">
      <c r="A1474" s="21" t="s">
        <v>17</v>
      </c>
      <c r="B1474" s="13">
        <v>171.17875000000001</v>
      </c>
      <c r="C1474" s="24"/>
    </row>
    <row r="1475" spans="1:3" ht="13.8" x14ac:dyDescent="0.25">
      <c r="A1475" s="23" t="s">
        <v>28</v>
      </c>
      <c r="B1475" s="19">
        <v>-109.38984000000001</v>
      </c>
      <c r="C1475" s="24"/>
    </row>
    <row r="1476" spans="1:3" ht="13.8" x14ac:dyDescent="0.25">
      <c r="A1476" s="23" t="s">
        <v>29</v>
      </c>
      <c r="B1476" s="19">
        <v>135.93635</v>
      </c>
      <c r="C1476" s="24"/>
    </row>
    <row r="1477" spans="1:3" ht="13.8" x14ac:dyDescent="0.25">
      <c r="A1477" s="23" t="s">
        <v>30</v>
      </c>
      <c r="B1477" s="19">
        <v>26.546510000000001</v>
      </c>
      <c r="C1477" s="24"/>
    </row>
    <row r="1478" spans="1:3" ht="13.8" x14ac:dyDescent="0.25">
      <c r="A1478" s="9" t="s">
        <v>32</v>
      </c>
      <c r="B1478" s="4">
        <v>190</v>
      </c>
      <c r="C1478" s="24"/>
    </row>
    <row r="1479" spans="1:3" ht="13.8" x14ac:dyDescent="0.25">
      <c r="A1479" s="11" t="s">
        <v>33</v>
      </c>
      <c r="B1479" s="4">
        <v>131</v>
      </c>
      <c r="C1479" s="24"/>
    </row>
    <row r="1480" spans="1:3" ht="13.8" x14ac:dyDescent="0.25">
      <c r="A1480" s="11" t="s">
        <v>34</v>
      </c>
      <c r="B1480" s="4">
        <v>59</v>
      </c>
      <c r="C1480" s="24"/>
    </row>
    <row r="1481" spans="1:3" ht="13.8" x14ac:dyDescent="0.25">
      <c r="A1481" s="132" t="s">
        <v>260</v>
      </c>
      <c r="B1481" s="133"/>
      <c r="C1481" s="24"/>
    </row>
    <row r="1482" spans="1:3" ht="13.8" x14ac:dyDescent="0.25">
      <c r="A1482" s="5" t="s">
        <v>0</v>
      </c>
      <c r="B1482" s="6">
        <v>29957.32</v>
      </c>
      <c r="C1482" s="24"/>
    </row>
    <row r="1483" spans="1:3" ht="13.8" x14ac:dyDescent="0.25">
      <c r="A1483" s="7" t="s">
        <v>2</v>
      </c>
      <c r="B1483" s="6">
        <v>274.66000000000003</v>
      </c>
      <c r="C1483" s="24"/>
    </row>
    <row r="1484" spans="1:3" ht="13.8" x14ac:dyDescent="0.25">
      <c r="A1484" s="7" t="s">
        <v>3</v>
      </c>
      <c r="B1484" s="6">
        <v>29682.66</v>
      </c>
      <c r="C1484" s="24"/>
    </row>
    <row r="1485" spans="1:3" ht="13.8" x14ac:dyDescent="0.25">
      <c r="A1485" s="12" t="s">
        <v>10</v>
      </c>
      <c r="B1485" s="13">
        <v>30017.759999999998</v>
      </c>
      <c r="C1485" s="24"/>
    </row>
    <row r="1486" spans="1:3" ht="13.8" x14ac:dyDescent="0.25">
      <c r="A1486" s="15" t="s">
        <v>11</v>
      </c>
      <c r="B1486" s="14">
        <v>26413.23</v>
      </c>
      <c r="C1486" s="24"/>
    </row>
    <row r="1487" spans="1:3" ht="13.8" x14ac:dyDescent="0.25">
      <c r="A1487" s="15" t="s">
        <v>12</v>
      </c>
      <c r="B1487" s="14">
        <v>3283.32</v>
      </c>
      <c r="C1487" s="24"/>
    </row>
    <row r="1488" spans="1:3" ht="13.8" x14ac:dyDescent="0.25">
      <c r="A1488" s="15" t="s">
        <v>15</v>
      </c>
      <c r="B1488" s="14">
        <v>249.01</v>
      </c>
      <c r="C1488" s="24"/>
    </row>
    <row r="1489" spans="1:3" ht="13.8" x14ac:dyDescent="0.25">
      <c r="A1489" s="15" t="s">
        <v>16</v>
      </c>
      <c r="B1489" s="14">
        <v>72.2</v>
      </c>
      <c r="C1489" s="24"/>
    </row>
    <row r="1490" spans="1:3" ht="13.8" x14ac:dyDescent="0.25">
      <c r="A1490" s="20" t="s">
        <v>17</v>
      </c>
      <c r="B1490" s="13">
        <v>53.28</v>
      </c>
      <c r="C1490" s="24"/>
    </row>
    <row r="1491" spans="1:3" ht="13.8" x14ac:dyDescent="0.25">
      <c r="A1491" s="9" t="s">
        <v>24</v>
      </c>
      <c r="B1491" s="14">
        <v>29957.32</v>
      </c>
      <c r="C1491" s="24"/>
    </row>
    <row r="1492" spans="1:3" ht="13.8" x14ac:dyDescent="0.25">
      <c r="A1492" s="16" t="s">
        <v>0</v>
      </c>
      <c r="B1492" s="6">
        <v>29957.32</v>
      </c>
      <c r="C1492" s="24"/>
    </row>
    <row r="1493" spans="1:3" ht="13.8" x14ac:dyDescent="0.25">
      <c r="A1493" s="9" t="s">
        <v>26</v>
      </c>
      <c r="B1493" s="14">
        <v>30071.039999999997</v>
      </c>
      <c r="C1493" s="24"/>
    </row>
    <row r="1494" spans="1:3" ht="13.8" x14ac:dyDescent="0.25">
      <c r="A1494" s="21" t="s">
        <v>10</v>
      </c>
      <c r="B1494" s="13">
        <v>30017.759999999998</v>
      </c>
      <c r="C1494" s="24"/>
    </row>
    <row r="1495" spans="1:3" ht="13.8" x14ac:dyDescent="0.25">
      <c r="A1495" s="21" t="s">
        <v>17</v>
      </c>
      <c r="B1495" s="13">
        <v>53.28</v>
      </c>
      <c r="C1495" s="24"/>
    </row>
    <row r="1496" spans="1:3" ht="13.8" x14ac:dyDescent="0.25">
      <c r="A1496" s="23" t="s">
        <v>28</v>
      </c>
      <c r="B1496" s="19">
        <v>-113.72</v>
      </c>
      <c r="C1496" s="24"/>
    </row>
    <row r="1497" spans="1:3" ht="13.8" x14ac:dyDescent="0.25">
      <c r="A1497" s="23" t="s">
        <v>29</v>
      </c>
      <c r="B1497" s="19">
        <v>1059.58</v>
      </c>
      <c r="C1497" s="24"/>
    </row>
    <row r="1498" spans="1:3" ht="13.8" x14ac:dyDescent="0.25">
      <c r="A1498" s="23" t="s">
        <v>30</v>
      </c>
      <c r="B1498" s="19">
        <v>945.86</v>
      </c>
      <c r="C1498" s="24"/>
    </row>
    <row r="1499" spans="1:3" ht="13.8" x14ac:dyDescent="0.25">
      <c r="A1499" s="9" t="s">
        <v>32</v>
      </c>
      <c r="B1499" s="4">
        <v>1941</v>
      </c>
      <c r="C1499" s="24"/>
    </row>
    <row r="1500" spans="1:3" ht="13.8" x14ac:dyDescent="0.25">
      <c r="A1500" s="11" t="s">
        <v>33</v>
      </c>
      <c r="B1500" s="4">
        <v>1619</v>
      </c>
      <c r="C1500" s="24"/>
    </row>
    <row r="1501" spans="1:3" ht="13.8" x14ac:dyDescent="0.25">
      <c r="A1501" s="11" t="s">
        <v>34</v>
      </c>
      <c r="B1501" s="4">
        <v>322</v>
      </c>
      <c r="C1501" s="24"/>
    </row>
    <row r="1502" spans="1:3" ht="13.8" x14ac:dyDescent="0.25">
      <c r="A1502" s="132" t="s">
        <v>261</v>
      </c>
      <c r="B1502" s="133"/>
      <c r="C1502" s="24"/>
    </row>
    <row r="1503" spans="1:3" ht="13.8" x14ac:dyDescent="0.25">
      <c r="A1503" s="5" t="s">
        <v>0</v>
      </c>
      <c r="B1503" s="6">
        <v>8832.9</v>
      </c>
      <c r="C1503" s="24"/>
    </row>
    <row r="1504" spans="1:3" ht="13.8" x14ac:dyDescent="0.25">
      <c r="A1504" s="7" t="s">
        <v>2</v>
      </c>
      <c r="B1504" s="6">
        <v>50.3</v>
      </c>
      <c r="C1504" s="24"/>
    </row>
    <row r="1505" spans="1:3" ht="13.8" x14ac:dyDescent="0.25">
      <c r="A1505" s="7" t="s">
        <v>3</v>
      </c>
      <c r="B1505" s="6">
        <v>8782.6</v>
      </c>
      <c r="C1505" s="24"/>
    </row>
    <row r="1506" spans="1:3" ht="13.8" x14ac:dyDescent="0.25">
      <c r="A1506" s="12" t="s">
        <v>10</v>
      </c>
      <c r="B1506" s="13">
        <v>8758.3000000000011</v>
      </c>
      <c r="C1506" s="24"/>
    </row>
    <row r="1507" spans="1:3" ht="13.8" x14ac:dyDescent="0.25">
      <c r="A1507" s="15" t="s">
        <v>11</v>
      </c>
      <c r="B1507" s="14">
        <v>7720.3</v>
      </c>
      <c r="C1507" s="24"/>
    </row>
    <row r="1508" spans="1:3" ht="13.8" x14ac:dyDescent="0.25">
      <c r="A1508" s="15" t="s">
        <v>12</v>
      </c>
      <c r="B1508" s="14">
        <v>935.7</v>
      </c>
      <c r="C1508" s="24"/>
    </row>
    <row r="1509" spans="1:3" ht="13.8" x14ac:dyDescent="0.25">
      <c r="A1509" s="15" t="s">
        <v>15</v>
      </c>
      <c r="B1509" s="14">
        <v>92.1</v>
      </c>
      <c r="C1509" s="24"/>
    </row>
    <row r="1510" spans="1:3" ht="13.8" x14ac:dyDescent="0.25">
      <c r="A1510" s="15" t="s">
        <v>16</v>
      </c>
      <c r="B1510" s="14">
        <v>10.199999999999999</v>
      </c>
      <c r="C1510" s="24"/>
    </row>
    <row r="1511" spans="1:3" ht="13.8" x14ac:dyDescent="0.25">
      <c r="A1511" s="20" t="s">
        <v>17</v>
      </c>
      <c r="B1511" s="13">
        <v>79.400000000000006</v>
      </c>
      <c r="C1511" s="24"/>
    </row>
    <row r="1512" spans="1:3" ht="13.8" x14ac:dyDescent="0.25">
      <c r="A1512" s="9" t="s">
        <v>24</v>
      </c>
      <c r="B1512" s="14">
        <v>8832.9</v>
      </c>
      <c r="C1512" s="24"/>
    </row>
    <row r="1513" spans="1:3" ht="13.8" x14ac:dyDescent="0.25">
      <c r="A1513" s="16" t="s">
        <v>0</v>
      </c>
      <c r="B1513" s="6">
        <v>8832.9</v>
      </c>
      <c r="C1513" s="24"/>
    </row>
    <row r="1514" spans="1:3" ht="13.8" x14ac:dyDescent="0.25">
      <c r="A1514" s="9" t="s">
        <v>26</v>
      </c>
      <c r="B1514" s="14">
        <v>8837.6999999999989</v>
      </c>
      <c r="C1514" s="24"/>
    </row>
    <row r="1515" spans="1:3" ht="13.8" x14ac:dyDescent="0.25">
      <c r="A1515" s="21" t="s">
        <v>10</v>
      </c>
      <c r="B1515" s="13">
        <v>8758.2999999999993</v>
      </c>
      <c r="C1515" s="24"/>
    </row>
    <row r="1516" spans="1:3" ht="13.8" x14ac:dyDescent="0.25">
      <c r="A1516" s="21" t="s">
        <v>17</v>
      </c>
      <c r="B1516" s="13">
        <v>79.400000000000006</v>
      </c>
      <c r="C1516" s="24"/>
    </row>
    <row r="1517" spans="1:3" ht="13.8" x14ac:dyDescent="0.25">
      <c r="A1517" s="23" t="s">
        <v>28</v>
      </c>
      <c r="B1517" s="19">
        <v>-4.8</v>
      </c>
      <c r="C1517" s="24"/>
    </row>
    <row r="1518" spans="1:3" ht="13.8" x14ac:dyDescent="0.25">
      <c r="A1518" s="23" t="s">
        <v>29</v>
      </c>
      <c r="B1518" s="19">
        <v>310.60000000000002</v>
      </c>
      <c r="C1518" s="24"/>
    </row>
    <row r="1519" spans="1:3" ht="13.8" x14ac:dyDescent="0.25">
      <c r="A1519" s="23" t="s">
        <v>30</v>
      </c>
      <c r="B1519" s="19">
        <v>305.8</v>
      </c>
      <c r="C1519" s="24"/>
    </row>
    <row r="1520" spans="1:3" ht="13.8" x14ac:dyDescent="0.25">
      <c r="A1520" s="9" t="s">
        <v>32</v>
      </c>
      <c r="B1520" s="4">
        <v>704</v>
      </c>
      <c r="C1520" s="24"/>
    </row>
    <row r="1521" spans="1:3" ht="13.8" x14ac:dyDescent="0.25">
      <c r="A1521" s="11" t="s">
        <v>33</v>
      </c>
      <c r="B1521" s="4">
        <v>567</v>
      </c>
      <c r="C1521" s="24"/>
    </row>
    <row r="1522" spans="1:3" ht="13.8" x14ac:dyDescent="0.25">
      <c r="A1522" s="11" t="s">
        <v>34</v>
      </c>
      <c r="B1522" s="4">
        <v>137</v>
      </c>
      <c r="C1522" s="24"/>
    </row>
    <row r="1523" spans="1:3" ht="13.8" x14ac:dyDescent="0.25">
      <c r="A1523" s="132" t="s">
        <v>262</v>
      </c>
      <c r="B1523" s="133"/>
      <c r="C1523" s="24"/>
    </row>
    <row r="1524" spans="1:3" ht="13.8" x14ac:dyDescent="0.25">
      <c r="A1524" s="5" t="s">
        <v>0</v>
      </c>
      <c r="B1524" s="6">
        <v>8495.11</v>
      </c>
      <c r="C1524" s="24"/>
    </row>
    <row r="1525" spans="1:3" ht="13.8" x14ac:dyDescent="0.25">
      <c r="A1525" s="7" t="s">
        <v>3</v>
      </c>
      <c r="B1525" s="6">
        <v>8495.11</v>
      </c>
      <c r="C1525" s="24"/>
    </row>
    <row r="1526" spans="1:3" ht="13.8" x14ac:dyDescent="0.25">
      <c r="A1526" s="12" t="s">
        <v>10</v>
      </c>
      <c r="B1526" s="13">
        <v>8663.630000000001</v>
      </c>
      <c r="C1526" s="24"/>
    </row>
    <row r="1527" spans="1:3" ht="13.8" x14ac:dyDescent="0.25">
      <c r="A1527" s="15" t="s">
        <v>11</v>
      </c>
      <c r="B1527" s="14">
        <v>7478.72</v>
      </c>
      <c r="C1527" s="24"/>
    </row>
    <row r="1528" spans="1:3" ht="13.8" x14ac:dyDescent="0.25">
      <c r="A1528" s="15" t="s">
        <v>12</v>
      </c>
      <c r="B1528" s="14">
        <v>915.75</v>
      </c>
      <c r="C1528" s="24"/>
    </row>
    <row r="1529" spans="1:3" ht="13.8" x14ac:dyDescent="0.25">
      <c r="A1529" s="15" t="s">
        <v>15</v>
      </c>
      <c r="B1529" s="14">
        <v>81.010000000000005</v>
      </c>
      <c r="C1529" s="24"/>
    </row>
    <row r="1530" spans="1:3" ht="13.8" x14ac:dyDescent="0.25">
      <c r="A1530" s="15" t="s">
        <v>16</v>
      </c>
      <c r="B1530" s="14">
        <v>188.15</v>
      </c>
      <c r="C1530" s="24"/>
    </row>
    <row r="1531" spans="1:3" ht="13.8" x14ac:dyDescent="0.25">
      <c r="A1531" s="20" t="s">
        <v>17</v>
      </c>
      <c r="B1531" s="13">
        <v>19.62</v>
      </c>
      <c r="C1531" s="24"/>
    </row>
    <row r="1532" spans="1:3" ht="13.8" x14ac:dyDescent="0.25">
      <c r="A1532" s="9" t="s">
        <v>24</v>
      </c>
      <c r="B1532" s="14">
        <v>8495.11</v>
      </c>
      <c r="C1532" s="24"/>
    </row>
    <row r="1533" spans="1:3" ht="13.8" x14ac:dyDescent="0.25">
      <c r="A1533" s="16" t="s">
        <v>0</v>
      </c>
      <c r="B1533" s="6">
        <v>8495.11</v>
      </c>
      <c r="C1533" s="24"/>
    </row>
    <row r="1534" spans="1:3" ht="13.8" x14ac:dyDescent="0.25">
      <c r="A1534" s="9" t="s">
        <v>26</v>
      </c>
      <c r="B1534" s="14">
        <v>8683.25</v>
      </c>
      <c r="C1534" s="24"/>
    </row>
    <row r="1535" spans="1:3" ht="13.8" x14ac:dyDescent="0.25">
      <c r="A1535" s="21" t="s">
        <v>10</v>
      </c>
      <c r="B1535" s="13">
        <v>8663.6299999999992</v>
      </c>
      <c r="C1535" s="24"/>
    </row>
    <row r="1536" spans="1:3" ht="13.8" x14ac:dyDescent="0.25">
      <c r="A1536" s="21" t="s">
        <v>17</v>
      </c>
      <c r="B1536" s="13">
        <v>19.62</v>
      </c>
      <c r="C1536" s="24"/>
    </row>
    <row r="1537" spans="1:3" ht="13.8" x14ac:dyDescent="0.25">
      <c r="A1537" s="23" t="s">
        <v>28</v>
      </c>
      <c r="B1537" s="19">
        <v>-188.14</v>
      </c>
      <c r="C1537" s="24"/>
    </row>
    <row r="1538" spans="1:3" ht="13.8" x14ac:dyDescent="0.25">
      <c r="A1538" s="23" t="s">
        <v>29</v>
      </c>
      <c r="B1538" s="19">
        <v>712.99</v>
      </c>
      <c r="C1538" s="24"/>
    </row>
    <row r="1539" spans="1:3" ht="13.8" x14ac:dyDescent="0.25">
      <c r="A1539" s="23" t="s">
        <v>30</v>
      </c>
      <c r="B1539" s="19">
        <v>524.85</v>
      </c>
      <c r="C1539" s="24"/>
    </row>
    <row r="1540" spans="1:3" ht="13.8" x14ac:dyDescent="0.25">
      <c r="A1540" s="9" t="s">
        <v>32</v>
      </c>
      <c r="B1540" s="4">
        <v>618</v>
      </c>
      <c r="C1540" s="24"/>
    </row>
    <row r="1541" spans="1:3" ht="13.8" x14ac:dyDescent="0.25">
      <c r="A1541" s="11" t="s">
        <v>33</v>
      </c>
      <c r="B1541" s="4">
        <v>510</v>
      </c>
      <c r="C1541" s="24"/>
    </row>
    <row r="1542" spans="1:3" ht="13.8" x14ac:dyDescent="0.25">
      <c r="A1542" s="11" t="s">
        <v>34</v>
      </c>
      <c r="B1542" s="4">
        <v>108</v>
      </c>
      <c r="C1542" s="24"/>
    </row>
    <row r="1543" spans="1:3" ht="13.8" x14ac:dyDescent="0.25">
      <c r="A1543" s="132" t="s">
        <v>118</v>
      </c>
      <c r="B1543" s="133"/>
      <c r="C1543" s="24"/>
    </row>
    <row r="1544" spans="1:3" ht="13.8" x14ac:dyDescent="0.25">
      <c r="A1544" s="5" t="s">
        <v>0</v>
      </c>
      <c r="B1544" s="6">
        <v>53538.086230000001</v>
      </c>
      <c r="C1544" s="24"/>
    </row>
    <row r="1545" spans="1:3" ht="13.8" x14ac:dyDescent="0.25">
      <c r="A1545" s="7" t="s">
        <v>2</v>
      </c>
      <c r="B1545" s="6">
        <v>6520.1290600000002</v>
      </c>
      <c r="C1545" s="24"/>
    </row>
    <row r="1546" spans="1:3" ht="13.8" x14ac:dyDescent="0.25">
      <c r="A1546" s="7" t="s">
        <v>3</v>
      </c>
      <c r="B1546" s="6">
        <v>47017.957170000001</v>
      </c>
      <c r="C1546" s="24"/>
    </row>
    <row r="1547" spans="1:3" ht="13.8" x14ac:dyDescent="0.25">
      <c r="A1547" s="12" t="s">
        <v>10</v>
      </c>
      <c r="B1547" s="13">
        <v>51033.956250000003</v>
      </c>
      <c r="C1547" s="24"/>
    </row>
    <row r="1548" spans="1:3" ht="13.8" x14ac:dyDescent="0.25">
      <c r="A1548" s="15" t="s">
        <v>11</v>
      </c>
      <c r="B1548" s="14">
        <v>28635.707590000002</v>
      </c>
      <c r="C1548" s="24"/>
    </row>
    <row r="1549" spans="1:3" ht="13.8" x14ac:dyDescent="0.25">
      <c r="A1549" s="15" t="s">
        <v>12</v>
      </c>
      <c r="B1549" s="14">
        <v>18550.502130000004</v>
      </c>
      <c r="C1549" s="24"/>
    </row>
    <row r="1550" spans="1:3" ht="13.8" x14ac:dyDescent="0.25">
      <c r="A1550" s="7" t="s">
        <v>2</v>
      </c>
      <c r="B1550" s="6">
        <v>34.989440000000002</v>
      </c>
      <c r="C1550" s="24"/>
    </row>
    <row r="1551" spans="1:3" ht="13.8" x14ac:dyDescent="0.25">
      <c r="A1551" s="15" t="s">
        <v>15</v>
      </c>
      <c r="B1551" s="14">
        <v>31.959700000000002</v>
      </c>
      <c r="C1551" s="24"/>
    </row>
    <row r="1552" spans="1:3" ht="13.8" x14ac:dyDescent="0.25">
      <c r="A1552" s="15" t="s">
        <v>16</v>
      </c>
      <c r="B1552" s="14">
        <v>3780.7973900000002</v>
      </c>
      <c r="C1552" s="24"/>
    </row>
    <row r="1553" spans="1:3" ht="13.8" x14ac:dyDescent="0.25">
      <c r="A1553" s="20" t="s">
        <v>17</v>
      </c>
      <c r="B1553" s="13">
        <v>3560.1990000000001</v>
      </c>
      <c r="C1553" s="24"/>
    </row>
    <row r="1554" spans="1:3" ht="13.8" x14ac:dyDescent="0.25">
      <c r="A1554" s="9" t="s">
        <v>24</v>
      </c>
      <c r="B1554" s="14">
        <v>53538.086230000001</v>
      </c>
      <c r="C1554" s="24"/>
    </row>
    <row r="1555" spans="1:3" ht="13.8" x14ac:dyDescent="0.25">
      <c r="A1555" s="16" t="s">
        <v>0</v>
      </c>
      <c r="B1555" s="6">
        <v>53538.086230000001</v>
      </c>
      <c r="C1555" s="24"/>
    </row>
    <row r="1556" spans="1:3" ht="13.8" x14ac:dyDescent="0.25">
      <c r="A1556" s="9" t="s">
        <v>26</v>
      </c>
      <c r="B1556" s="14">
        <v>54594.155250000003</v>
      </c>
      <c r="C1556" s="24"/>
    </row>
    <row r="1557" spans="1:3" ht="13.8" x14ac:dyDescent="0.25">
      <c r="A1557" s="21" t="s">
        <v>10</v>
      </c>
      <c r="B1557" s="13">
        <v>51033.956250000003</v>
      </c>
      <c r="C1557" s="24"/>
    </row>
    <row r="1558" spans="1:3" ht="13.8" x14ac:dyDescent="0.25">
      <c r="A1558" s="21" t="s">
        <v>17</v>
      </c>
      <c r="B1558" s="13">
        <v>3560.1990000000001</v>
      </c>
      <c r="C1558" s="24"/>
    </row>
    <row r="1559" spans="1:3" ht="13.8" x14ac:dyDescent="0.25">
      <c r="A1559" s="23" t="s">
        <v>28</v>
      </c>
      <c r="B1559" s="19">
        <v>-1056.0690199999999</v>
      </c>
      <c r="C1559" s="24"/>
    </row>
    <row r="1560" spans="1:3" ht="13.8" x14ac:dyDescent="0.25">
      <c r="A1560" s="23" t="s">
        <v>29</v>
      </c>
      <c r="B1560" s="19">
        <v>1181.6772800000001</v>
      </c>
      <c r="C1560" s="24"/>
    </row>
    <row r="1561" spans="1:3" ht="13.8" x14ac:dyDescent="0.25">
      <c r="A1561" s="23" t="s">
        <v>30</v>
      </c>
      <c r="B1561" s="19">
        <v>125.60826</v>
      </c>
      <c r="C1561" s="24"/>
    </row>
    <row r="1562" spans="1:3" ht="13.8" x14ac:dyDescent="0.25">
      <c r="A1562" s="9" t="s">
        <v>32</v>
      </c>
      <c r="B1562" s="4">
        <v>3557</v>
      </c>
      <c r="C1562" s="24"/>
    </row>
    <row r="1563" spans="1:3" ht="13.8" x14ac:dyDescent="0.25">
      <c r="A1563" s="11" t="s">
        <v>33</v>
      </c>
      <c r="B1563" s="4">
        <v>2333</v>
      </c>
      <c r="C1563" s="24"/>
    </row>
    <row r="1564" spans="1:3" ht="13.8" x14ac:dyDescent="0.25">
      <c r="A1564" s="11" t="s">
        <v>34</v>
      </c>
      <c r="B1564" s="4">
        <v>1224</v>
      </c>
      <c r="C1564" s="24"/>
    </row>
    <row r="1565" spans="1:3" ht="13.8" x14ac:dyDescent="0.25">
      <c r="A1565" s="132" t="s">
        <v>119</v>
      </c>
      <c r="B1565" s="133"/>
      <c r="C1565" s="24"/>
    </row>
    <row r="1566" spans="1:3" ht="13.8" x14ac:dyDescent="0.25">
      <c r="A1566" s="5" t="s">
        <v>0</v>
      </c>
      <c r="B1566" s="6">
        <v>28471.117170000001</v>
      </c>
      <c r="C1566" s="24"/>
    </row>
    <row r="1567" spans="1:3" ht="13.8" x14ac:dyDescent="0.25">
      <c r="A1567" s="7" t="s">
        <v>2</v>
      </c>
      <c r="B1567" s="6">
        <v>2597.3590100000001</v>
      </c>
      <c r="C1567" s="24"/>
    </row>
    <row r="1568" spans="1:3" ht="13.8" x14ac:dyDescent="0.25">
      <c r="A1568" s="7" t="s">
        <v>3</v>
      </c>
      <c r="B1568" s="6">
        <v>25873.758160000001</v>
      </c>
      <c r="C1568" s="24"/>
    </row>
    <row r="1569" spans="1:3" ht="13.8" x14ac:dyDescent="0.25">
      <c r="A1569" s="12" t="s">
        <v>10</v>
      </c>
      <c r="B1569" s="13">
        <v>22895.749609999999</v>
      </c>
      <c r="C1569" s="24"/>
    </row>
    <row r="1570" spans="1:3" ht="13.8" x14ac:dyDescent="0.25">
      <c r="A1570" s="15" t="s">
        <v>11</v>
      </c>
      <c r="B1570" s="14">
        <v>14538.53695</v>
      </c>
      <c r="C1570" s="24"/>
    </row>
    <row r="1571" spans="1:3" ht="13.8" x14ac:dyDescent="0.25">
      <c r="A1571" s="15" t="s">
        <v>12</v>
      </c>
      <c r="B1571" s="14">
        <v>7087.0403499999984</v>
      </c>
      <c r="C1571" s="24"/>
    </row>
    <row r="1572" spans="1:3" ht="13.8" x14ac:dyDescent="0.25">
      <c r="A1572" s="7" t="s">
        <v>2</v>
      </c>
      <c r="B1572" s="6">
        <v>7.1132600000000004</v>
      </c>
      <c r="C1572" s="24"/>
    </row>
    <row r="1573" spans="1:3" ht="13.8" x14ac:dyDescent="0.25">
      <c r="A1573" s="15" t="s">
        <v>15</v>
      </c>
      <c r="B1573" s="14">
        <v>68.890199999999993</v>
      </c>
      <c r="C1573" s="24"/>
    </row>
    <row r="1574" spans="1:3" ht="13.8" x14ac:dyDescent="0.25">
      <c r="A1574" s="15" t="s">
        <v>16</v>
      </c>
      <c r="B1574" s="14">
        <v>1194.16885</v>
      </c>
      <c r="C1574" s="24"/>
    </row>
    <row r="1575" spans="1:3" ht="13.8" x14ac:dyDescent="0.25">
      <c r="A1575" s="20" t="s">
        <v>17</v>
      </c>
      <c r="B1575" s="13">
        <v>2851.3684400000002</v>
      </c>
      <c r="C1575" s="24"/>
    </row>
    <row r="1576" spans="1:3" ht="13.8" x14ac:dyDescent="0.25">
      <c r="A1576" s="9" t="s">
        <v>24</v>
      </c>
      <c r="B1576" s="14">
        <v>28471.117170000001</v>
      </c>
      <c r="C1576" s="24"/>
    </row>
    <row r="1577" spans="1:3" ht="13.8" x14ac:dyDescent="0.25">
      <c r="A1577" s="16" t="s">
        <v>0</v>
      </c>
      <c r="B1577" s="6">
        <v>28471.117170000001</v>
      </c>
      <c r="C1577" s="24"/>
    </row>
    <row r="1578" spans="1:3" ht="13.8" x14ac:dyDescent="0.25">
      <c r="A1578" s="9" t="s">
        <v>26</v>
      </c>
      <c r="B1578" s="14">
        <v>25747.118049999997</v>
      </c>
      <c r="C1578" s="24"/>
    </row>
    <row r="1579" spans="1:3" ht="13.8" x14ac:dyDescent="0.25">
      <c r="A1579" s="21" t="s">
        <v>10</v>
      </c>
      <c r="B1579" s="13">
        <v>22895.749609999999</v>
      </c>
      <c r="C1579" s="24"/>
    </row>
    <row r="1580" spans="1:3" ht="13.8" x14ac:dyDescent="0.25">
      <c r="A1580" s="21" t="s">
        <v>17</v>
      </c>
      <c r="B1580" s="13">
        <v>2851.3684400000002</v>
      </c>
      <c r="C1580" s="24"/>
    </row>
    <row r="1581" spans="1:3" ht="13.8" x14ac:dyDescent="0.25">
      <c r="A1581" s="23" t="s">
        <v>28</v>
      </c>
      <c r="B1581" s="19">
        <v>2723.9991199999999</v>
      </c>
      <c r="C1581" s="24"/>
    </row>
    <row r="1582" spans="1:3" ht="13.8" x14ac:dyDescent="0.25">
      <c r="A1582" s="23" t="s">
        <v>29</v>
      </c>
      <c r="B1582" s="19">
        <v>7811.9853400000002</v>
      </c>
      <c r="C1582" s="24"/>
    </row>
    <row r="1583" spans="1:3" ht="13.8" x14ac:dyDescent="0.25">
      <c r="A1583" s="23" t="s">
        <v>30</v>
      </c>
      <c r="B1583" s="19">
        <v>10535.98446</v>
      </c>
      <c r="C1583" s="24"/>
    </row>
    <row r="1584" spans="1:3" ht="13.8" x14ac:dyDescent="0.25">
      <c r="A1584" s="9" t="s">
        <v>32</v>
      </c>
      <c r="B1584" s="4">
        <v>1181</v>
      </c>
      <c r="C1584" s="24"/>
    </row>
    <row r="1585" spans="1:3" ht="13.8" x14ac:dyDescent="0.25">
      <c r="A1585" s="11" t="s">
        <v>33</v>
      </c>
      <c r="B1585" s="4">
        <v>746</v>
      </c>
      <c r="C1585" s="24"/>
    </row>
    <row r="1586" spans="1:3" ht="13.8" x14ac:dyDescent="0.25">
      <c r="A1586" s="11" t="s">
        <v>34</v>
      </c>
      <c r="B1586" s="4">
        <v>435</v>
      </c>
      <c r="C1586" s="24"/>
    </row>
    <row r="1587" spans="1:3" ht="13.8" x14ac:dyDescent="0.25">
      <c r="A1587" s="132" t="s">
        <v>263</v>
      </c>
      <c r="B1587" s="133"/>
      <c r="C1587" s="24"/>
    </row>
    <row r="1588" spans="1:3" ht="13.8" x14ac:dyDescent="0.25">
      <c r="A1588" s="5" t="s">
        <v>0</v>
      </c>
      <c r="B1588" s="6">
        <v>15056.369999999999</v>
      </c>
      <c r="C1588" s="24"/>
    </row>
    <row r="1589" spans="1:3" ht="13.8" x14ac:dyDescent="0.25">
      <c r="A1589" s="7" t="s">
        <v>2</v>
      </c>
      <c r="B1589" s="6">
        <v>18.23</v>
      </c>
      <c r="C1589" s="24"/>
    </row>
    <row r="1590" spans="1:3" ht="13.8" x14ac:dyDescent="0.25">
      <c r="A1590" s="7" t="s">
        <v>3</v>
      </c>
      <c r="B1590" s="6">
        <v>15038.14</v>
      </c>
      <c r="C1590" s="24"/>
    </row>
    <row r="1591" spans="1:3" ht="13.8" x14ac:dyDescent="0.25">
      <c r="A1591" s="12" t="s">
        <v>10</v>
      </c>
      <c r="B1591" s="13">
        <v>15303.160000000002</v>
      </c>
      <c r="C1591" s="24"/>
    </row>
    <row r="1592" spans="1:3" ht="13.8" x14ac:dyDescent="0.25">
      <c r="A1592" s="15" t="s">
        <v>11</v>
      </c>
      <c r="B1592" s="14">
        <v>12702.31</v>
      </c>
      <c r="C1592" s="24"/>
    </row>
    <row r="1593" spans="1:3" ht="13.8" x14ac:dyDescent="0.25">
      <c r="A1593" s="15" t="s">
        <v>12</v>
      </c>
      <c r="B1593" s="14">
        <v>1950.0500000000002</v>
      </c>
      <c r="C1593" s="24"/>
    </row>
    <row r="1594" spans="1:3" ht="13.8" x14ac:dyDescent="0.25">
      <c r="A1594" s="7" t="s">
        <v>2</v>
      </c>
      <c r="B1594" s="6">
        <v>71.5</v>
      </c>
      <c r="C1594" s="24"/>
    </row>
    <row r="1595" spans="1:3" ht="13.8" x14ac:dyDescent="0.25">
      <c r="A1595" s="15" t="s">
        <v>15</v>
      </c>
      <c r="B1595" s="14">
        <v>232.6</v>
      </c>
      <c r="C1595" s="24"/>
    </row>
    <row r="1596" spans="1:3" ht="13.8" x14ac:dyDescent="0.25">
      <c r="A1596" s="15" t="s">
        <v>16</v>
      </c>
      <c r="B1596" s="14">
        <v>346.7</v>
      </c>
      <c r="C1596" s="24"/>
    </row>
    <row r="1597" spans="1:3" ht="13.8" x14ac:dyDescent="0.25">
      <c r="A1597" s="20" t="s">
        <v>17</v>
      </c>
      <c r="B1597" s="13">
        <v>17.25</v>
      </c>
      <c r="C1597" s="24"/>
    </row>
    <row r="1598" spans="1:3" ht="13.8" x14ac:dyDescent="0.25">
      <c r="A1598" s="9" t="s">
        <v>24</v>
      </c>
      <c r="B1598" s="14">
        <v>15056.37</v>
      </c>
      <c r="C1598" s="24"/>
    </row>
    <row r="1599" spans="1:3" ht="13.8" x14ac:dyDescent="0.25">
      <c r="A1599" s="16" t="s">
        <v>0</v>
      </c>
      <c r="B1599" s="6">
        <v>15056.37</v>
      </c>
      <c r="C1599" s="24"/>
    </row>
    <row r="1600" spans="1:3" ht="13.8" x14ac:dyDescent="0.25">
      <c r="A1600" s="9" t="s">
        <v>26</v>
      </c>
      <c r="B1600" s="14">
        <v>15320.41</v>
      </c>
      <c r="C1600" s="24"/>
    </row>
    <row r="1601" spans="1:3" ht="13.8" x14ac:dyDescent="0.25">
      <c r="A1601" s="21" t="s">
        <v>10</v>
      </c>
      <c r="B1601" s="13">
        <v>15303.16</v>
      </c>
      <c r="C1601" s="24"/>
    </row>
    <row r="1602" spans="1:3" ht="13.8" x14ac:dyDescent="0.25">
      <c r="A1602" s="21" t="s">
        <v>17</v>
      </c>
      <c r="B1602" s="13">
        <v>17.25</v>
      </c>
      <c r="C1602" s="24"/>
    </row>
    <row r="1603" spans="1:3" ht="13.8" x14ac:dyDescent="0.25">
      <c r="A1603" s="23" t="s">
        <v>28</v>
      </c>
      <c r="B1603" s="19">
        <v>-264.04000000000002</v>
      </c>
      <c r="C1603" s="24"/>
    </row>
    <row r="1604" spans="1:3" ht="13.8" x14ac:dyDescent="0.25">
      <c r="A1604" s="23" t="s">
        <v>29</v>
      </c>
      <c r="B1604" s="19">
        <v>2806.04</v>
      </c>
      <c r="C1604" s="24"/>
    </row>
    <row r="1605" spans="1:3" ht="13.8" x14ac:dyDescent="0.25">
      <c r="A1605" s="23" t="s">
        <v>30</v>
      </c>
      <c r="B1605" s="19">
        <v>2542</v>
      </c>
      <c r="C1605" s="24"/>
    </row>
    <row r="1606" spans="1:3" ht="13.8" x14ac:dyDescent="0.25">
      <c r="A1606" s="9" t="s">
        <v>32</v>
      </c>
      <c r="B1606" s="4">
        <v>1372</v>
      </c>
      <c r="C1606" s="24"/>
    </row>
    <row r="1607" spans="1:3" ht="13.8" x14ac:dyDescent="0.25">
      <c r="A1607" s="11" t="s">
        <v>33</v>
      </c>
      <c r="B1607" s="4">
        <v>1164</v>
      </c>
      <c r="C1607" s="24"/>
    </row>
    <row r="1608" spans="1:3" ht="13.8" x14ac:dyDescent="0.25">
      <c r="A1608" s="11" t="s">
        <v>34</v>
      </c>
      <c r="B1608" s="4">
        <v>208</v>
      </c>
      <c r="C1608" s="24"/>
    </row>
    <row r="1609" spans="1:3" ht="13.8" x14ac:dyDescent="0.25">
      <c r="A1609" s="132" t="s">
        <v>264</v>
      </c>
      <c r="B1609" s="133"/>
      <c r="C1609" s="24"/>
    </row>
    <row r="1610" spans="1:3" ht="13.8" x14ac:dyDescent="0.25">
      <c r="A1610" s="5" t="s">
        <v>0</v>
      </c>
      <c r="B1610" s="6">
        <v>2291.91</v>
      </c>
      <c r="C1610" s="24"/>
    </row>
    <row r="1611" spans="1:3" ht="13.8" x14ac:dyDescent="0.25">
      <c r="A1611" s="7" t="s">
        <v>3</v>
      </c>
      <c r="B1611" s="6">
        <v>2291.91</v>
      </c>
      <c r="C1611" s="24"/>
    </row>
    <row r="1612" spans="1:3" ht="13.8" x14ac:dyDescent="0.25">
      <c r="A1612" s="12" t="s">
        <v>10</v>
      </c>
      <c r="B1612" s="13">
        <v>2222.89</v>
      </c>
      <c r="C1612" s="24"/>
    </row>
    <row r="1613" spans="1:3" ht="13.8" x14ac:dyDescent="0.25">
      <c r="A1613" s="15" t="s">
        <v>11</v>
      </c>
      <c r="B1613" s="14">
        <v>1818.62</v>
      </c>
      <c r="C1613" s="24"/>
    </row>
    <row r="1614" spans="1:3" ht="13.8" x14ac:dyDescent="0.25">
      <c r="A1614" s="15" t="s">
        <v>12</v>
      </c>
      <c r="B1614" s="14">
        <v>375.04999999999995</v>
      </c>
      <c r="C1614" s="24"/>
    </row>
    <row r="1615" spans="1:3" ht="13.8" x14ac:dyDescent="0.25">
      <c r="A1615" s="15" t="s">
        <v>15</v>
      </c>
      <c r="B1615" s="14">
        <v>29.22</v>
      </c>
      <c r="C1615" s="24"/>
    </row>
    <row r="1616" spans="1:3" ht="13.8" x14ac:dyDescent="0.25">
      <c r="A1616" s="20" t="s">
        <v>17</v>
      </c>
      <c r="B1616" s="13">
        <v>8.6</v>
      </c>
      <c r="C1616" s="24"/>
    </row>
    <row r="1617" spans="1:3" ht="13.8" x14ac:dyDescent="0.25">
      <c r="A1617" s="9" t="s">
        <v>24</v>
      </c>
      <c r="B1617" s="14">
        <v>2291.91</v>
      </c>
      <c r="C1617" s="24"/>
    </row>
    <row r="1618" spans="1:3" ht="13.8" x14ac:dyDescent="0.25">
      <c r="A1618" s="16" t="s">
        <v>0</v>
      </c>
      <c r="B1618" s="6">
        <v>2291.91</v>
      </c>
      <c r="C1618" s="24"/>
    </row>
    <row r="1619" spans="1:3" ht="13.8" x14ac:dyDescent="0.25">
      <c r="A1619" s="9" t="s">
        <v>26</v>
      </c>
      <c r="B1619" s="14">
        <v>2231.4899999999998</v>
      </c>
      <c r="C1619" s="24"/>
    </row>
    <row r="1620" spans="1:3" ht="13.8" x14ac:dyDescent="0.25">
      <c r="A1620" s="21" t="s">
        <v>10</v>
      </c>
      <c r="B1620" s="13">
        <v>2222.89</v>
      </c>
      <c r="C1620" s="24"/>
    </row>
    <row r="1621" spans="1:3" ht="13.8" x14ac:dyDescent="0.25">
      <c r="A1621" s="21" t="s">
        <v>17</v>
      </c>
      <c r="B1621" s="13">
        <v>8.6</v>
      </c>
      <c r="C1621" s="24"/>
    </row>
    <row r="1622" spans="1:3" ht="13.8" x14ac:dyDescent="0.25">
      <c r="A1622" s="23" t="s">
        <v>28</v>
      </c>
      <c r="B1622" s="19">
        <v>60.42</v>
      </c>
      <c r="C1622" s="24"/>
    </row>
    <row r="1623" spans="1:3" ht="13.8" x14ac:dyDescent="0.25">
      <c r="A1623" s="23" t="s">
        <v>29</v>
      </c>
      <c r="B1623" s="19">
        <v>264.42</v>
      </c>
      <c r="C1623" s="24"/>
    </row>
    <row r="1624" spans="1:3" ht="13.8" x14ac:dyDescent="0.25">
      <c r="A1624" s="23" t="s">
        <v>30</v>
      </c>
      <c r="B1624" s="19">
        <v>324.83999999999997</v>
      </c>
      <c r="C1624" s="24"/>
    </row>
    <row r="1625" spans="1:3" ht="13.8" x14ac:dyDescent="0.25">
      <c r="A1625" s="9" t="s">
        <v>32</v>
      </c>
      <c r="B1625" s="4">
        <v>168</v>
      </c>
      <c r="C1625" s="24"/>
    </row>
    <row r="1626" spans="1:3" ht="13.8" x14ac:dyDescent="0.25">
      <c r="A1626" s="11" t="s">
        <v>33</v>
      </c>
      <c r="B1626" s="4">
        <v>131</v>
      </c>
      <c r="C1626" s="24"/>
    </row>
    <row r="1627" spans="1:3" ht="13.8" x14ac:dyDescent="0.25">
      <c r="A1627" s="11" t="s">
        <v>34</v>
      </c>
      <c r="B1627" s="4">
        <v>37</v>
      </c>
      <c r="C1627" s="24"/>
    </row>
    <row r="1628" spans="1:3" ht="13.8" x14ac:dyDescent="0.25">
      <c r="A1628" s="132" t="s">
        <v>265</v>
      </c>
      <c r="B1628" s="133"/>
      <c r="C1628" s="24"/>
    </row>
    <row r="1629" spans="1:3" ht="13.8" x14ac:dyDescent="0.25">
      <c r="A1629" s="5" t="s">
        <v>0</v>
      </c>
      <c r="B1629" s="6">
        <v>14738.42</v>
      </c>
      <c r="C1629" s="24"/>
    </row>
    <row r="1630" spans="1:3" ht="13.8" x14ac:dyDescent="0.25">
      <c r="A1630" s="7" t="s">
        <v>2</v>
      </c>
      <c r="B1630" s="6">
        <v>32.729999999999997</v>
      </c>
      <c r="C1630" s="24"/>
    </row>
    <row r="1631" spans="1:3" ht="13.8" x14ac:dyDescent="0.25">
      <c r="A1631" s="7" t="s">
        <v>3</v>
      </c>
      <c r="B1631" s="6">
        <v>14705.69</v>
      </c>
      <c r="C1631" s="24"/>
    </row>
    <row r="1632" spans="1:3" ht="13.8" x14ac:dyDescent="0.25">
      <c r="A1632" s="12" t="s">
        <v>10</v>
      </c>
      <c r="B1632" s="13">
        <v>14757.73</v>
      </c>
      <c r="C1632" s="24"/>
    </row>
    <row r="1633" spans="1:3" ht="13.8" x14ac:dyDescent="0.25">
      <c r="A1633" s="15" t="s">
        <v>11</v>
      </c>
      <c r="B1633" s="14">
        <v>12940.1</v>
      </c>
      <c r="C1633" s="24"/>
    </row>
    <row r="1634" spans="1:3" ht="13.8" x14ac:dyDescent="0.25">
      <c r="A1634" s="15" t="s">
        <v>12</v>
      </c>
      <c r="B1634" s="14">
        <v>1625.6799999999998</v>
      </c>
      <c r="C1634" s="24"/>
    </row>
    <row r="1635" spans="1:3" ht="13.8" x14ac:dyDescent="0.25">
      <c r="A1635" s="15" t="s">
        <v>15</v>
      </c>
      <c r="B1635" s="14">
        <v>151.55000000000001</v>
      </c>
      <c r="C1635" s="24"/>
    </row>
    <row r="1636" spans="1:3" ht="13.8" x14ac:dyDescent="0.25">
      <c r="A1636" s="15" t="s">
        <v>16</v>
      </c>
      <c r="B1636" s="14">
        <v>40.4</v>
      </c>
      <c r="C1636" s="24"/>
    </row>
    <row r="1637" spans="1:3" ht="13.8" x14ac:dyDescent="0.25">
      <c r="A1637" s="20" t="s">
        <v>17</v>
      </c>
      <c r="B1637" s="13">
        <v>137.83000000000001</v>
      </c>
      <c r="C1637" s="24"/>
    </row>
    <row r="1638" spans="1:3" ht="13.8" x14ac:dyDescent="0.25">
      <c r="A1638" s="9" t="s">
        <v>24</v>
      </c>
      <c r="B1638" s="14">
        <v>14738.42</v>
      </c>
      <c r="C1638" s="24"/>
    </row>
    <row r="1639" spans="1:3" ht="13.8" x14ac:dyDescent="0.25">
      <c r="A1639" s="16" t="s">
        <v>0</v>
      </c>
      <c r="B1639" s="6">
        <v>14738.42</v>
      </c>
      <c r="C1639" s="24"/>
    </row>
    <row r="1640" spans="1:3" ht="13.8" x14ac:dyDescent="0.25">
      <c r="A1640" s="9" t="s">
        <v>26</v>
      </c>
      <c r="B1640" s="14">
        <v>14895.56</v>
      </c>
      <c r="C1640" s="24"/>
    </row>
    <row r="1641" spans="1:3" ht="13.8" x14ac:dyDescent="0.25">
      <c r="A1641" s="21" t="s">
        <v>10</v>
      </c>
      <c r="B1641" s="13">
        <v>14757.73</v>
      </c>
      <c r="C1641" s="24"/>
    </row>
    <row r="1642" spans="1:3" ht="13.8" x14ac:dyDescent="0.25">
      <c r="A1642" s="21" t="s">
        <v>17</v>
      </c>
      <c r="B1642" s="13">
        <v>137.83000000000001</v>
      </c>
      <c r="C1642" s="24"/>
    </row>
    <row r="1643" spans="1:3" ht="13.8" x14ac:dyDescent="0.25">
      <c r="A1643" s="23" t="s">
        <v>28</v>
      </c>
      <c r="B1643" s="19">
        <v>-157.13999999999999</v>
      </c>
      <c r="C1643" s="24"/>
    </row>
    <row r="1644" spans="1:3" ht="13.8" x14ac:dyDescent="0.25">
      <c r="A1644" s="23" t="s">
        <v>29</v>
      </c>
      <c r="B1644" s="19">
        <v>679.97</v>
      </c>
      <c r="C1644" s="24"/>
    </row>
    <row r="1645" spans="1:3" ht="13.8" x14ac:dyDescent="0.25">
      <c r="A1645" s="23" t="s">
        <v>30</v>
      </c>
      <c r="B1645" s="19">
        <v>522.83000000000004</v>
      </c>
      <c r="C1645" s="24"/>
    </row>
    <row r="1646" spans="1:3" ht="13.8" x14ac:dyDescent="0.25">
      <c r="A1646" s="9" t="s">
        <v>32</v>
      </c>
      <c r="B1646" s="4">
        <v>1086</v>
      </c>
      <c r="C1646" s="24"/>
    </row>
    <row r="1647" spans="1:3" ht="13.8" x14ac:dyDescent="0.25">
      <c r="A1647" s="11" t="s">
        <v>33</v>
      </c>
      <c r="B1647" s="4">
        <v>920</v>
      </c>
      <c r="C1647" s="24"/>
    </row>
    <row r="1648" spans="1:3" ht="13.8" x14ac:dyDescent="0.25">
      <c r="A1648" s="11" t="s">
        <v>34</v>
      </c>
      <c r="B1648" s="4">
        <v>166</v>
      </c>
      <c r="C1648" s="24"/>
    </row>
    <row r="1649" spans="1:3" ht="13.8" x14ac:dyDescent="0.25">
      <c r="A1649" s="132" t="s">
        <v>266</v>
      </c>
      <c r="B1649" s="133"/>
      <c r="C1649" s="24"/>
    </row>
    <row r="1650" spans="1:3" ht="13.8" x14ac:dyDescent="0.25">
      <c r="A1650" s="5" t="s">
        <v>0</v>
      </c>
      <c r="B1650" s="6">
        <v>10739.77</v>
      </c>
      <c r="C1650" s="24"/>
    </row>
    <row r="1651" spans="1:3" ht="13.8" x14ac:dyDescent="0.25">
      <c r="A1651" s="7" t="s">
        <v>2</v>
      </c>
      <c r="B1651" s="6">
        <v>129.15</v>
      </c>
      <c r="C1651" s="24"/>
    </row>
    <row r="1652" spans="1:3" ht="13.8" x14ac:dyDescent="0.25">
      <c r="A1652" s="7" t="s">
        <v>3</v>
      </c>
      <c r="B1652" s="6">
        <v>10610.62</v>
      </c>
      <c r="C1652" s="24"/>
    </row>
    <row r="1653" spans="1:3" ht="13.8" x14ac:dyDescent="0.25">
      <c r="A1653" s="12" t="s">
        <v>10</v>
      </c>
      <c r="B1653" s="13">
        <v>10569.199999999999</v>
      </c>
      <c r="C1653" s="24"/>
    </row>
    <row r="1654" spans="1:3" ht="13.8" x14ac:dyDescent="0.25">
      <c r="A1654" s="15" t="s">
        <v>11</v>
      </c>
      <c r="B1654" s="14">
        <v>9178.24</v>
      </c>
      <c r="C1654" s="24"/>
    </row>
    <row r="1655" spans="1:3" ht="13.8" x14ac:dyDescent="0.25">
      <c r="A1655" s="15" t="s">
        <v>12</v>
      </c>
      <c r="B1655" s="14">
        <v>1259.33</v>
      </c>
      <c r="C1655" s="24"/>
    </row>
    <row r="1656" spans="1:3" ht="13.8" x14ac:dyDescent="0.25">
      <c r="A1656" s="15" t="s">
        <v>15</v>
      </c>
      <c r="B1656" s="14">
        <v>114.92</v>
      </c>
      <c r="C1656" s="24"/>
    </row>
    <row r="1657" spans="1:3" ht="13.8" x14ac:dyDescent="0.25">
      <c r="A1657" s="15" t="s">
        <v>16</v>
      </c>
      <c r="B1657" s="14">
        <v>16.71</v>
      </c>
      <c r="C1657" s="24"/>
    </row>
    <row r="1658" spans="1:3" ht="13.8" x14ac:dyDescent="0.25">
      <c r="A1658" s="20" t="s">
        <v>17</v>
      </c>
      <c r="B1658" s="13">
        <v>205.55</v>
      </c>
      <c r="C1658" s="24"/>
    </row>
    <row r="1659" spans="1:3" ht="13.8" x14ac:dyDescent="0.25">
      <c r="A1659" s="9" t="s">
        <v>24</v>
      </c>
      <c r="B1659" s="14">
        <v>10739.77</v>
      </c>
      <c r="C1659" s="24"/>
    </row>
    <row r="1660" spans="1:3" ht="13.8" x14ac:dyDescent="0.25">
      <c r="A1660" s="16" t="s">
        <v>0</v>
      </c>
      <c r="B1660" s="6">
        <v>10739.77</v>
      </c>
      <c r="C1660" s="24"/>
    </row>
    <row r="1661" spans="1:3" ht="13.8" x14ac:dyDescent="0.25">
      <c r="A1661" s="9" t="s">
        <v>26</v>
      </c>
      <c r="B1661" s="14">
        <v>10774.75</v>
      </c>
      <c r="C1661" s="24"/>
    </row>
    <row r="1662" spans="1:3" ht="13.8" x14ac:dyDescent="0.25">
      <c r="A1662" s="21" t="s">
        <v>10</v>
      </c>
      <c r="B1662" s="13">
        <v>10569.2</v>
      </c>
      <c r="C1662" s="24"/>
    </row>
    <row r="1663" spans="1:3" ht="13.8" x14ac:dyDescent="0.25">
      <c r="A1663" s="21" t="s">
        <v>17</v>
      </c>
      <c r="B1663" s="13">
        <v>205.55</v>
      </c>
      <c r="C1663" s="24"/>
    </row>
    <row r="1664" spans="1:3" ht="13.8" x14ac:dyDescent="0.25">
      <c r="A1664" s="23" t="s">
        <v>28</v>
      </c>
      <c r="B1664" s="19">
        <v>-34.979999999999997</v>
      </c>
      <c r="C1664" s="24"/>
    </row>
    <row r="1665" spans="1:3" ht="13.8" x14ac:dyDescent="0.25">
      <c r="A1665" s="23" t="s">
        <v>29</v>
      </c>
      <c r="B1665" s="19">
        <v>553.38</v>
      </c>
      <c r="C1665" s="24"/>
    </row>
    <row r="1666" spans="1:3" ht="13.8" x14ac:dyDescent="0.25">
      <c r="A1666" s="23" t="s">
        <v>30</v>
      </c>
      <c r="B1666" s="19">
        <v>518.4</v>
      </c>
      <c r="C1666" s="24"/>
    </row>
    <row r="1667" spans="1:3" ht="13.8" x14ac:dyDescent="0.25">
      <c r="A1667" s="9" t="s">
        <v>32</v>
      </c>
      <c r="B1667" s="4">
        <v>799</v>
      </c>
      <c r="C1667" s="24"/>
    </row>
    <row r="1668" spans="1:3" ht="13.8" x14ac:dyDescent="0.25">
      <c r="A1668" s="11" t="s">
        <v>33</v>
      </c>
      <c r="B1668" s="4">
        <v>645</v>
      </c>
      <c r="C1668" s="24"/>
    </row>
    <row r="1669" spans="1:3" ht="13.8" x14ac:dyDescent="0.25">
      <c r="A1669" s="11" t="s">
        <v>34</v>
      </c>
      <c r="B1669" s="4">
        <v>154</v>
      </c>
      <c r="C1669" s="24"/>
    </row>
    <row r="1670" spans="1:3" ht="13.8" x14ac:dyDescent="0.25">
      <c r="A1670" s="132" t="s">
        <v>267</v>
      </c>
      <c r="B1670" s="133"/>
      <c r="C1670" s="24"/>
    </row>
    <row r="1671" spans="1:3" ht="13.8" x14ac:dyDescent="0.25">
      <c r="A1671" s="5" t="s">
        <v>0</v>
      </c>
      <c r="B1671" s="6">
        <v>17737.740000000002</v>
      </c>
      <c r="C1671" s="24"/>
    </row>
    <row r="1672" spans="1:3" ht="13.8" x14ac:dyDescent="0.25">
      <c r="A1672" s="7" t="s">
        <v>2</v>
      </c>
      <c r="B1672" s="6">
        <v>290.24</v>
      </c>
      <c r="C1672" s="24"/>
    </row>
    <row r="1673" spans="1:3" ht="13.8" x14ac:dyDescent="0.25">
      <c r="A1673" s="7" t="s">
        <v>3</v>
      </c>
      <c r="B1673" s="6">
        <v>17447.5</v>
      </c>
      <c r="C1673" s="24"/>
    </row>
    <row r="1674" spans="1:3" ht="13.8" x14ac:dyDescent="0.25">
      <c r="A1674" s="12" t="s">
        <v>10</v>
      </c>
      <c r="B1674" s="13">
        <v>17778.38</v>
      </c>
      <c r="C1674" s="24"/>
    </row>
    <row r="1675" spans="1:3" ht="13.8" x14ac:dyDescent="0.25">
      <c r="A1675" s="15" t="s">
        <v>11</v>
      </c>
      <c r="B1675" s="14">
        <v>15298.24</v>
      </c>
      <c r="C1675" s="24"/>
    </row>
    <row r="1676" spans="1:3" ht="13.8" x14ac:dyDescent="0.25">
      <c r="A1676" s="15" t="s">
        <v>12</v>
      </c>
      <c r="B1676" s="14">
        <v>2256.5100000000002</v>
      </c>
      <c r="C1676" s="24"/>
    </row>
    <row r="1677" spans="1:3" ht="13.8" x14ac:dyDescent="0.25">
      <c r="A1677" s="15" t="s">
        <v>15</v>
      </c>
      <c r="B1677" s="14">
        <v>149.93</v>
      </c>
      <c r="C1677" s="24"/>
    </row>
    <row r="1678" spans="1:3" ht="13.8" x14ac:dyDescent="0.25">
      <c r="A1678" s="15" t="s">
        <v>16</v>
      </c>
      <c r="B1678" s="14">
        <v>73.7</v>
      </c>
      <c r="C1678" s="24"/>
    </row>
    <row r="1679" spans="1:3" ht="13.8" x14ac:dyDescent="0.25">
      <c r="A1679" s="20" t="s">
        <v>17</v>
      </c>
      <c r="B1679" s="13">
        <v>186.87</v>
      </c>
      <c r="C1679" s="24"/>
    </row>
    <row r="1680" spans="1:3" ht="13.8" x14ac:dyDescent="0.25">
      <c r="A1680" s="9" t="s">
        <v>24</v>
      </c>
      <c r="B1680" s="14">
        <v>17737.740000000002</v>
      </c>
      <c r="C1680" s="24"/>
    </row>
    <row r="1681" spans="1:3" ht="13.8" x14ac:dyDescent="0.25">
      <c r="A1681" s="16" t="s">
        <v>0</v>
      </c>
      <c r="B1681" s="6">
        <v>17737.740000000002</v>
      </c>
      <c r="C1681" s="24"/>
    </row>
    <row r="1682" spans="1:3" ht="13.8" x14ac:dyDescent="0.25">
      <c r="A1682" s="9" t="s">
        <v>26</v>
      </c>
      <c r="B1682" s="14">
        <v>17965.25</v>
      </c>
      <c r="C1682" s="24"/>
    </row>
    <row r="1683" spans="1:3" ht="13.8" x14ac:dyDescent="0.25">
      <c r="A1683" s="21" t="s">
        <v>10</v>
      </c>
      <c r="B1683" s="13">
        <v>17778.38</v>
      </c>
      <c r="C1683" s="24"/>
    </row>
    <row r="1684" spans="1:3" ht="13.8" x14ac:dyDescent="0.25">
      <c r="A1684" s="21" t="s">
        <v>17</v>
      </c>
      <c r="B1684" s="13">
        <v>186.87</v>
      </c>
      <c r="C1684" s="24"/>
    </row>
    <row r="1685" spans="1:3" ht="13.8" x14ac:dyDescent="0.25">
      <c r="A1685" s="23" t="s">
        <v>28</v>
      </c>
      <c r="B1685" s="19">
        <v>-227.51</v>
      </c>
      <c r="C1685" s="24"/>
    </row>
    <row r="1686" spans="1:3" ht="13.8" x14ac:dyDescent="0.25">
      <c r="A1686" s="23" t="s">
        <v>29</v>
      </c>
      <c r="B1686" s="19">
        <v>493.02</v>
      </c>
      <c r="C1686" s="24"/>
    </row>
    <row r="1687" spans="1:3" ht="13.8" x14ac:dyDescent="0.25">
      <c r="A1687" s="23" t="s">
        <v>30</v>
      </c>
      <c r="B1687" s="19">
        <v>265.51</v>
      </c>
      <c r="C1687" s="24"/>
    </row>
    <row r="1688" spans="1:3" ht="13.8" x14ac:dyDescent="0.25">
      <c r="A1688" s="9" t="s">
        <v>32</v>
      </c>
      <c r="B1688" s="4">
        <v>1175</v>
      </c>
      <c r="C1688" s="24"/>
    </row>
    <row r="1689" spans="1:3" ht="13.8" x14ac:dyDescent="0.25">
      <c r="A1689" s="11" t="s">
        <v>33</v>
      </c>
      <c r="B1689" s="4">
        <v>927</v>
      </c>
      <c r="C1689" s="24"/>
    </row>
    <row r="1690" spans="1:3" ht="13.8" x14ac:dyDescent="0.25">
      <c r="A1690" s="11" t="s">
        <v>34</v>
      </c>
      <c r="B1690" s="4">
        <v>248</v>
      </c>
      <c r="C1690" s="24"/>
    </row>
    <row r="1691" spans="1:3" ht="13.8" x14ac:dyDescent="0.25">
      <c r="A1691" s="132" t="s">
        <v>112</v>
      </c>
      <c r="B1691" s="133"/>
      <c r="C1691" s="24"/>
    </row>
    <row r="1692" spans="1:3" ht="13.8" x14ac:dyDescent="0.25">
      <c r="A1692" s="5" t="s">
        <v>0</v>
      </c>
      <c r="B1692" s="6">
        <v>3442.9440399999999</v>
      </c>
      <c r="C1692" s="24"/>
    </row>
    <row r="1693" spans="1:3" ht="13.8" x14ac:dyDescent="0.25">
      <c r="A1693" s="7" t="s">
        <v>2</v>
      </c>
      <c r="B1693" s="6">
        <v>102.89754000000001</v>
      </c>
      <c r="C1693" s="24"/>
    </row>
    <row r="1694" spans="1:3" ht="13.8" x14ac:dyDescent="0.25">
      <c r="A1694" s="7" t="s">
        <v>3</v>
      </c>
      <c r="B1694" s="6">
        <v>3340.0464999999999</v>
      </c>
      <c r="C1694" s="24"/>
    </row>
    <row r="1695" spans="1:3" ht="13.8" x14ac:dyDescent="0.25">
      <c r="A1695" s="12" t="s">
        <v>10</v>
      </c>
      <c r="B1695" s="13">
        <v>3512.5062199999998</v>
      </c>
      <c r="C1695" s="24"/>
    </row>
    <row r="1696" spans="1:3" ht="13.8" x14ac:dyDescent="0.25">
      <c r="A1696" s="15" t="s">
        <v>11</v>
      </c>
      <c r="B1696" s="14">
        <v>1056.58917</v>
      </c>
      <c r="C1696" s="24"/>
    </row>
    <row r="1697" spans="1:3" ht="13.8" x14ac:dyDescent="0.25">
      <c r="A1697" s="15" t="s">
        <v>12</v>
      </c>
      <c r="B1697" s="14">
        <v>2370.91275</v>
      </c>
      <c r="C1697" s="24"/>
    </row>
    <row r="1698" spans="1:3" ht="13.8" x14ac:dyDescent="0.25">
      <c r="A1698" s="15" t="s">
        <v>15</v>
      </c>
      <c r="B1698" s="14">
        <v>2.19476</v>
      </c>
      <c r="C1698" s="24"/>
    </row>
    <row r="1699" spans="1:3" ht="13.8" x14ac:dyDescent="0.25">
      <c r="A1699" s="15" t="s">
        <v>16</v>
      </c>
      <c r="B1699" s="14">
        <v>82.809539999999998</v>
      </c>
      <c r="C1699" s="24"/>
    </row>
    <row r="1700" spans="1:3" ht="13.8" x14ac:dyDescent="0.25">
      <c r="A1700" s="20" t="s">
        <v>17</v>
      </c>
      <c r="B1700" s="13">
        <v>94.47045</v>
      </c>
      <c r="C1700" s="24"/>
    </row>
    <row r="1701" spans="1:3" ht="13.8" x14ac:dyDescent="0.25">
      <c r="A1701" s="9" t="s">
        <v>24</v>
      </c>
      <c r="B1701" s="14">
        <v>3442.9440399999999</v>
      </c>
      <c r="C1701" s="24"/>
    </row>
    <row r="1702" spans="1:3" ht="13.8" x14ac:dyDescent="0.25">
      <c r="A1702" s="16" t="s">
        <v>0</v>
      </c>
      <c r="B1702" s="6">
        <v>3442.9440399999999</v>
      </c>
      <c r="C1702" s="24"/>
    </row>
    <row r="1703" spans="1:3" ht="13.8" x14ac:dyDescent="0.25">
      <c r="A1703" s="9" t="s">
        <v>26</v>
      </c>
      <c r="B1703" s="14">
        <v>3606.97667</v>
      </c>
      <c r="C1703" s="24"/>
    </row>
    <row r="1704" spans="1:3" ht="13.8" x14ac:dyDescent="0.25">
      <c r="A1704" s="21" t="s">
        <v>10</v>
      </c>
      <c r="B1704" s="13">
        <v>3512.5062200000002</v>
      </c>
      <c r="C1704" s="24"/>
    </row>
    <row r="1705" spans="1:3" ht="13.8" x14ac:dyDescent="0.25">
      <c r="A1705" s="21" t="s">
        <v>17</v>
      </c>
      <c r="B1705" s="13">
        <v>94.47045</v>
      </c>
      <c r="C1705" s="24"/>
    </row>
    <row r="1706" spans="1:3" ht="13.8" x14ac:dyDescent="0.25">
      <c r="A1706" s="23" t="s">
        <v>28</v>
      </c>
      <c r="B1706" s="19">
        <v>-164.03263000000001</v>
      </c>
      <c r="C1706" s="24"/>
    </row>
    <row r="1707" spans="1:3" ht="13.8" x14ac:dyDescent="0.25">
      <c r="A1707" s="23" t="s">
        <v>29</v>
      </c>
      <c r="B1707" s="19">
        <v>414.43052999999998</v>
      </c>
      <c r="C1707" s="24"/>
    </row>
    <row r="1708" spans="1:3" ht="13.8" x14ac:dyDescent="0.25">
      <c r="A1708" s="23" t="s">
        <v>30</v>
      </c>
      <c r="B1708" s="19">
        <v>250.39789999999999</v>
      </c>
      <c r="C1708" s="24"/>
    </row>
    <row r="1709" spans="1:3" ht="13.8" x14ac:dyDescent="0.25">
      <c r="A1709" s="9" t="s">
        <v>32</v>
      </c>
      <c r="B1709" s="4">
        <v>585</v>
      </c>
      <c r="C1709" s="24"/>
    </row>
    <row r="1710" spans="1:3" ht="13.8" x14ac:dyDescent="0.25">
      <c r="A1710" s="11" t="s">
        <v>33</v>
      </c>
      <c r="B1710" s="4">
        <v>268</v>
      </c>
      <c r="C1710" s="24"/>
    </row>
    <row r="1711" spans="1:3" ht="13.8" x14ac:dyDescent="0.25">
      <c r="A1711" s="11" t="s">
        <v>34</v>
      </c>
      <c r="B1711" s="4">
        <v>317</v>
      </c>
      <c r="C1711" s="24"/>
    </row>
    <row r="1712" spans="1:3" ht="13.8" x14ac:dyDescent="0.25">
      <c r="A1712" s="132" t="s">
        <v>268</v>
      </c>
      <c r="B1712" s="133"/>
      <c r="C1712" s="24"/>
    </row>
    <row r="1713" spans="1:3" ht="13.8" x14ac:dyDescent="0.25">
      <c r="A1713" s="5" t="s">
        <v>0</v>
      </c>
      <c r="B1713" s="6">
        <v>9903.6</v>
      </c>
      <c r="C1713" s="24"/>
    </row>
    <row r="1714" spans="1:3" ht="13.8" x14ac:dyDescent="0.25">
      <c r="A1714" s="7" t="s">
        <v>2</v>
      </c>
      <c r="B1714" s="6">
        <v>175.7</v>
      </c>
      <c r="C1714" s="24"/>
    </row>
    <row r="1715" spans="1:3" ht="13.8" x14ac:dyDescent="0.25">
      <c r="A1715" s="7" t="s">
        <v>3</v>
      </c>
      <c r="B1715" s="6">
        <v>9727.9</v>
      </c>
      <c r="C1715" s="24"/>
    </row>
    <row r="1716" spans="1:3" ht="13.8" x14ac:dyDescent="0.25">
      <c r="A1716" s="12" t="s">
        <v>10</v>
      </c>
      <c r="B1716" s="13">
        <v>10063.9</v>
      </c>
      <c r="C1716" s="24"/>
    </row>
    <row r="1717" spans="1:3" ht="13.8" x14ac:dyDescent="0.25">
      <c r="A1717" s="15" t="s">
        <v>11</v>
      </c>
      <c r="B1717" s="14">
        <v>8172.9</v>
      </c>
      <c r="C1717" s="24"/>
    </row>
    <row r="1718" spans="1:3" ht="13.8" x14ac:dyDescent="0.25">
      <c r="A1718" s="15" t="s">
        <v>12</v>
      </c>
      <c r="B1718" s="14">
        <v>1753.1</v>
      </c>
      <c r="C1718" s="24"/>
    </row>
    <row r="1719" spans="1:3" ht="13.8" x14ac:dyDescent="0.25">
      <c r="A1719" s="15" t="s">
        <v>15</v>
      </c>
      <c r="B1719" s="14">
        <v>92</v>
      </c>
      <c r="C1719" s="24"/>
    </row>
    <row r="1720" spans="1:3" ht="13.8" x14ac:dyDescent="0.25">
      <c r="A1720" s="15" t="s">
        <v>16</v>
      </c>
      <c r="B1720" s="14">
        <v>45.9</v>
      </c>
      <c r="C1720" s="24"/>
    </row>
    <row r="1721" spans="1:3" ht="13.8" x14ac:dyDescent="0.25">
      <c r="A1721" s="20" t="s">
        <v>17</v>
      </c>
      <c r="B1721" s="13">
        <v>187.7</v>
      </c>
      <c r="C1721" s="24"/>
    </row>
    <row r="1722" spans="1:3" ht="13.8" x14ac:dyDescent="0.25">
      <c r="A1722" s="9" t="s">
        <v>24</v>
      </c>
      <c r="B1722" s="14">
        <v>9903.6</v>
      </c>
      <c r="C1722" s="24"/>
    </row>
    <row r="1723" spans="1:3" ht="13.8" x14ac:dyDescent="0.25">
      <c r="A1723" s="16" t="s">
        <v>0</v>
      </c>
      <c r="B1723" s="6">
        <v>9903.6</v>
      </c>
      <c r="C1723" s="24"/>
    </row>
    <row r="1724" spans="1:3" ht="13.8" x14ac:dyDescent="0.25">
      <c r="A1724" s="9" t="s">
        <v>26</v>
      </c>
      <c r="B1724" s="14">
        <v>10251.6</v>
      </c>
      <c r="C1724" s="24"/>
    </row>
    <row r="1725" spans="1:3" ht="13.8" x14ac:dyDescent="0.25">
      <c r="A1725" s="21" t="s">
        <v>10</v>
      </c>
      <c r="B1725" s="13">
        <v>10063.9</v>
      </c>
      <c r="C1725" s="24"/>
    </row>
    <row r="1726" spans="1:3" ht="13.8" x14ac:dyDescent="0.25">
      <c r="A1726" s="21" t="s">
        <v>17</v>
      </c>
      <c r="B1726" s="13">
        <v>187.7</v>
      </c>
      <c r="C1726" s="24"/>
    </row>
    <row r="1727" spans="1:3" ht="13.8" x14ac:dyDescent="0.25">
      <c r="A1727" s="23" t="s">
        <v>28</v>
      </c>
      <c r="B1727" s="19">
        <v>-348</v>
      </c>
      <c r="C1727" s="24"/>
    </row>
    <row r="1728" spans="1:3" ht="13.8" x14ac:dyDescent="0.25">
      <c r="A1728" s="23" t="s">
        <v>29</v>
      </c>
      <c r="B1728" s="19">
        <v>584.6</v>
      </c>
      <c r="C1728" s="24"/>
    </row>
    <row r="1729" spans="1:3" ht="13.8" x14ac:dyDescent="0.25">
      <c r="A1729" s="23" t="s">
        <v>30</v>
      </c>
      <c r="B1729" s="19">
        <v>236.6</v>
      </c>
      <c r="C1729" s="24"/>
    </row>
    <row r="1730" spans="1:3" ht="13.8" x14ac:dyDescent="0.25">
      <c r="A1730" s="9" t="s">
        <v>32</v>
      </c>
      <c r="B1730" s="4">
        <v>731</v>
      </c>
      <c r="C1730" s="24"/>
    </row>
    <row r="1731" spans="1:3" ht="13.8" x14ac:dyDescent="0.25">
      <c r="A1731" s="11" t="s">
        <v>33</v>
      </c>
      <c r="B1731" s="4">
        <v>581</v>
      </c>
      <c r="C1731" s="24"/>
    </row>
    <row r="1732" spans="1:3" ht="13.8" x14ac:dyDescent="0.25">
      <c r="A1732" s="11" t="s">
        <v>34</v>
      </c>
      <c r="B1732" s="4">
        <v>150</v>
      </c>
      <c r="C1732" s="24"/>
    </row>
    <row r="1733" spans="1:3" ht="13.8" x14ac:dyDescent="0.25">
      <c r="A1733" s="132" t="s">
        <v>111</v>
      </c>
      <c r="B1733" s="133"/>
      <c r="C1733" s="24"/>
    </row>
    <row r="1734" spans="1:3" ht="13.8" x14ac:dyDescent="0.25">
      <c r="A1734" s="5" t="s">
        <v>0</v>
      </c>
      <c r="B1734" s="6">
        <v>647.83798999999999</v>
      </c>
      <c r="C1734" s="24"/>
    </row>
    <row r="1735" spans="1:3" ht="13.8" x14ac:dyDescent="0.25">
      <c r="A1735" s="7" t="s">
        <v>3</v>
      </c>
      <c r="B1735" s="6">
        <v>647.83798999999999</v>
      </c>
      <c r="C1735" s="24"/>
    </row>
    <row r="1736" spans="1:3" ht="13.8" x14ac:dyDescent="0.25">
      <c r="A1736" s="12" t="s">
        <v>10</v>
      </c>
      <c r="B1736" s="13">
        <v>626.77</v>
      </c>
      <c r="C1736" s="24"/>
    </row>
    <row r="1737" spans="1:3" ht="13.8" x14ac:dyDescent="0.25">
      <c r="A1737" s="15" t="s">
        <v>12</v>
      </c>
      <c r="B1737" s="14">
        <v>626.77</v>
      </c>
      <c r="C1737" s="24"/>
    </row>
    <row r="1738" spans="1:3" ht="13.8" x14ac:dyDescent="0.25">
      <c r="A1738" s="9" t="s">
        <v>24</v>
      </c>
      <c r="B1738" s="14">
        <v>647.83798999999999</v>
      </c>
      <c r="C1738" s="24"/>
    </row>
    <row r="1739" spans="1:3" ht="13.8" x14ac:dyDescent="0.25">
      <c r="A1739" s="16" t="s">
        <v>0</v>
      </c>
      <c r="B1739" s="6">
        <v>647.83798999999999</v>
      </c>
      <c r="C1739" s="24"/>
    </row>
    <row r="1740" spans="1:3" ht="13.8" x14ac:dyDescent="0.25">
      <c r="A1740" s="9" t="s">
        <v>26</v>
      </c>
      <c r="B1740" s="14">
        <v>626.77</v>
      </c>
      <c r="C1740" s="24"/>
    </row>
    <row r="1741" spans="1:3" ht="13.8" x14ac:dyDescent="0.25">
      <c r="A1741" s="21" t="s">
        <v>10</v>
      </c>
      <c r="B1741" s="13">
        <v>626.77</v>
      </c>
      <c r="C1741" s="24"/>
    </row>
    <row r="1742" spans="1:3" ht="13.8" x14ac:dyDescent="0.25">
      <c r="A1742" s="23" t="s">
        <v>28</v>
      </c>
      <c r="B1742" s="19">
        <v>21.067990000000002</v>
      </c>
      <c r="C1742" s="24"/>
    </row>
    <row r="1743" spans="1:3" ht="13.8" x14ac:dyDescent="0.25">
      <c r="A1743" s="23" t="s">
        <v>29</v>
      </c>
      <c r="B1743" s="19">
        <v>557.53944999999999</v>
      </c>
      <c r="C1743" s="24"/>
    </row>
    <row r="1744" spans="1:3" ht="13.8" x14ac:dyDescent="0.25">
      <c r="A1744" s="23" t="s">
        <v>30</v>
      </c>
      <c r="B1744" s="19">
        <v>578.60744</v>
      </c>
      <c r="C1744" s="24"/>
    </row>
    <row r="1745" spans="1:3" ht="13.8" x14ac:dyDescent="0.25">
      <c r="A1745" s="9" t="s">
        <v>32</v>
      </c>
      <c r="B1745" s="4">
        <v>165</v>
      </c>
      <c r="C1745" s="24"/>
    </row>
    <row r="1746" spans="1:3" ht="13.8" x14ac:dyDescent="0.25">
      <c r="A1746" s="11" t="s">
        <v>33</v>
      </c>
      <c r="B1746" s="4">
        <v>32</v>
      </c>
      <c r="C1746" s="24"/>
    </row>
    <row r="1747" spans="1:3" ht="13.8" x14ac:dyDescent="0.25">
      <c r="A1747" s="11" t="s">
        <v>34</v>
      </c>
      <c r="B1747" s="4">
        <v>133</v>
      </c>
      <c r="C1747" s="24"/>
    </row>
    <row r="1748" spans="1:3" ht="13.8" x14ac:dyDescent="0.25">
      <c r="A1748" s="132" t="s">
        <v>115</v>
      </c>
      <c r="B1748" s="133"/>
      <c r="C1748" s="24"/>
    </row>
    <row r="1749" spans="1:3" ht="13.8" x14ac:dyDescent="0.25">
      <c r="A1749" s="5" t="s">
        <v>0</v>
      </c>
      <c r="B1749" s="6">
        <v>1298.1860200000001</v>
      </c>
      <c r="C1749" s="24"/>
    </row>
    <row r="1750" spans="1:3" ht="13.8" x14ac:dyDescent="0.25">
      <c r="A1750" s="7" t="s">
        <v>3</v>
      </c>
      <c r="B1750" s="6">
        <v>1298.1860200000001</v>
      </c>
      <c r="C1750" s="24"/>
    </row>
    <row r="1751" spans="1:3" ht="13.8" x14ac:dyDescent="0.25">
      <c r="A1751" s="12" t="s">
        <v>10</v>
      </c>
      <c r="B1751" s="13">
        <v>1037.35726</v>
      </c>
      <c r="C1751" s="24"/>
    </row>
    <row r="1752" spans="1:3" ht="13.8" x14ac:dyDescent="0.25">
      <c r="A1752" s="15" t="s">
        <v>11</v>
      </c>
      <c r="B1752" s="14">
        <v>172.41379000000001</v>
      </c>
      <c r="C1752" s="24"/>
    </row>
    <row r="1753" spans="1:3" ht="13.8" x14ac:dyDescent="0.25">
      <c r="A1753" s="15" t="s">
        <v>12</v>
      </c>
      <c r="B1753" s="14">
        <v>498.94794999999999</v>
      </c>
      <c r="C1753" s="24"/>
    </row>
    <row r="1754" spans="1:3" ht="13.8" x14ac:dyDescent="0.25">
      <c r="A1754" s="7" t="s">
        <v>2</v>
      </c>
      <c r="B1754" s="6">
        <v>129</v>
      </c>
      <c r="C1754" s="24"/>
    </row>
    <row r="1755" spans="1:3" ht="13.8" x14ac:dyDescent="0.25">
      <c r="A1755" s="15" t="s">
        <v>15</v>
      </c>
      <c r="B1755" s="14">
        <v>27.60041</v>
      </c>
      <c r="C1755" s="24"/>
    </row>
    <row r="1756" spans="1:3" ht="13.8" x14ac:dyDescent="0.25">
      <c r="A1756" s="15" t="s">
        <v>16</v>
      </c>
      <c r="B1756" s="14">
        <v>209.39510999999999</v>
      </c>
      <c r="C1756" s="24"/>
    </row>
    <row r="1757" spans="1:3" ht="13.8" x14ac:dyDescent="0.25">
      <c r="A1757" s="20" t="s">
        <v>17</v>
      </c>
      <c r="B1757" s="13">
        <v>22.940999999999999</v>
      </c>
      <c r="C1757" s="24"/>
    </row>
    <row r="1758" spans="1:3" ht="13.8" x14ac:dyDescent="0.25">
      <c r="A1758" s="9" t="s">
        <v>24</v>
      </c>
      <c r="B1758" s="14">
        <v>1298.1860200000001</v>
      </c>
      <c r="C1758" s="24"/>
    </row>
    <row r="1759" spans="1:3" ht="13.8" x14ac:dyDescent="0.25">
      <c r="A1759" s="16" t="s">
        <v>0</v>
      </c>
      <c r="B1759" s="6">
        <v>1298.1860200000001</v>
      </c>
      <c r="C1759" s="24"/>
    </row>
    <row r="1760" spans="1:3" ht="13.8" x14ac:dyDescent="0.25">
      <c r="A1760" s="9" t="s">
        <v>26</v>
      </c>
      <c r="B1760" s="14">
        <v>1060.29826</v>
      </c>
      <c r="C1760" s="24"/>
    </row>
    <row r="1761" spans="1:3" ht="13.8" x14ac:dyDescent="0.25">
      <c r="A1761" s="21" t="s">
        <v>10</v>
      </c>
      <c r="B1761" s="13">
        <v>1037.35726</v>
      </c>
      <c r="C1761" s="24"/>
    </row>
    <row r="1762" spans="1:3" ht="13.8" x14ac:dyDescent="0.25">
      <c r="A1762" s="21" t="s">
        <v>17</v>
      </c>
      <c r="B1762" s="13">
        <v>22.940999999999999</v>
      </c>
      <c r="C1762" s="24"/>
    </row>
    <row r="1763" spans="1:3" ht="13.8" x14ac:dyDescent="0.25">
      <c r="A1763" s="23" t="s">
        <v>28</v>
      </c>
      <c r="B1763" s="19">
        <v>237.88775999999999</v>
      </c>
      <c r="C1763" s="24"/>
    </row>
    <row r="1764" spans="1:3" ht="13.8" x14ac:dyDescent="0.25">
      <c r="A1764" s="23" t="s">
        <v>29</v>
      </c>
      <c r="B1764" s="19">
        <v>1651.0633399999999</v>
      </c>
      <c r="C1764" s="24"/>
    </row>
    <row r="1765" spans="1:3" ht="13.8" x14ac:dyDescent="0.25">
      <c r="A1765" s="23" t="s">
        <v>30</v>
      </c>
      <c r="B1765" s="19">
        <v>1888.9511</v>
      </c>
      <c r="C1765" s="24"/>
    </row>
    <row r="1766" spans="1:3" ht="13.8" x14ac:dyDescent="0.25">
      <c r="A1766" s="9" t="s">
        <v>32</v>
      </c>
      <c r="B1766" s="4">
        <v>654</v>
      </c>
      <c r="C1766" s="24"/>
    </row>
    <row r="1767" spans="1:3" ht="13.8" x14ac:dyDescent="0.25">
      <c r="A1767" s="11" t="s">
        <v>33</v>
      </c>
      <c r="B1767" s="4">
        <v>24</v>
      </c>
      <c r="C1767" s="24"/>
    </row>
    <row r="1768" spans="1:3" ht="13.8" x14ac:dyDescent="0.25">
      <c r="A1768" s="11" t="s">
        <v>34</v>
      </c>
      <c r="B1768" s="4">
        <v>630</v>
      </c>
      <c r="C1768" s="24"/>
    </row>
    <row r="1769" spans="1:3" ht="13.8" x14ac:dyDescent="0.25">
      <c r="A1769" s="132" t="s">
        <v>269</v>
      </c>
      <c r="B1769" s="133"/>
      <c r="C1769" s="24"/>
    </row>
    <row r="1770" spans="1:3" ht="13.8" x14ac:dyDescent="0.25">
      <c r="A1770" s="5" t="s">
        <v>0</v>
      </c>
      <c r="B1770" s="6">
        <v>33973.620000000003</v>
      </c>
      <c r="C1770" s="24"/>
    </row>
    <row r="1771" spans="1:3" ht="13.8" x14ac:dyDescent="0.25">
      <c r="A1771" s="7" t="s">
        <v>2</v>
      </c>
      <c r="B1771" s="6">
        <v>553.17999999999995</v>
      </c>
      <c r="C1771" s="24"/>
    </row>
    <row r="1772" spans="1:3" ht="13.8" x14ac:dyDescent="0.25">
      <c r="A1772" s="7" t="s">
        <v>3</v>
      </c>
      <c r="B1772" s="6">
        <v>33420.44</v>
      </c>
      <c r="C1772" s="24"/>
    </row>
    <row r="1773" spans="1:3" ht="13.8" x14ac:dyDescent="0.25">
      <c r="A1773" s="12" t="s">
        <v>10</v>
      </c>
      <c r="B1773" s="13">
        <v>33731.920000000006</v>
      </c>
      <c r="C1773" s="24"/>
    </row>
    <row r="1774" spans="1:3" ht="13.8" x14ac:dyDescent="0.25">
      <c r="A1774" s="15" t="s">
        <v>11</v>
      </c>
      <c r="B1774" s="14">
        <v>29741.83</v>
      </c>
      <c r="C1774" s="24"/>
    </row>
    <row r="1775" spans="1:3" ht="13.8" x14ac:dyDescent="0.25">
      <c r="A1775" s="15" t="s">
        <v>12</v>
      </c>
      <c r="B1775" s="14">
        <v>3150.12</v>
      </c>
      <c r="C1775" s="24"/>
    </row>
    <row r="1776" spans="1:3" ht="13.8" x14ac:dyDescent="0.25">
      <c r="A1776" s="15" t="s">
        <v>15</v>
      </c>
      <c r="B1776" s="14">
        <v>81.94</v>
      </c>
      <c r="C1776" s="24"/>
    </row>
    <row r="1777" spans="1:3" ht="13.8" x14ac:dyDescent="0.25">
      <c r="A1777" s="15" t="s">
        <v>16</v>
      </c>
      <c r="B1777" s="14">
        <v>758.03</v>
      </c>
      <c r="C1777" s="24"/>
    </row>
    <row r="1778" spans="1:3" ht="13.8" x14ac:dyDescent="0.25">
      <c r="A1778" s="20" t="s">
        <v>17</v>
      </c>
      <c r="B1778" s="13">
        <v>211.93</v>
      </c>
      <c r="C1778" s="24"/>
    </row>
    <row r="1779" spans="1:3" ht="13.8" x14ac:dyDescent="0.25">
      <c r="A1779" s="9" t="s">
        <v>24</v>
      </c>
      <c r="B1779" s="14">
        <v>33973.620000000003</v>
      </c>
      <c r="C1779" s="24"/>
    </row>
    <row r="1780" spans="1:3" ht="13.8" x14ac:dyDescent="0.25">
      <c r="A1780" s="16" t="s">
        <v>0</v>
      </c>
      <c r="B1780" s="6">
        <v>33973.620000000003</v>
      </c>
      <c r="C1780" s="24"/>
    </row>
    <row r="1781" spans="1:3" ht="13.8" x14ac:dyDescent="0.25">
      <c r="A1781" s="9" t="s">
        <v>26</v>
      </c>
      <c r="B1781" s="14">
        <v>33943.85</v>
      </c>
      <c r="C1781" s="24"/>
    </row>
    <row r="1782" spans="1:3" ht="13.8" x14ac:dyDescent="0.25">
      <c r="A1782" s="21" t="s">
        <v>10</v>
      </c>
      <c r="B1782" s="13">
        <v>33731.919999999998</v>
      </c>
      <c r="C1782" s="24"/>
    </row>
    <row r="1783" spans="1:3" ht="13.8" x14ac:dyDescent="0.25">
      <c r="A1783" s="21" t="s">
        <v>17</v>
      </c>
      <c r="B1783" s="13">
        <v>211.93</v>
      </c>
      <c r="C1783" s="24"/>
    </row>
    <row r="1784" spans="1:3" ht="13.8" x14ac:dyDescent="0.25">
      <c r="A1784" s="23" t="s">
        <v>28</v>
      </c>
      <c r="B1784" s="19">
        <v>29.77</v>
      </c>
      <c r="C1784" s="24"/>
    </row>
    <row r="1785" spans="1:3" ht="13.8" x14ac:dyDescent="0.25">
      <c r="A1785" s="23" t="s">
        <v>29</v>
      </c>
      <c r="B1785" s="19">
        <v>1843.82</v>
      </c>
      <c r="C1785" s="24"/>
    </row>
    <row r="1786" spans="1:3" ht="13.8" x14ac:dyDescent="0.25">
      <c r="A1786" s="23" t="s">
        <v>30</v>
      </c>
      <c r="B1786" s="19">
        <v>1873.59</v>
      </c>
      <c r="C1786" s="24"/>
    </row>
    <row r="1787" spans="1:3" ht="13.8" x14ac:dyDescent="0.25">
      <c r="A1787" s="9" t="s">
        <v>32</v>
      </c>
      <c r="B1787" s="4">
        <v>3141</v>
      </c>
      <c r="C1787" s="24"/>
    </row>
    <row r="1788" spans="1:3" ht="13.8" x14ac:dyDescent="0.25">
      <c r="A1788" s="11" t="s">
        <v>33</v>
      </c>
      <c r="B1788" s="4">
        <v>2620</v>
      </c>
      <c r="C1788" s="24"/>
    </row>
    <row r="1789" spans="1:3" ht="13.8" x14ac:dyDescent="0.25">
      <c r="A1789" s="11" t="s">
        <v>34</v>
      </c>
      <c r="B1789" s="4">
        <v>521</v>
      </c>
      <c r="C1789" s="24"/>
    </row>
    <row r="1790" spans="1:3" ht="13.8" x14ac:dyDescent="0.25">
      <c r="A1790" s="132" t="s">
        <v>116</v>
      </c>
      <c r="B1790" s="133"/>
      <c r="C1790" s="24"/>
    </row>
    <row r="1791" spans="1:3" ht="13.8" x14ac:dyDescent="0.25">
      <c r="A1791" s="5" t="s">
        <v>0</v>
      </c>
      <c r="B1791" s="6">
        <v>5801.6628499999997</v>
      </c>
      <c r="C1791" s="24"/>
    </row>
    <row r="1792" spans="1:3" ht="13.8" x14ac:dyDescent="0.25">
      <c r="A1792" s="7" t="s">
        <v>2</v>
      </c>
      <c r="B1792" s="6">
        <v>237.87</v>
      </c>
      <c r="C1792" s="24"/>
    </row>
    <row r="1793" spans="1:3" ht="13.8" x14ac:dyDescent="0.25">
      <c r="A1793" s="7" t="s">
        <v>3</v>
      </c>
      <c r="B1793" s="6">
        <v>5563.7928499999998</v>
      </c>
      <c r="C1793" s="24"/>
    </row>
    <row r="1794" spans="1:3" ht="13.8" x14ac:dyDescent="0.25">
      <c r="A1794" s="12" t="s">
        <v>10</v>
      </c>
      <c r="B1794" s="13">
        <v>6581.9043999999994</v>
      </c>
      <c r="C1794" s="24"/>
    </row>
    <row r="1795" spans="1:3" ht="13.8" x14ac:dyDescent="0.25">
      <c r="A1795" s="15" t="s">
        <v>11</v>
      </c>
      <c r="B1795" s="14">
        <v>4453.1522699999996</v>
      </c>
      <c r="C1795" s="24"/>
    </row>
    <row r="1796" spans="1:3" ht="13.8" x14ac:dyDescent="0.25">
      <c r="A1796" s="15" t="s">
        <v>12</v>
      </c>
      <c r="B1796" s="14">
        <v>1960.6886399999999</v>
      </c>
      <c r="C1796" s="24"/>
    </row>
    <row r="1797" spans="1:3" ht="13.8" x14ac:dyDescent="0.25">
      <c r="A1797" s="15" t="s">
        <v>16</v>
      </c>
      <c r="B1797" s="14">
        <v>168.06349</v>
      </c>
      <c r="C1797" s="24"/>
    </row>
    <row r="1798" spans="1:3" ht="13.8" x14ac:dyDescent="0.25">
      <c r="A1798" s="20" t="s">
        <v>17</v>
      </c>
      <c r="B1798" s="13">
        <v>252.82935000000001</v>
      </c>
      <c r="C1798" s="24"/>
    </row>
    <row r="1799" spans="1:3" ht="13.8" x14ac:dyDescent="0.25">
      <c r="A1799" s="9" t="s">
        <v>24</v>
      </c>
      <c r="B1799" s="14">
        <v>5801.6628499999997</v>
      </c>
      <c r="C1799" s="24"/>
    </row>
    <row r="1800" spans="1:3" ht="13.8" x14ac:dyDescent="0.25">
      <c r="A1800" s="16" t="s">
        <v>0</v>
      </c>
      <c r="B1800" s="6">
        <v>5801.6628499999997</v>
      </c>
      <c r="C1800" s="24"/>
    </row>
    <row r="1801" spans="1:3" ht="13.8" x14ac:dyDescent="0.25">
      <c r="A1801" s="9" t="s">
        <v>26</v>
      </c>
      <c r="B1801" s="14">
        <v>6834.7337500000003</v>
      </c>
      <c r="C1801" s="24"/>
    </row>
    <row r="1802" spans="1:3" ht="13.8" x14ac:dyDescent="0.25">
      <c r="A1802" s="21" t="s">
        <v>10</v>
      </c>
      <c r="B1802" s="13">
        <v>6581.9044000000004</v>
      </c>
      <c r="C1802" s="24"/>
    </row>
    <row r="1803" spans="1:3" ht="13.8" x14ac:dyDescent="0.25">
      <c r="A1803" s="21" t="s">
        <v>17</v>
      </c>
      <c r="B1803" s="13">
        <v>252.82935000000001</v>
      </c>
      <c r="C1803" s="24"/>
    </row>
    <row r="1804" spans="1:3" ht="13.8" x14ac:dyDescent="0.25">
      <c r="A1804" s="23" t="s">
        <v>28</v>
      </c>
      <c r="B1804" s="19">
        <v>-1033.0708999999999</v>
      </c>
      <c r="C1804" s="24"/>
    </row>
    <row r="1805" spans="1:3" ht="13.8" x14ac:dyDescent="0.25">
      <c r="A1805" s="23" t="s">
        <v>29</v>
      </c>
      <c r="B1805" s="19">
        <v>3948.3710999999998</v>
      </c>
      <c r="C1805" s="24"/>
    </row>
    <row r="1806" spans="1:3" ht="13.8" x14ac:dyDescent="0.25">
      <c r="A1806" s="23" t="s">
        <v>30</v>
      </c>
      <c r="B1806" s="19">
        <v>2915.3002000000001</v>
      </c>
      <c r="C1806" s="24"/>
    </row>
    <row r="1807" spans="1:3" ht="13.8" x14ac:dyDescent="0.25">
      <c r="A1807" s="9" t="s">
        <v>32</v>
      </c>
      <c r="B1807" s="4">
        <v>538</v>
      </c>
      <c r="C1807" s="24"/>
    </row>
    <row r="1808" spans="1:3" ht="13.8" x14ac:dyDescent="0.25">
      <c r="A1808" s="11" t="s">
        <v>33</v>
      </c>
      <c r="B1808" s="4">
        <v>318</v>
      </c>
      <c r="C1808" s="24"/>
    </row>
    <row r="1809" spans="1:3" ht="13.8" x14ac:dyDescent="0.25">
      <c r="A1809" s="11" t="s">
        <v>34</v>
      </c>
      <c r="B1809" s="4">
        <v>220</v>
      </c>
      <c r="C1809" s="24"/>
    </row>
    <row r="1810" spans="1:3" ht="13.8" x14ac:dyDescent="0.25">
      <c r="A1810" s="132" t="s">
        <v>270</v>
      </c>
      <c r="B1810" s="133"/>
      <c r="C1810" s="24"/>
    </row>
    <row r="1811" spans="1:3" ht="13.8" x14ac:dyDescent="0.25">
      <c r="A1811" s="5" t="s">
        <v>0</v>
      </c>
      <c r="B1811" s="6">
        <v>23344.76</v>
      </c>
      <c r="C1811" s="24"/>
    </row>
    <row r="1812" spans="1:3" ht="13.8" x14ac:dyDescent="0.25">
      <c r="A1812" s="7" t="s">
        <v>2</v>
      </c>
      <c r="B1812" s="6">
        <v>19.78</v>
      </c>
      <c r="C1812" s="24"/>
    </row>
    <row r="1813" spans="1:3" ht="13.8" x14ac:dyDescent="0.25">
      <c r="A1813" s="7" t="s">
        <v>3</v>
      </c>
      <c r="B1813" s="6">
        <v>23324.98</v>
      </c>
      <c r="C1813" s="24"/>
    </row>
    <row r="1814" spans="1:3" ht="13.8" x14ac:dyDescent="0.25">
      <c r="A1814" s="12" t="s">
        <v>10</v>
      </c>
      <c r="B1814" s="13">
        <v>22304.309999999998</v>
      </c>
      <c r="C1814" s="24"/>
    </row>
    <row r="1815" spans="1:3" ht="13.8" x14ac:dyDescent="0.25">
      <c r="A1815" s="15" t="s">
        <v>11</v>
      </c>
      <c r="B1815" s="14">
        <v>18827.34</v>
      </c>
      <c r="C1815" s="24"/>
    </row>
    <row r="1816" spans="1:3" ht="13.8" x14ac:dyDescent="0.25">
      <c r="A1816" s="15" t="s">
        <v>12</v>
      </c>
      <c r="B1816" s="14">
        <v>2970.62</v>
      </c>
      <c r="C1816" s="24"/>
    </row>
    <row r="1817" spans="1:3" ht="13.8" x14ac:dyDescent="0.25">
      <c r="A1817" s="7" t="s">
        <v>2</v>
      </c>
      <c r="B1817" s="6">
        <v>82.5</v>
      </c>
      <c r="C1817" s="24"/>
    </row>
    <row r="1818" spans="1:3" ht="13.8" x14ac:dyDescent="0.25">
      <c r="A1818" s="15" t="s">
        <v>15</v>
      </c>
      <c r="B1818" s="14">
        <v>423.85</v>
      </c>
      <c r="C1818" s="24"/>
    </row>
    <row r="1819" spans="1:3" ht="13.8" x14ac:dyDescent="0.25">
      <c r="A1819" s="20" t="s">
        <v>17</v>
      </c>
      <c r="B1819" s="13">
        <v>726.59</v>
      </c>
      <c r="C1819" s="24"/>
    </row>
    <row r="1820" spans="1:3" ht="13.8" x14ac:dyDescent="0.25">
      <c r="A1820" s="9" t="s">
        <v>24</v>
      </c>
      <c r="B1820" s="14">
        <v>23344.76</v>
      </c>
      <c r="C1820" s="24"/>
    </row>
    <row r="1821" spans="1:3" ht="13.8" x14ac:dyDescent="0.25">
      <c r="A1821" s="16" t="s">
        <v>0</v>
      </c>
      <c r="B1821" s="6">
        <v>23344.76</v>
      </c>
      <c r="C1821" s="24"/>
    </row>
    <row r="1822" spans="1:3" ht="13.8" x14ac:dyDescent="0.25">
      <c r="A1822" s="9" t="s">
        <v>26</v>
      </c>
      <c r="B1822" s="14">
        <v>23030.9</v>
      </c>
      <c r="C1822" s="24"/>
    </row>
    <row r="1823" spans="1:3" ht="13.8" x14ac:dyDescent="0.25">
      <c r="A1823" s="21" t="s">
        <v>10</v>
      </c>
      <c r="B1823" s="13">
        <v>22304.31</v>
      </c>
      <c r="C1823" s="24"/>
    </row>
    <row r="1824" spans="1:3" ht="13.8" x14ac:dyDescent="0.25">
      <c r="A1824" s="21" t="s">
        <v>17</v>
      </c>
      <c r="B1824" s="13">
        <v>726.59</v>
      </c>
      <c r="C1824" s="24"/>
    </row>
    <row r="1825" spans="1:3" ht="13.8" x14ac:dyDescent="0.25">
      <c r="A1825" s="23" t="s">
        <v>28</v>
      </c>
      <c r="B1825" s="19">
        <v>313.86</v>
      </c>
      <c r="C1825" s="24"/>
    </row>
    <row r="1826" spans="1:3" ht="13.8" x14ac:dyDescent="0.25">
      <c r="A1826" s="23" t="s">
        <v>29</v>
      </c>
      <c r="B1826" s="19">
        <v>4957.18</v>
      </c>
      <c r="C1826" s="24"/>
    </row>
    <row r="1827" spans="1:3" ht="13.8" x14ac:dyDescent="0.25">
      <c r="A1827" s="23" t="s">
        <v>30</v>
      </c>
      <c r="B1827" s="19">
        <v>5271.04</v>
      </c>
      <c r="C1827" s="24"/>
    </row>
    <row r="1828" spans="1:3" ht="13.8" x14ac:dyDescent="0.25">
      <c r="A1828" s="9" t="s">
        <v>32</v>
      </c>
      <c r="B1828" s="4">
        <v>1825</v>
      </c>
      <c r="C1828" s="24"/>
    </row>
    <row r="1829" spans="1:3" ht="13.8" x14ac:dyDescent="0.25">
      <c r="A1829" s="11" t="s">
        <v>33</v>
      </c>
      <c r="B1829" s="4">
        <v>1426</v>
      </c>
      <c r="C1829" s="24"/>
    </row>
    <row r="1830" spans="1:3" ht="13.8" x14ac:dyDescent="0.25">
      <c r="A1830" s="11" t="s">
        <v>34</v>
      </c>
      <c r="B1830" s="4">
        <v>399</v>
      </c>
      <c r="C1830" s="24"/>
    </row>
    <row r="1831" spans="1:3" ht="13.8" x14ac:dyDescent="0.25">
      <c r="A1831" s="132" t="s">
        <v>110</v>
      </c>
      <c r="B1831" s="133"/>
      <c r="C1831" s="24"/>
    </row>
    <row r="1832" spans="1:3" ht="13.8" x14ac:dyDescent="0.25">
      <c r="A1832" s="5" t="s">
        <v>0</v>
      </c>
      <c r="B1832" s="6">
        <v>1405.22784</v>
      </c>
      <c r="C1832" s="24"/>
    </row>
    <row r="1833" spans="1:3" ht="13.8" x14ac:dyDescent="0.25">
      <c r="A1833" s="7" t="s">
        <v>2</v>
      </c>
      <c r="B1833" s="6">
        <v>468.08326</v>
      </c>
      <c r="C1833" s="24"/>
    </row>
    <row r="1834" spans="1:3" ht="13.8" x14ac:dyDescent="0.25">
      <c r="A1834" s="7" t="s">
        <v>3</v>
      </c>
      <c r="B1834" s="6">
        <v>937.14458000000002</v>
      </c>
      <c r="C1834" s="24"/>
    </row>
    <row r="1835" spans="1:3" ht="13.8" x14ac:dyDescent="0.25">
      <c r="A1835" s="12" t="s">
        <v>10</v>
      </c>
      <c r="B1835" s="13">
        <v>1406.1273400000002</v>
      </c>
      <c r="C1835" s="24"/>
    </row>
    <row r="1836" spans="1:3" ht="13.8" x14ac:dyDescent="0.25">
      <c r="A1836" s="15" t="s">
        <v>12</v>
      </c>
      <c r="B1836" s="14">
        <v>1405.9331900000002</v>
      </c>
      <c r="C1836" s="24"/>
    </row>
    <row r="1837" spans="1:3" ht="13.8" x14ac:dyDescent="0.25">
      <c r="A1837" s="15" t="s">
        <v>16</v>
      </c>
      <c r="B1837" s="14">
        <v>0.19414999999999999</v>
      </c>
      <c r="C1837" s="24"/>
    </row>
    <row r="1838" spans="1:3" ht="13.8" x14ac:dyDescent="0.25">
      <c r="A1838" s="20" t="s">
        <v>17</v>
      </c>
      <c r="B1838" s="13">
        <v>344.20956000000001</v>
      </c>
      <c r="C1838" s="24"/>
    </row>
    <row r="1839" spans="1:3" ht="13.8" x14ac:dyDescent="0.25">
      <c r="A1839" s="9" t="s">
        <v>24</v>
      </c>
      <c r="B1839" s="14">
        <v>1405.22784</v>
      </c>
      <c r="C1839" s="24"/>
    </row>
    <row r="1840" spans="1:3" ht="13.8" x14ac:dyDescent="0.25">
      <c r="A1840" s="16" t="s">
        <v>0</v>
      </c>
      <c r="B1840" s="6">
        <v>1405.22784</v>
      </c>
      <c r="C1840" s="24"/>
    </row>
    <row r="1841" spans="1:3" ht="13.8" x14ac:dyDescent="0.25">
      <c r="A1841" s="9" t="s">
        <v>26</v>
      </c>
      <c r="B1841" s="14">
        <v>1750.3369</v>
      </c>
      <c r="C1841" s="24"/>
    </row>
    <row r="1842" spans="1:3" ht="13.8" x14ac:dyDescent="0.25">
      <c r="A1842" s="21" t="s">
        <v>10</v>
      </c>
      <c r="B1842" s="13">
        <v>1406.12734</v>
      </c>
      <c r="C1842" s="24"/>
    </row>
    <row r="1843" spans="1:3" ht="13.8" x14ac:dyDescent="0.25">
      <c r="A1843" s="21" t="s">
        <v>17</v>
      </c>
      <c r="B1843" s="13">
        <v>344.20956000000001</v>
      </c>
      <c r="C1843" s="24"/>
    </row>
    <row r="1844" spans="1:3" ht="13.8" x14ac:dyDescent="0.25">
      <c r="A1844" s="23" t="s">
        <v>28</v>
      </c>
      <c r="B1844" s="19">
        <v>-345.10906</v>
      </c>
      <c r="C1844" s="24"/>
    </row>
    <row r="1845" spans="1:3" ht="13.8" x14ac:dyDescent="0.25">
      <c r="A1845" s="23" t="s">
        <v>29</v>
      </c>
      <c r="B1845" s="19">
        <v>585.05082000000004</v>
      </c>
      <c r="C1845" s="24"/>
    </row>
    <row r="1846" spans="1:3" ht="13.8" x14ac:dyDescent="0.25">
      <c r="A1846" s="23" t="s">
        <v>30</v>
      </c>
      <c r="B1846" s="19">
        <v>239.94175999999999</v>
      </c>
      <c r="C1846" s="24"/>
    </row>
    <row r="1847" spans="1:3" ht="13.8" x14ac:dyDescent="0.25">
      <c r="A1847" s="9" t="s">
        <v>32</v>
      </c>
      <c r="B1847" s="4">
        <v>139</v>
      </c>
      <c r="C1847" s="24"/>
    </row>
    <row r="1848" spans="1:3" ht="13.8" x14ac:dyDescent="0.25">
      <c r="A1848" s="11" t="s">
        <v>33</v>
      </c>
      <c r="B1848" s="4">
        <v>49</v>
      </c>
      <c r="C1848" s="24"/>
    </row>
    <row r="1849" spans="1:3" ht="13.8" x14ac:dyDescent="0.25">
      <c r="A1849" s="11" t="s">
        <v>34</v>
      </c>
      <c r="B1849" s="4">
        <v>90</v>
      </c>
      <c r="C1849" s="24"/>
    </row>
    <row r="1850" spans="1:3" ht="13.8" x14ac:dyDescent="0.25">
      <c r="A1850" s="132" t="s">
        <v>271</v>
      </c>
      <c r="B1850" s="133"/>
      <c r="C1850" s="24"/>
    </row>
    <row r="1851" spans="1:3" ht="13.8" x14ac:dyDescent="0.25">
      <c r="A1851" s="5" t="s">
        <v>0</v>
      </c>
      <c r="B1851" s="6">
        <v>17381</v>
      </c>
      <c r="C1851" s="24"/>
    </row>
    <row r="1852" spans="1:3" ht="13.8" x14ac:dyDescent="0.25">
      <c r="A1852" s="7" t="s">
        <v>2</v>
      </c>
      <c r="B1852" s="6">
        <v>215</v>
      </c>
      <c r="C1852" s="24"/>
    </row>
    <row r="1853" spans="1:3" ht="13.8" x14ac:dyDescent="0.25">
      <c r="A1853" s="7" t="s">
        <v>3</v>
      </c>
      <c r="B1853" s="6">
        <v>17166</v>
      </c>
      <c r="C1853" s="24"/>
    </row>
    <row r="1854" spans="1:3" ht="13.8" x14ac:dyDescent="0.25">
      <c r="A1854" s="12" t="s">
        <v>10</v>
      </c>
      <c r="B1854" s="13">
        <v>17361</v>
      </c>
      <c r="C1854" s="24"/>
    </row>
    <row r="1855" spans="1:3" ht="13.8" x14ac:dyDescent="0.25">
      <c r="A1855" s="15" t="s">
        <v>11</v>
      </c>
      <c r="B1855" s="14">
        <v>15092</v>
      </c>
      <c r="C1855" s="24"/>
    </row>
    <row r="1856" spans="1:3" ht="13.8" x14ac:dyDescent="0.25">
      <c r="A1856" s="15" t="s">
        <v>12</v>
      </c>
      <c r="B1856" s="14">
        <v>2054</v>
      </c>
      <c r="C1856" s="24"/>
    </row>
    <row r="1857" spans="1:3" ht="13.8" x14ac:dyDescent="0.25">
      <c r="A1857" s="15" t="s">
        <v>15</v>
      </c>
      <c r="B1857" s="14">
        <v>215</v>
      </c>
      <c r="C1857" s="24"/>
    </row>
    <row r="1858" spans="1:3" ht="13.8" x14ac:dyDescent="0.25">
      <c r="A1858" s="20" t="s">
        <v>17</v>
      </c>
      <c r="B1858" s="13">
        <v>273</v>
      </c>
      <c r="C1858" s="24"/>
    </row>
    <row r="1859" spans="1:3" ht="13.8" x14ac:dyDescent="0.25">
      <c r="A1859" s="9" t="s">
        <v>24</v>
      </c>
      <c r="B1859" s="14">
        <v>17381</v>
      </c>
      <c r="C1859" s="24"/>
    </row>
    <row r="1860" spans="1:3" ht="13.8" x14ac:dyDescent="0.25">
      <c r="A1860" s="16" t="s">
        <v>0</v>
      </c>
      <c r="B1860" s="6">
        <v>17381</v>
      </c>
      <c r="C1860" s="24"/>
    </row>
    <row r="1861" spans="1:3" ht="13.8" x14ac:dyDescent="0.25">
      <c r="A1861" s="9" t="s">
        <v>26</v>
      </c>
      <c r="B1861" s="14">
        <v>17634</v>
      </c>
      <c r="C1861" s="24"/>
    </row>
    <row r="1862" spans="1:3" ht="13.8" x14ac:dyDescent="0.25">
      <c r="A1862" s="21" t="s">
        <v>10</v>
      </c>
      <c r="B1862" s="13">
        <v>17361</v>
      </c>
      <c r="C1862" s="24"/>
    </row>
    <row r="1863" spans="1:3" ht="13.8" x14ac:dyDescent="0.25">
      <c r="A1863" s="21" t="s">
        <v>17</v>
      </c>
      <c r="B1863" s="13">
        <v>273</v>
      </c>
      <c r="C1863" s="24"/>
    </row>
    <row r="1864" spans="1:3" ht="13.8" x14ac:dyDescent="0.25">
      <c r="A1864" s="23" t="s">
        <v>28</v>
      </c>
      <c r="B1864" s="19">
        <v>-253</v>
      </c>
      <c r="C1864" s="24"/>
    </row>
    <row r="1865" spans="1:3" ht="13.8" x14ac:dyDescent="0.25">
      <c r="A1865" s="23" t="s">
        <v>29</v>
      </c>
      <c r="B1865" s="19">
        <v>1031</v>
      </c>
      <c r="C1865" s="24"/>
    </row>
    <row r="1866" spans="1:3" ht="13.8" x14ac:dyDescent="0.25">
      <c r="A1866" s="23" t="s">
        <v>30</v>
      </c>
      <c r="B1866" s="19">
        <v>778</v>
      </c>
      <c r="C1866" s="24"/>
    </row>
    <row r="1867" spans="1:3" ht="13.8" x14ac:dyDescent="0.25">
      <c r="A1867" s="9" t="s">
        <v>32</v>
      </c>
      <c r="B1867" s="4">
        <v>1253</v>
      </c>
      <c r="C1867" s="24"/>
    </row>
    <row r="1868" spans="1:3" ht="13.8" x14ac:dyDescent="0.25">
      <c r="A1868" s="11" t="s">
        <v>33</v>
      </c>
      <c r="B1868" s="4">
        <v>1030</v>
      </c>
      <c r="C1868" s="24"/>
    </row>
    <row r="1869" spans="1:3" ht="13.8" x14ac:dyDescent="0.25">
      <c r="A1869" s="11" t="s">
        <v>34</v>
      </c>
      <c r="B1869" s="4">
        <v>223</v>
      </c>
      <c r="C1869" s="24"/>
    </row>
    <row r="1870" spans="1:3" ht="13.8" x14ac:dyDescent="0.25">
      <c r="A1870" s="132" t="s">
        <v>272</v>
      </c>
      <c r="B1870" s="133"/>
      <c r="C1870" s="24"/>
    </row>
    <row r="1871" spans="1:3" ht="13.8" x14ac:dyDescent="0.25">
      <c r="A1871" s="5" t="s">
        <v>0</v>
      </c>
      <c r="B1871" s="6">
        <v>8351.9500000000007</v>
      </c>
      <c r="C1871" s="24"/>
    </row>
    <row r="1872" spans="1:3" ht="13.8" x14ac:dyDescent="0.25">
      <c r="A1872" s="7" t="s">
        <v>2</v>
      </c>
      <c r="B1872" s="6">
        <v>45.6</v>
      </c>
      <c r="C1872" s="24"/>
    </row>
    <row r="1873" spans="1:3" ht="13.8" x14ac:dyDescent="0.25">
      <c r="A1873" s="7" t="s">
        <v>3</v>
      </c>
      <c r="B1873" s="6">
        <v>8306.35</v>
      </c>
      <c r="C1873" s="24"/>
    </row>
    <row r="1874" spans="1:3" ht="13.8" x14ac:dyDescent="0.25">
      <c r="A1874" s="12" t="s">
        <v>10</v>
      </c>
      <c r="B1874" s="13">
        <v>8337.83</v>
      </c>
      <c r="C1874" s="24"/>
    </row>
    <row r="1875" spans="1:3" ht="13.8" x14ac:dyDescent="0.25">
      <c r="A1875" s="15" t="s">
        <v>11</v>
      </c>
      <c r="B1875" s="14">
        <v>7331.39</v>
      </c>
      <c r="C1875" s="24"/>
    </row>
    <row r="1876" spans="1:3" ht="13.8" x14ac:dyDescent="0.25">
      <c r="A1876" s="15" t="s">
        <v>12</v>
      </c>
      <c r="B1876" s="14">
        <v>930.12</v>
      </c>
      <c r="C1876" s="24"/>
    </row>
    <row r="1877" spans="1:3" ht="13.8" x14ac:dyDescent="0.25">
      <c r="A1877" s="15" t="s">
        <v>15</v>
      </c>
      <c r="B1877" s="14">
        <v>71.11</v>
      </c>
      <c r="C1877" s="24"/>
    </row>
    <row r="1878" spans="1:3" ht="13.8" x14ac:dyDescent="0.25">
      <c r="A1878" s="15" t="s">
        <v>16</v>
      </c>
      <c r="B1878" s="14">
        <v>5.21</v>
      </c>
      <c r="C1878" s="24"/>
    </row>
    <row r="1879" spans="1:3" ht="13.8" x14ac:dyDescent="0.25">
      <c r="A1879" s="20" t="s">
        <v>17</v>
      </c>
      <c r="B1879" s="13">
        <v>105.89</v>
      </c>
      <c r="C1879" s="24"/>
    </row>
    <row r="1880" spans="1:3" ht="13.8" x14ac:dyDescent="0.25">
      <c r="A1880" s="9" t="s">
        <v>24</v>
      </c>
      <c r="B1880" s="14">
        <v>8351.9500000000007</v>
      </c>
      <c r="C1880" s="24"/>
    </row>
    <row r="1881" spans="1:3" ht="13.8" x14ac:dyDescent="0.25">
      <c r="A1881" s="16" t="s">
        <v>0</v>
      </c>
      <c r="B1881" s="6">
        <v>8351.9500000000007</v>
      </c>
      <c r="C1881" s="24"/>
    </row>
    <row r="1882" spans="1:3" ht="13.8" x14ac:dyDescent="0.25">
      <c r="A1882" s="9" t="s">
        <v>26</v>
      </c>
      <c r="B1882" s="14">
        <v>8443.7199999999993</v>
      </c>
      <c r="C1882" s="24"/>
    </row>
    <row r="1883" spans="1:3" ht="13.8" x14ac:dyDescent="0.25">
      <c r="A1883" s="21" t="s">
        <v>10</v>
      </c>
      <c r="B1883" s="13">
        <v>8337.83</v>
      </c>
      <c r="C1883" s="24"/>
    </row>
    <row r="1884" spans="1:3" ht="13.8" x14ac:dyDescent="0.25">
      <c r="A1884" s="21" t="s">
        <v>17</v>
      </c>
      <c r="B1884" s="13">
        <v>105.89</v>
      </c>
      <c r="C1884" s="24"/>
    </row>
    <row r="1885" spans="1:3" ht="13.8" x14ac:dyDescent="0.25">
      <c r="A1885" s="23" t="s">
        <v>28</v>
      </c>
      <c r="B1885" s="19">
        <v>-91.77</v>
      </c>
      <c r="C1885" s="24"/>
    </row>
    <row r="1886" spans="1:3" ht="13.8" x14ac:dyDescent="0.25">
      <c r="A1886" s="23" t="s">
        <v>29</v>
      </c>
      <c r="B1886" s="19">
        <v>199.51</v>
      </c>
      <c r="C1886" s="24"/>
    </row>
    <row r="1887" spans="1:3" ht="13.8" x14ac:dyDescent="0.25">
      <c r="A1887" s="23" t="s">
        <v>30</v>
      </c>
      <c r="B1887" s="19">
        <v>107.74</v>
      </c>
      <c r="C1887" s="24"/>
    </row>
    <row r="1888" spans="1:3" ht="13.8" x14ac:dyDescent="0.25">
      <c r="A1888" s="9" t="s">
        <v>32</v>
      </c>
      <c r="B1888" s="4">
        <v>584</v>
      </c>
      <c r="C1888" s="24"/>
    </row>
    <row r="1889" spans="1:3" ht="13.8" x14ac:dyDescent="0.25">
      <c r="A1889" s="11" t="s">
        <v>33</v>
      </c>
      <c r="B1889" s="4">
        <v>474</v>
      </c>
      <c r="C1889" s="24"/>
    </row>
    <row r="1890" spans="1:3" ht="13.8" x14ac:dyDescent="0.25">
      <c r="A1890" s="11" t="s">
        <v>34</v>
      </c>
      <c r="B1890" s="4">
        <v>110</v>
      </c>
      <c r="C1890" s="24"/>
    </row>
    <row r="1891" spans="1:3" ht="13.8" x14ac:dyDescent="0.25">
      <c r="A1891" s="132" t="s">
        <v>273</v>
      </c>
      <c r="B1891" s="133"/>
      <c r="C1891" s="24"/>
    </row>
    <row r="1892" spans="1:3" ht="13.8" x14ac:dyDescent="0.25">
      <c r="A1892" s="5" t="s">
        <v>0</v>
      </c>
      <c r="B1892" s="6">
        <v>7017.7</v>
      </c>
      <c r="C1892" s="24"/>
    </row>
    <row r="1893" spans="1:3" ht="13.8" x14ac:dyDescent="0.25">
      <c r="A1893" s="7" t="s">
        <v>2</v>
      </c>
      <c r="B1893" s="6">
        <v>97</v>
      </c>
      <c r="C1893" s="24"/>
    </row>
    <row r="1894" spans="1:3" ht="13.8" x14ac:dyDescent="0.25">
      <c r="A1894" s="7" t="s">
        <v>3</v>
      </c>
      <c r="B1894" s="6">
        <v>6920.7</v>
      </c>
      <c r="C1894" s="24"/>
    </row>
    <row r="1895" spans="1:3" ht="13.8" x14ac:dyDescent="0.25">
      <c r="A1895" s="12" t="s">
        <v>10</v>
      </c>
      <c r="B1895" s="13">
        <v>6939.7999999999993</v>
      </c>
      <c r="C1895" s="24"/>
    </row>
    <row r="1896" spans="1:3" ht="13.8" x14ac:dyDescent="0.25">
      <c r="A1896" s="15" t="s">
        <v>11</v>
      </c>
      <c r="B1896" s="14">
        <v>6047.7</v>
      </c>
      <c r="C1896" s="24"/>
    </row>
    <row r="1897" spans="1:3" ht="13.8" x14ac:dyDescent="0.25">
      <c r="A1897" s="15" t="s">
        <v>12</v>
      </c>
      <c r="B1897" s="14">
        <v>798</v>
      </c>
      <c r="C1897" s="24"/>
    </row>
    <row r="1898" spans="1:3" ht="13.8" x14ac:dyDescent="0.25">
      <c r="A1898" s="15" t="s">
        <v>15</v>
      </c>
      <c r="B1898" s="14">
        <v>81.7</v>
      </c>
      <c r="C1898" s="24"/>
    </row>
    <row r="1899" spans="1:3" ht="13.8" x14ac:dyDescent="0.25">
      <c r="A1899" s="15" t="s">
        <v>16</v>
      </c>
      <c r="B1899" s="14">
        <v>12.4</v>
      </c>
      <c r="C1899" s="24"/>
    </row>
    <row r="1900" spans="1:3" ht="13.8" x14ac:dyDescent="0.25">
      <c r="A1900" s="20" t="s">
        <v>17</v>
      </c>
      <c r="B1900" s="13">
        <v>61</v>
      </c>
      <c r="C1900" s="24"/>
    </row>
    <row r="1901" spans="1:3" ht="13.8" x14ac:dyDescent="0.25">
      <c r="A1901" s="9" t="s">
        <v>24</v>
      </c>
      <c r="B1901" s="14">
        <v>7017.7</v>
      </c>
      <c r="C1901" s="24"/>
    </row>
    <row r="1902" spans="1:3" ht="13.8" x14ac:dyDescent="0.25">
      <c r="A1902" s="16" t="s">
        <v>0</v>
      </c>
      <c r="B1902" s="6">
        <v>7017.7</v>
      </c>
      <c r="C1902" s="24"/>
    </row>
    <row r="1903" spans="1:3" ht="13.8" x14ac:dyDescent="0.25">
      <c r="A1903" s="9" t="s">
        <v>26</v>
      </c>
      <c r="B1903" s="14">
        <v>7000.8</v>
      </c>
      <c r="C1903" s="24"/>
    </row>
    <row r="1904" spans="1:3" ht="13.8" x14ac:dyDescent="0.25">
      <c r="A1904" s="21" t="s">
        <v>10</v>
      </c>
      <c r="B1904" s="13">
        <v>6939.8</v>
      </c>
      <c r="C1904" s="24"/>
    </row>
    <row r="1905" spans="1:3" ht="13.8" x14ac:dyDescent="0.25">
      <c r="A1905" s="21" t="s">
        <v>17</v>
      </c>
      <c r="B1905" s="13">
        <v>61</v>
      </c>
      <c r="C1905" s="24"/>
    </row>
    <row r="1906" spans="1:3" ht="13.8" x14ac:dyDescent="0.25">
      <c r="A1906" s="23" t="s">
        <v>28</v>
      </c>
      <c r="B1906" s="19">
        <v>16.899999999999999</v>
      </c>
      <c r="C1906" s="24"/>
    </row>
    <row r="1907" spans="1:3" ht="13.8" x14ac:dyDescent="0.25">
      <c r="A1907" s="23" t="s">
        <v>29</v>
      </c>
      <c r="B1907" s="19">
        <v>130.9</v>
      </c>
      <c r="C1907" s="24"/>
    </row>
    <row r="1908" spans="1:3" ht="13.8" x14ac:dyDescent="0.25">
      <c r="A1908" s="23" t="s">
        <v>30</v>
      </c>
      <c r="B1908" s="19">
        <v>147.80000000000001</v>
      </c>
      <c r="C1908" s="24"/>
    </row>
    <row r="1909" spans="1:3" ht="13.8" x14ac:dyDescent="0.25">
      <c r="A1909" s="9" t="s">
        <v>32</v>
      </c>
      <c r="B1909" s="4">
        <v>536</v>
      </c>
      <c r="C1909" s="24"/>
    </row>
    <row r="1910" spans="1:3" ht="13.8" x14ac:dyDescent="0.25">
      <c r="A1910" s="11" t="s">
        <v>33</v>
      </c>
      <c r="B1910" s="4">
        <v>433</v>
      </c>
      <c r="C1910" s="24"/>
    </row>
    <row r="1911" spans="1:3" ht="13.8" x14ac:dyDescent="0.25">
      <c r="A1911" s="11" t="s">
        <v>34</v>
      </c>
      <c r="B1911" s="4">
        <v>103</v>
      </c>
      <c r="C1911" s="24"/>
    </row>
    <row r="1912" spans="1:3" ht="13.8" x14ac:dyDescent="0.25">
      <c r="A1912" s="132" t="s">
        <v>274</v>
      </c>
      <c r="B1912" s="133"/>
      <c r="C1912" s="24"/>
    </row>
    <row r="1913" spans="1:3" ht="13.8" x14ac:dyDescent="0.25">
      <c r="A1913" s="5" t="s">
        <v>0</v>
      </c>
      <c r="B1913" s="6">
        <v>9519.2800000000007</v>
      </c>
      <c r="C1913" s="24"/>
    </row>
    <row r="1914" spans="1:3" ht="13.8" x14ac:dyDescent="0.25">
      <c r="A1914" s="7" t="s">
        <v>2</v>
      </c>
      <c r="B1914" s="6">
        <v>68.02</v>
      </c>
      <c r="C1914" s="24"/>
    </row>
    <row r="1915" spans="1:3" ht="13.8" x14ac:dyDescent="0.25">
      <c r="A1915" s="7" t="s">
        <v>3</v>
      </c>
      <c r="B1915" s="6">
        <v>9451.26</v>
      </c>
      <c r="C1915" s="24"/>
    </row>
    <row r="1916" spans="1:3" ht="13.8" x14ac:dyDescent="0.25">
      <c r="A1916" s="12" t="s">
        <v>10</v>
      </c>
      <c r="B1916" s="13">
        <v>9492.7899999999991</v>
      </c>
      <c r="C1916" s="24"/>
    </row>
    <row r="1917" spans="1:3" ht="13.8" x14ac:dyDescent="0.25">
      <c r="A1917" s="15" t="s">
        <v>11</v>
      </c>
      <c r="B1917" s="14">
        <v>8200.0400000000009</v>
      </c>
      <c r="C1917" s="24"/>
    </row>
    <row r="1918" spans="1:3" ht="13.8" x14ac:dyDescent="0.25">
      <c r="A1918" s="15" t="s">
        <v>12</v>
      </c>
      <c r="B1918" s="14">
        <v>1202.96</v>
      </c>
      <c r="C1918" s="24"/>
    </row>
    <row r="1919" spans="1:3" ht="13.8" x14ac:dyDescent="0.25">
      <c r="A1919" s="15" t="s">
        <v>15</v>
      </c>
      <c r="B1919" s="14">
        <v>56.16</v>
      </c>
      <c r="C1919" s="24"/>
    </row>
    <row r="1920" spans="1:3" ht="13.8" x14ac:dyDescent="0.25">
      <c r="A1920" s="15" t="s">
        <v>16</v>
      </c>
      <c r="B1920" s="14">
        <v>33.630000000000003</v>
      </c>
      <c r="C1920" s="24"/>
    </row>
    <row r="1921" spans="1:3" ht="13.8" x14ac:dyDescent="0.25">
      <c r="A1921" s="20" t="s">
        <v>17</v>
      </c>
      <c r="B1921" s="13">
        <v>109.206</v>
      </c>
      <c r="C1921" s="24"/>
    </row>
    <row r="1922" spans="1:3" ht="13.8" x14ac:dyDescent="0.25">
      <c r="A1922" s="9" t="s">
        <v>24</v>
      </c>
      <c r="B1922" s="14">
        <v>9519.2800000000007</v>
      </c>
      <c r="C1922" s="24"/>
    </row>
    <row r="1923" spans="1:3" ht="13.8" x14ac:dyDescent="0.25">
      <c r="A1923" s="16" t="s">
        <v>0</v>
      </c>
      <c r="B1923" s="6">
        <v>9519.2800000000007</v>
      </c>
      <c r="C1923" s="24"/>
    </row>
    <row r="1924" spans="1:3" ht="13.8" x14ac:dyDescent="0.25">
      <c r="A1924" s="9" t="s">
        <v>26</v>
      </c>
      <c r="B1924" s="14">
        <v>9601.996000000001</v>
      </c>
      <c r="C1924" s="24"/>
    </row>
    <row r="1925" spans="1:3" ht="13.8" x14ac:dyDescent="0.25">
      <c r="A1925" s="21" t="s">
        <v>10</v>
      </c>
      <c r="B1925" s="13">
        <v>9492.7900000000009</v>
      </c>
      <c r="C1925" s="24"/>
    </row>
    <row r="1926" spans="1:3" ht="13.8" x14ac:dyDescent="0.25">
      <c r="A1926" s="21" t="s">
        <v>17</v>
      </c>
      <c r="B1926" s="13">
        <v>109.206</v>
      </c>
      <c r="C1926" s="24"/>
    </row>
    <row r="1927" spans="1:3" ht="13.8" x14ac:dyDescent="0.25">
      <c r="A1927" s="23" t="s">
        <v>28</v>
      </c>
      <c r="B1927" s="19">
        <v>-82.715999999999994</v>
      </c>
      <c r="C1927" s="24"/>
    </row>
    <row r="1928" spans="1:3" ht="13.8" x14ac:dyDescent="0.25">
      <c r="A1928" s="23" t="s">
        <v>29</v>
      </c>
      <c r="B1928" s="19">
        <v>320.29000000000002</v>
      </c>
      <c r="C1928" s="24"/>
    </row>
    <row r="1929" spans="1:3" ht="13.8" x14ac:dyDescent="0.25">
      <c r="A1929" s="23" t="s">
        <v>30</v>
      </c>
      <c r="B1929" s="19">
        <v>237.57400000000001</v>
      </c>
      <c r="C1929" s="24"/>
    </row>
    <row r="1930" spans="1:3" ht="13.8" x14ac:dyDescent="0.25">
      <c r="A1930" s="9" t="s">
        <v>32</v>
      </c>
      <c r="B1930" s="4">
        <v>717</v>
      </c>
      <c r="C1930" s="24"/>
    </row>
    <row r="1931" spans="1:3" ht="13.8" x14ac:dyDescent="0.25">
      <c r="A1931" s="11" t="s">
        <v>33</v>
      </c>
      <c r="B1931" s="4">
        <v>585</v>
      </c>
      <c r="C1931" s="24"/>
    </row>
    <row r="1932" spans="1:3" ht="13.8" x14ac:dyDescent="0.25">
      <c r="A1932" s="11" t="s">
        <v>34</v>
      </c>
      <c r="B1932" s="4">
        <v>132</v>
      </c>
      <c r="C1932" s="24"/>
    </row>
    <row r="1933" spans="1:3" ht="13.8" x14ac:dyDescent="0.25">
      <c r="A1933" s="132" t="s">
        <v>275</v>
      </c>
      <c r="B1933" s="133"/>
      <c r="C1933" s="24"/>
    </row>
    <row r="1934" spans="1:3" ht="13.8" x14ac:dyDescent="0.25">
      <c r="A1934" s="5" t="s">
        <v>0</v>
      </c>
      <c r="B1934" s="6">
        <v>14164.57</v>
      </c>
      <c r="C1934" s="24"/>
    </row>
    <row r="1935" spans="1:3" ht="13.8" x14ac:dyDescent="0.25">
      <c r="A1935" s="7" t="s">
        <v>2</v>
      </c>
      <c r="B1935" s="6">
        <v>200.13</v>
      </c>
      <c r="C1935" s="24"/>
    </row>
    <row r="1936" spans="1:3" ht="13.8" x14ac:dyDescent="0.25">
      <c r="A1936" s="7" t="s">
        <v>3</v>
      </c>
      <c r="B1936" s="6">
        <v>13964.44</v>
      </c>
      <c r="C1936" s="24"/>
    </row>
    <row r="1937" spans="1:3" ht="13.8" x14ac:dyDescent="0.25">
      <c r="A1937" s="12" t="s">
        <v>10</v>
      </c>
      <c r="B1937" s="13">
        <v>14312.66</v>
      </c>
      <c r="C1937" s="24"/>
    </row>
    <row r="1938" spans="1:3" ht="13.8" x14ac:dyDescent="0.25">
      <c r="A1938" s="15" t="s">
        <v>11</v>
      </c>
      <c r="B1938" s="14">
        <v>12515.3</v>
      </c>
      <c r="C1938" s="24"/>
    </row>
    <row r="1939" spans="1:3" ht="13.8" x14ac:dyDescent="0.25">
      <c r="A1939" s="15" t="s">
        <v>12</v>
      </c>
      <c r="B1939" s="14">
        <v>1641.42</v>
      </c>
      <c r="C1939" s="24"/>
    </row>
    <row r="1940" spans="1:3" ht="13.8" x14ac:dyDescent="0.25">
      <c r="A1940" s="15" t="s">
        <v>15</v>
      </c>
      <c r="B1940" s="14">
        <v>155.94</v>
      </c>
      <c r="C1940" s="24"/>
    </row>
    <row r="1941" spans="1:3" ht="13.8" x14ac:dyDescent="0.25">
      <c r="A1941" s="9" t="s">
        <v>24</v>
      </c>
      <c r="B1941" s="14">
        <v>14164.57</v>
      </c>
      <c r="C1941" s="24"/>
    </row>
    <row r="1942" spans="1:3" ht="13.8" x14ac:dyDescent="0.25">
      <c r="A1942" s="16" t="s">
        <v>0</v>
      </c>
      <c r="B1942" s="6">
        <v>14164.57</v>
      </c>
      <c r="C1942" s="24"/>
    </row>
    <row r="1943" spans="1:3" ht="13.8" x14ac:dyDescent="0.25">
      <c r="A1943" s="9" t="s">
        <v>26</v>
      </c>
      <c r="B1943" s="14">
        <v>14312.66</v>
      </c>
      <c r="C1943" s="24"/>
    </row>
    <row r="1944" spans="1:3" ht="13.8" x14ac:dyDescent="0.25">
      <c r="A1944" s="21" t="s">
        <v>10</v>
      </c>
      <c r="B1944" s="13">
        <v>14312.66</v>
      </c>
      <c r="C1944" s="24"/>
    </row>
    <row r="1945" spans="1:3" ht="13.8" x14ac:dyDescent="0.25">
      <c r="A1945" s="23" t="s">
        <v>28</v>
      </c>
      <c r="B1945" s="19">
        <v>-148.09</v>
      </c>
      <c r="C1945" s="24"/>
    </row>
    <row r="1946" spans="1:3" ht="13.8" x14ac:dyDescent="0.25">
      <c r="A1946" s="23" t="s">
        <v>29</v>
      </c>
      <c r="B1946" s="19">
        <v>493.04</v>
      </c>
      <c r="C1946" s="24"/>
    </row>
    <row r="1947" spans="1:3" ht="13.8" x14ac:dyDescent="0.25">
      <c r="A1947" s="23" t="s">
        <v>30</v>
      </c>
      <c r="B1947" s="19">
        <v>344.95</v>
      </c>
      <c r="C1947" s="24"/>
    </row>
    <row r="1948" spans="1:3" ht="13.8" x14ac:dyDescent="0.25">
      <c r="A1948" s="9" t="s">
        <v>32</v>
      </c>
      <c r="B1948" s="4">
        <v>1182</v>
      </c>
      <c r="C1948" s="24"/>
    </row>
    <row r="1949" spans="1:3" ht="13.8" x14ac:dyDescent="0.25">
      <c r="A1949" s="11" t="s">
        <v>33</v>
      </c>
      <c r="B1949" s="4">
        <v>1070</v>
      </c>
      <c r="C1949" s="24"/>
    </row>
    <row r="1950" spans="1:3" ht="13.8" x14ac:dyDescent="0.25">
      <c r="A1950" s="11" t="s">
        <v>34</v>
      </c>
      <c r="B1950" s="4">
        <v>112</v>
      </c>
      <c r="C1950" s="24"/>
    </row>
    <row r="1951" spans="1:3" ht="13.8" x14ac:dyDescent="0.25">
      <c r="A1951" s="132" t="s">
        <v>113</v>
      </c>
      <c r="B1951" s="133"/>
      <c r="C1951" s="24"/>
    </row>
    <row r="1952" spans="1:3" ht="13.8" x14ac:dyDescent="0.25">
      <c r="A1952" s="5" t="s">
        <v>0</v>
      </c>
      <c r="B1952" s="6">
        <v>0.5</v>
      </c>
      <c r="C1952" s="24"/>
    </row>
    <row r="1953" spans="1:3" ht="13.8" x14ac:dyDescent="0.25">
      <c r="A1953" s="7" t="s">
        <v>3</v>
      </c>
      <c r="B1953" s="6">
        <v>0.5</v>
      </c>
      <c r="C1953" s="24"/>
    </row>
    <row r="1954" spans="1:3" ht="13.8" x14ac:dyDescent="0.25">
      <c r="A1954" s="12" t="s">
        <v>10</v>
      </c>
      <c r="B1954" s="13">
        <v>5</v>
      </c>
      <c r="C1954" s="24"/>
    </row>
    <row r="1955" spans="1:3" ht="13.8" x14ac:dyDescent="0.25">
      <c r="A1955" s="15" t="s">
        <v>12</v>
      </c>
      <c r="B1955" s="14">
        <v>5</v>
      </c>
      <c r="C1955" s="24"/>
    </row>
    <row r="1956" spans="1:3" ht="13.8" x14ac:dyDescent="0.25">
      <c r="A1956" s="9" t="s">
        <v>24</v>
      </c>
      <c r="B1956" s="14">
        <v>0.5</v>
      </c>
      <c r="C1956" s="24"/>
    </row>
    <row r="1957" spans="1:3" ht="13.8" x14ac:dyDescent="0.25">
      <c r="A1957" s="16" t="s">
        <v>0</v>
      </c>
      <c r="B1957" s="6">
        <v>0.5</v>
      </c>
      <c r="C1957" s="24"/>
    </row>
    <row r="1958" spans="1:3" ht="13.8" x14ac:dyDescent="0.25">
      <c r="A1958" s="9" t="s">
        <v>26</v>
      </c>
      <c r="B1958" s="14">
        <v>5</v>
      </c>
      <c r="C1958" s="24"/>
    </row>
    <row r="1959" spans="1:3" ht="13.8" x14ac:dyDescent="0.25">
      <c r="A1959" s="21" t="s">
        <v>10</v>
      </c>
      <c r="B1959" s="13">
        <v>5</v>
      </c>
      <c r="C1959" s="24"/>
    </row>
    <row r="1960" spans="1:3" ht="13.8" x14ac:dyDescent="0.25">
      <c r="A1960" s="23" t="s">
        <v>28</v>
      </c>
      <c r="B1960" s="19">
        <v>-4.5</v>
      </c>
      <c r="C1960" s="24"/>
    </row>
    <row r="1961" spans="1:3" ht="13.8" x14ac:dyDescent="0.25">
      <c r="A1961" s="23" t="s">
        <v>29</v>
      </c>
      <c r="B1961" s="19">
        <v>4.5</v>
      </c>
      <c r="C1961" s="24"/>
    </row>
    <row r="1962" spans="1:3" ht="13.8" x14ac:dyDescent="0.25">
      <c r="A1962" s="132" t="s">
        <v>276</v>
      </c>
      <c r="B1962" s="133"/>
      <c r="C1962" s="24"/>
    </row>
    <row r="1963" spans="1:3" ht="13.8" x14ac:dyDescent="0.25">
      <c r="A1963" s="5" t="s">
        <v>0</v>
      </c>
      <c r="B1963" s="6">
        <v>42204</v>
      </c>
      <c r="C1963" s="24"/>
    </row>
    <row r="1964" spans="1:3" ht="13.8" x14ac:dyDescent="0.25">
      <c r="A1964" s="7" t="s">
        <v>2</v>
      </c>
      <c r="B1964" s="6">
        <v>209</v>
      </c>
      <c r="C1964" s="24"/>
    </row>
    <row r="1965" spans="1:3" ht="13.8" x14ac:dyDescent="0.25">
      <c r="A1965" s="7" t="s">
        <v>3</v>
      </c>
      <c r="B1965" s="6">
        <v>41995</v>
      </c>
      <c r="C1965" s="24"/>
    </row>
    <row r="1966" spans="1:3" ht="13.8" x14ac:dyDescent="0.25">
      <c r="A1966" s="12" t="s">
        <v>10</v>
      </c>
      <c r="B1966" s="13">
        <v>42430</v>
      </c>
      <c r="C1966" s="24"/>
    </row>
    <row r="1967" spans="1:3" ht="13.8" x14ac:dyDescent="0.25">
      <c r="A1967" s="15" t="s">
        <v>11</v>
      </c>
      <c r="B1967" s="14">
        <v>37449</v>
      </c>
      <c r="C1967" s="24"/>
    </row>
    <row r="1968" spans="1:3" ht="13.8" x14ac:dyDescent="0.25">
      <c r="A1968" s="15" t="s">
        <v>12</v>
      </c>
      <c r="B1968" s="14">
        <v>4461</v>
      </c>
      <c r="C1968" s="24"/>
    </row>
    <row r="1969" spans="1:3" ht="13.8" x14ac:dyDescent="0.25">
      <c r="A1969" s="15" t="s">
        <v>15</v>
      </c>
      <c r="B1969" s="14">
        <v>464</v>
      </c>
      <c r="C1969" s="24"/>
    </row>
    <row r="1970" spans="1:3" ht="13.8" x14ac:dyDescent="0.25">
      <c r="A1970" s="15" t="s">
        <v>16</v>
      </c>
      <c r="B1970" s="14">
        <v>56</v>
      </c>
      <c r="C1970" s="24"/>
    </row>
    <row r="1971" spans="1:3" ht="13.8" x14ac:dyDescent="0.25">
      <c r="A1971" s="20" t="s">
        <v>17</v>
      </c>
      <c r="B1971" s="13">
        <v>120</v>
      </c>
      <c r="C1971" s="24"/>
    </row>
    <row r="1972" spans="1:3" ht="13.8" x14ac:dyDescent="0.25">
      <c r="A1972" s="9" t="s">
        <v>24</v>
      </c>
      <c r="B1972" s="14">
        <v>42204</v>
      </c>
      <c r="C1972" s="24"/>
    </row>
    <row r="1973" spans="1:3" ht="13.8" x14ac:dyDescent="0.25">
      <c r="A1973" s="16" t="s">
        <v>0</v>
      </c>
      <c r="B1973" s="6">
        <v>42204</v>
      </c>
      <c r="C1973" s="24"/>
    </row>
    <row r="1974" spans="1:3" ht="13.8" x14ac:dyDescent="0.25">
      <c r="A1974" s="9" t="s">
        <v>26</v>
      </c>
      <c r="B1974" s="14">
        <v>42550</v>
      </c>
      <c r="C1974" s="24"/>
    </row>
    <row r="1975" spans="1:3" ht="13.8" x14ac:dyDescent="0.25">
      <c r="A1975" s="21" t="s">
        <v>10</v>
      </c>
      <c r="B1975" s="13">
        <v>42430</v>
      </c>
      <c r="C1975" s="24"/>
    </row>
    <row r="1976" spans="1:3" ht="13.8" x14ac:dyDescent="0.25">
      <c r="A1976" s="21" t="s">
        <v>17</v>
      </c>
      <c r="B1976" s="13">
        <v>120</v>
      </c>
      <c r="C1976" s="24"/>
    </row>
    <row r="1977" spans="1:3" ht="13.8" x14ac:dyDescent="0.25">
      <c r="A1977" s="23" t="s">
        <v>28</v>
      </c>
      <c r="B1977" s="19">
        <v>-346</v>
      </c>
      <c r="C1977" s="24"/>
    </row>
    <row r="1978" spans="1:3" ht="13.8" x14ac:dyDescent="0.25">
      <c r="A1978" s="23" t="s">
        <v>29</v>
      </c>
      <c r="B1978" s="19">
        <v>1439</v>
      </c>
      <c r="C1978" s="24"/>
    </row>
    <row r="1979" spans="1:3" ht="13.8" x14ac:dyDescent="0.25">
      <c r="A1979" s="23" t="s">
        <v>30</v>
      </c>
      <c r="B1979" s="19">
        <v>1093</v>
      </c>
      <c r="C1979" s="24"/>
    </row>
    <row r="1980" spans="1:3" ht="13.8" x14ac:dyDescent="0.25">
      <c r="A1980" s="9" t="s">
        <v>32</v>
      </c>
      <c r="B1980" s="4">
        <v>2643</v>
      </c>
      <c r="C1980" s="24"/>
    </row>
    <row r="1981" spans="1:3" ht="13.8" x14ac:dyDescent="0.25">
      <c r="A1981" s="11" t="s">
        <v>33</v>
      </c>
      <c r="B1981" s="4">
        <v>2219</v>
      </c>
      <c r="C1981" s="24"/>
    </row>
    <row r="1982" spans="1:3" ht="13.8" x14ac:dyDescent="0.25">
      <c r="A1982" s="11" t="s">
        <v>34</v>
      </c>
      <c r="B1982" s="4">
        <v>424</v>
      </c>
      <c r="C1982" s="24"/>
    </row>
    <row r="1983" spans="1:3" ht="13.8" x14ac:dyDescent="0.25">
      <c r="A1983" s="132" t="s">
        <v>277</v>
      </c>
      <c r="B1983" s="133"/>
      <c r="C1983" s="24"/>
    </row>
    <row r="1984" spans="1:3" ht="13.8" x14ac:dyDescent="0.25">
      <c r="A1984" s="5" t="s">
        <v>0</v>
      </c>
      <c r="B1984" s="6">
        <v>10605.1</v>
      </c>
      <c r="C1984" s="24"/>
    </row>
    <row r="1985" spans="1:3" ht="13.8" x14ac:dyDescent="0.25">
      <c r="A1985" s="7" t="s">
        <v>2</v>
      </c>
      <c r="B1985" s="6">
        <v>64.900000000000006</v>
      </c>
      <c r="C1985" s="24"/>
    </row>
    <row r="1986" spans="1:3" ht="13.8" x14ac:dyDescent="0.25">
      <c r="A1986" s="7" t="s">
        <v>3</v>
      </c>
      <c r="B1986" s="6">
        <v>10540.2</v>
      </c>
      <c r="C1986" s="24"/>
    </row>
    <row r="1987" spans="1:3" ht="13.8" x14ac:dyDescent="0.25">
      <c r="A1987" s="12" t="s">
        <v>10</v>
      </c>
      <c r="B1987" s="13">
        <v>10643.8</v>
      </c>
      <c r="C1987" s="24"/>
    </row>
    <row r="1988" spans="1:3" ht="13.8" x14ac:dyDescent="0.25">
      <c r="A1988" s="15" t="s">
        <v>11</v>
      </c>
      <c r="B1988" s="14">
        <v>9207.6</v>
      </c>
      <c r="C1988" s="24"/>
    </row>
    <row r="1989" spans="1:3" ht="13.8" x14ac:dyDescent="0.25">
      <c r="A1989" s="15" t="s">
        <v>12</v>
      </c>
      <c r="B1989" s="14">
        <v>1193.1999999999998</v>
      </c>
      <c r="C1989" s="24"/>
    </row>
    <row r="1990" spans="1:3" ht="13.8" x14ac:dyDescent="0.25">
      <c r="A1990" s="7" t="s">
        <v>2</v>
      </c>
      <c r="B1990" s="6">
        <v>12</v>
      </c>
      <c r="C1990" s="24"/>
    </row>
    <row r="1991" spans="1:3" ht="13.8" x14ac:dyDescent="0.25">
      <c r="A1991" s="15" t="s">
        <v>15</v>
      </c>
      <c r="B1991" s="14">
        <v>123.3</v>
      </c>
      <c r="C1991" s="24"/>
    </row>
    <row r="1992" spans="1:3" ht="13.8" x14ac:dyDescent="0.25">
      <c r="A1992" s="15" t="s">
        <v>16</v>
      </c>
      <c r="B1992" s="14">
        <v>107.7</v>
      </c>
      <c r="C1992" s="24"/>
    </row>
    <row r="1993" spans="1:3" ht="13.8" x14ac:dyDescent="0.25">
      <c r="A1993" s="20" t="s">
        <v>17</v>
      </c>
      <c r="B1993" s="13">
        <v>118.6</v>
      </c>
      <c r="C1993" s="24"/>
    </row>
    <row r="1994" spans="1:3" ht="13.8" x14ac:dyDescent="0.25">
      <c r="A1994" s="9" t="s">
        <v>24</v>
      </c>
      <c r="B1994" s="14">
        <v>10605.1</v>
      </c>
      <c r="C1994" s="24"/>
    </row>
    <row r="1995" spans="1:3" ht="13.8" x14ac:dyDescent="0.25">
      <c r="A1995" s="16" t="s">
        <v>0</v>
      </c>
      <c r="B1995" s="6">
        <v>10605.1</v>
      </c>
      <c r="C1995" s="24"/>
    </row>
    <row r="1996" spans="1:3" ht="13.8" x14ac:dyDescent="0.25">
      <c r="A1996" s="9" t="s">
        <v>26</v>
      </c>
      <c r="B1996" s="14">
        <v>10762.4</v>
      </c>
      <c r="C1996" s="24"/>
    </row>
    <row r="1997" spans="1:3" ht="13.8" x14ac:dyDescent="0.25">
      <c r="A1997" s="21" t="s">
        <v>10</v>
      </c>
      <c r="B1997" s="13">
        <v>10643.8</v>
      </c>
      <c r="C1997" s="24"/>
    </row>
    <row r="1998" spans="1:3" ht="13.8" x14ac:dyDescent="0.25">
      <c r="A1998" s="21" t="s">
        <v>17</v>
      </c>
      <c r="B1998" s="13">
        <v>118.6</v>
      </c>
      <c r="C1998" s="24"/>
    </row>
    <row r="1999" spans="1:3" ht="13.8" x14ac:dyDescent="0.25">
      <c r="A1999" s="23" t="s">
        <v>28</v>
      </c>
      <c r="B1999" s="19">
        <v>-157.30000000000001</v>
      </c>
      <c r="C1999" s="24"/>
    </row>
    <row r="2000" spans="1:3" ht="13.8" x14ac:dyDescent="0.25">
      <c r="A2000" s="23" t="s">
        <v>29</v>
      </c>
      <c r="B2000" s="19">
        <v>1485.7</v>
      </c>
      <c r="C2000" s="24"/>
    </row>
    <row r="2001" spans="1:3" ht="13.8" x14ac:dyDescent="0.25">
      <c r="A2001" s="23" t="s">
        <v>30</v>
      </c>
      <c r="B2001" s="19">
        <v>1328.4</v>
      </c>
      <c r="C2001" s="24"/>
    </row>
    <row r="2002" spans="1:3" ht="13.8" x14ac:dyDescent="0.25">
      <c r="A2002" s="9" t="s">
        <v>32</v>
      </c>
      <c r="B2002" s="4">
        <v>773</v>
      </c>
      <c r="C2002" s="24"/>
    </row>
    <row r="2003" spans="1:3" ht="13.8" x14ac:dyDescent="0.25">
      <c r="A2003" s="11" t="s">
        <v>33</v>
      </c>
      <c r="B2003" s="4">
        <v>628</v>
      </c>
      <c r="C2003" s="24"/>
    </row>
    <row r="2004" spans="1:3" ht="13.8" x14ac:dyDescent="0.25">
      <c r="A2004" s="11" t="s">
        <v>34</v>
      </c>
      <c r="B2004" s="4">
        <v>145</v>
      </c>
      <c r="C2004" s="24"/>
    </row>
    <row r="2005" spans="1:3" ht="13.8" x14ac:dyDescent="0.25">
      <c r="A2005" s="132" t="s">
        <v>114</v>
      </c>
      <c r="B2005" s="133"/>
      <c r="C2005" s="24"/>
    </row>
    <row r="2006" spans="1:3" ht="13.8" x14ac:dyDescent="0.25">
      <c r="A2006" s="5" t="s">
        <v>0</v>
      </c>
      <c r="B2006" s="6">
        <v>2230.64498</v>
      </c>
      <c r="C2006" s="24"/>
    </row>
    <row r="2007" spans="1:3" ht="13.8" x14ac:dyDescent="0.25">
      <c r="A2007" s="7" t="s">
        <v>2</v>
      </c>
      <c r="B2007" s="6">
        <v>289.46397000000002</v>
      </c>
      <c r="C2007" s="24"/>
    </row>
    <row r="2008" spans="1:3" ht="13.8" x14ac:dyDescent="0.25">
      <c r="A2008" s="7" t="s">
        <v>3</v>
      </c>
      <c r="B2008" s="6">
        <v>1941.18101</v>
      </c>
      <c r="C2008" s="24"/>
    </row>
    <row r="2009" spans="1:3" ht="13.8" x14ac:dyDescent="0.25">
      <c r="A2009" s="12" t="s">
        <v>10</v>
      </c>
      <c r="B2009" s="13">
        <v>1793.8617899999999</v>
      </c>
      <c r="C2009" s="24"/>
    </row>
    <row r="2010" spans="1:3" ht="13.8" x14ac:dyDescent="0.25">
      <c r="A2010" s="15" t="s">
        <v>11</v>
      </c>
      <c r="B2010" s="14">
        <v>27.7</v>
      </c>
      <c r="C2010" s="24"/>
    </row>
    <row r="2011" spans="1:3" ht="13.8" x14ac:dyDescent="0.25">
      <c r="A2011" s="15" t="s">
        <v>12</v>
      </c>
      <c r="B2011" s="14">
        <v>1753.6147599999999</v>
      </c>
      <c r="C2011" s="24"/>
    </row>
    <row r="2012" spans="1:3" ht="13.8" x14ac:dyDescent="0.25">
      <c r="A2012" s="15" t="s">
        <v>15</v>
      </c>
      <c r="B2012" s="14">
        <v>12.547029999999999</v>
      </c>
      <c r="C2012" s="24"/>
    </row>
    <row r="2013" spans="1:3" ht="13.8" x14ac:dyDescent="0.25">
      <c r="A2013" s="20" t="s">
        <v>17</v>
      </c>
      <c r="B2013" s="13">
        <v>111.50115</v>
      </c>
      <c r="C2013" s="24"/>
    </row>
    <row r="2014" spans="1:3" ht="13.8" x14ac:dyDescent="0.25">
      <c r="A2014" s="9" t="s">
        <v>24</v>
      </c>
      <c r="B2014" s="14">
        <v>2230.64498</v>
      </c>
      <c r="C2014" s="24"/>
    </row>
    <row r="2015" spans="1:3" ht="13.8" x14ac:dyDescent="0.25">
      <c r="A2015" s="16" t="s">
        <v>0</v>
      </c>
      <c r="B2015" s="6">
        <v>2230.64498</v>
      </c>
      <c r="C2015" s="24"/>
    </row>
    <row r="2016" spans="1:3" ht="13.8" x14ac:dyDescent="0.25">
      <c r="A2016" s="9" t="s">
        <v>26</v>
      </c>
      <c r="B2016" s="14">
        <v>1905.36294</v>
      </c>
      <c r="C2016" s="24"/>
    </row>
    <row r="2017" spans="1:3" ht="13.8" x14ac:dyDescent="0.25">
      <c r="A2017" s="21" t="s">
        <v>10</v>
      </c>
      <c r="B2017" s="13">
        <v>1793.8617899999999</v>
      </c>
      <c r="C2017" s="24"/>
    </row>
    <row r="2018" spans="1:3" ht="13.8" x14ac:dyDescent="0.25">
      <c r="A2018" s="21" t="s">
        <v>17</v>
      </c>
      <c r="B2018" s="13">
        <v>111.50115</v>
      </c>
      <c r="C2018" s="24"/>
    </row>
    <row r="2019" spans="1:3" ht="13.8" x14ac:dyDescent="0.25">
      <c r="A2019" s="23" t="s">
        <v>28</v>
      </c>
      <c r="B2019" s="19">
        <v>325.28203999999999</v>
      </c>
      <c r="C2019" s="24"/>
    </row>
    <row r="2020" spans="1:3" ht="13.8" x14ac:dyDescent="0.25">
      <c r="A2020" s="23" t="s">
        <v>29</v>
      </c>
      <c r="B2020" s="19">
        <v>3031.8456000000001</v>
      </c>
      <c r="C2020" s="24"/>
    </row>
    <row r="2021" spans="1:3" ht="13.8" x14ac:dyDescent="0.25">
      <c r="A2021" s="23" t="s">
        <v>30</v>
      </c>
      <c r="B2021" s="19">
        <v>3357.1276400000002</v>
      </c>
      <c r="C2021" s="24"/>
    </row>
    <row r="2022" spans="1:3" ht="13.8" x14ac:dyDescent="0.25">
      <c r="A2022" s="9" t="s">
        <v>32</v>
      </c>
      <c r="B2022" s="4">
        <v>130</v>
      </c>
      <c r="C2022" s="24"/>
    </row>
    <row r="2023" spans="1:3" ht="13.8" x14ac:dyDescent="0.25">
      <c r="A2023" s="11" t="s">
        <v>33</v>
      </c>
      <c r="B2023" s="4">
        <v>40</v>
      </c>
      <c r="C2023" s="24"/>
    </row>
    <row r="2024" spans="1:3" ht="13.8" x14ac:dyDescent="0.25">
      <c r="A2024" s="11" t="s">
        <v>34</v>
      </c>
      <c r="B2024" s="4">
        <v>90</v>
      </c>
      <c r="C2024" s="24"/>
    </row>
    <row r="2025" spans="1:3" ht="13.8" x14ac:dyDescent="0.25">
      <c r="A2025" s="132" t="s">
        <v>278</v>
      </c>
      <c r="B2025" s="133"/>
      <c r="C2025" s="24"/>
    </row>
    <row r="2026" spans="1:3" ht="13.8" x14ac:dyDescent="0.25">
      <c r="A2026" s="5" t="s">
        <v>0</v>
      </c>
      <c r="B2026" s="6">
        <v>8872.0300000000007</v>
      </c>
      <c r="C2026" s="24"/>
    </row>
    <row r="2027" spans="1:3" ht="13.8" x14ac:dyDescent="0.25">
      <c r="A2027" s="7" t="s">
        <v>2</v>
      </c>
      <c r="B2027" s="6">
        <v>158.44999999999999</v>
      </c>
      <c r="C2027" s="24"/>
    </row>
    <row r="2028" spans="1:3" ht="13.8" x14ac:dyDescent="0.25">
      <c r="A2028" s="7" t="s">
        <v>3</v>
      </c>
      <c r="B2028" s="6">
        <v>8713.58</v>
      </c>
      <c r="C2028" s="24"/>
    </row>
    <row r="2029" spans="1:3" ht="13.8" x14ac:dyDescent="0.25">
      <c r="A2029" s="12" t="s">
        <v>10</v>
      </c>
      <c r="B2029" s="13">
        <v>8950.77</v>
      </c>
      <c r="C2029" s="24"/>
    </row>
    <row r="2030" spans="1:3" ht="13.8" x14ac:dyDescent="0.25">
      <c r="A2030" s="15" t="s">
        <v>11</v>
      </c>
      <c r="B2030" s="14">
        <v>7812.14</v>
      </c>
      <c r="C2030" s="24"/>
    </row>
    <row r="2031" spans="1:3" ht="13.8" x14ac:dyDescent="0.25">
      <c r="A2031" s="15" t="s">
        <v>12</v>
      </c>
      <c r="B2031" s="14">
        <v>959.65000000000009</v>
      </c>
      <c r="C2031" s="24"/>
    </row>
    <row r="2032" spans="1:3" ht="13.8" x14ac:dyDescent="0.25">
      <c r="A2032" s="15" t="s">
        <v>15</v>
      </c>
      <c r="B2032" s="14">
        <v>94.68</v>
      </c>
      <c r="C2032" s="24"/>
    </row>
    <row r="2033" spans="1:3" ht="13.8" x14ac:dyDescent="0.25">
      <c r="A2033" s="15" t="s">
        <v>16</v>
      </c>
      <c r="B2033" s="14">
        <v>84.3</v>
      </c>
      <c r="C2033" s="24"/>
    </row>
    <row r="2034" spans="1:3" ht="13.8" x14ac:dyDescent="0.25">
      <c r="A2034" s="20" t="s">
        <v>17</v>
      </c>
      <c r="B2034" s="13">
        <v>19.07</v>
      </c>
      <c r="C2034" s="24"/>
    </row>
    <row r="2035" spans="1:3" ht="13.8" x14ac:dyDescent="0.25">
      <c r="A2035" s="9" t="s">
        <v>24</v>
      </c>
      <c r="B2035" s="14">
        <v>8872.0300000000007</v>
      </c>
      <c r="C2035" s="24"/>
    </row>
    <row r="2036" spans="1:3" ht="13.8" x14ac:dyDescent="0.25">
      <c r="A2036" s="16" t="s">
        <v>0</v>
      </c>
      <c r="B2036" s="6">
        <v>8872.0300000000007</v>
      </c>
      <c r="C2036" s="24"/>
    </row>
    <row r="2037" spans="1:3" ht="13.8" x14ac:dyDescent="0.25">
      <c r="A2037" s="9" t="s">
        <v>26</v>
      </c>
      <c r="B2037" s="14">
        <v>8969.84</v>
      </c>
      <c r="C2037" s="24"/>
    </row>
    <row r="2038" spans="1:3" ht="13.8" x14ac:dyDescent="0.25">
      <c r="A2038" s="21" t="s">
        <v>10</v>
      </c>
      <c r="B2038" s="13">
        <v>8950.77</v>
      </c>
      <c r="C2038" s="24"/>
    </row>
    <row r="2039" spans="1:3" ht="13.8" x14ac:dyDescent="0.25">
      <c r="A2039" s="21" t="s">
        <v>17</v>
      </c>
      <c r="B2039" s="13">
        <v>19.07</v>
      </c>
      <c r="C2039" s="24"/>
    </row>
    <row r="2040" spans="1:3" ht="13.8" x14ac:dyDescent="0.25">
      <c r="A2040" s="23" t="s">
        <v>28</v>
      </c>
      <c r="B2040" s="19">
        <v>-97.81</v>
      </c>
      <c r="C2040" s="24"/>
    </row>
    <row r="2041" spans="1:3" ht="13.8" x14ac:dyDescent="0.25">
      <c r="A2041" s="23" t="s">
        <v>29</v>
      </c>
      <c r="B2041" s="19">
        <v>318.85000000000002</v>
      </c>
      <c r="C2041" s="24"/>
    </row>
    <row r="2042" spans="1:3" ht="13.8" x14ac:dyDescent="0.25">
      <c r="A2042" s="23" t="s">
        <v>30</v>
      </c>
      <c r="B2042" s="19">
        <v>221.04</v>
      </c>
      <c r="C2042" s="24"/>
    </row>
    <row r="2043" spans="1:3" ht="13.8" x14ac:dyDescent="0.25">
      <c r="A2043" s="9" t="s">
        <v>32</v>
      </c>
      <c r="B2043" s="4">
        <v>665</v>
      </c>
      <c r="C2043" s="24"/>
    </row>
    <row r="2044" spans="1:3" ht="13.8" x14ac:dyDescent="0.25">
      <c r="A2044" s="11" t="s">
        <v>33</v>
      </c>
      <c r="B2044" s="4">
        <v>550</v>
      </c>
      <c r="C2044" s="24"/>
    </row>
    <row r="2045" spans="1:3" ht="13.8" x14ac:dyDescent="0.25">
      <c r="A2045" s="11" t="s">
        <v>34</v>
      </c>
      <c r="B2045" s="4">
        <v>115</v>
      </c>
      <c r="C2045" s="24"/>
    </row>
    <row r="2046" spans="1:3" ht="13.8" x14ac:dyDescent="0.25">
      <c r="A2046" s="132" t="s">
        <v>133</v>
      </c>
      <c r="B2046" s="133"/>
      <c r="C2046" s="24"/>
    </row>
    <row r="2047" spans="1:3" ht="13.8" x14ac:dyDescent="0.25">
      <c r="A2047" s="5" t="s">
        <v>0</v>
      </c>
      <c r="B2047" s="6">
        <v>16.65314</v>
      </c>
      <c r="C2047" s="24"/>
    </row>
    <row r="2048" spans="1:3" ht="13.8" x14ac:dyDescent="0.25">
      <c r="A2048" s="7" t="s">
        <v>2</v>
      </c>
      <c r="B2048" s="6">
        <v>16.356999999999999</v>
      </c>
      <c r="C2048" s="24"/>
    </row>
    <row r="2049" spans="1:3" ht="13.8" x14ac:dyDescent="0.25">
      <c r="A2049" s="7" t="s">
        <v>3</v>
      </c>
      <c r="B2049" s="6">
        <v>0.29614000000000001</v>
      </c>
      <c r="C2049" s="24"/>
    </row>
    <row r="2050" spans="1:3" ht="13.8" x14ac:dyDescent="0.25">
      <c r="A2050" s="12" t="s">
        <v>10</v>
      </c>
      <c r="B2050" s="13">
        <v>94.680600000000013</v>
      </c>
      <c r="C2050" s="24"/>
    </row>
    <row r="2051" spans="1:3" ht="13.8" x14ac:dyDescent="0.25">
      <c r="A2051" s="15" t="s">
        <v>12</v>
      </c>
      <c r="B2051" s="14">
        <v>94.680600000000013</v>
      </c>
      <c r="C2051" s="24"/>
    </row>
    <row r="2052" spans="1:3" ht="13.8" x14ac:dyDescent="0.25">
      <c r="A2052" s="20" t="s">
        <v>17</v>
      </c>
      <c r="B2052" s="13">
        <v>151.88300000000001</v>
      </c>
      <c r="C2052" s="24"/>
    </row>
    <row r="2053" spans="1:3" ht="13.8" x14ac:dyDescent="0.25">
      <c r="A2053" s="9" t="s">
        <v>24</v>
      </c>
      <c r="B2053" s="14">
        <v>16.65314</v>
      </c>
      <c r="C2053" s="24"/>
    </row>
    <row r="2054" spans="1:3" ht="13.8" x14ac:dyDescent="0.25">
      <c r="A2054" s="16" t="s">
        <v>0</v>
      </c>
      <c r="B2054" s="6">
        <v>16.65314</v>
      </c>
      <c r="C2054" s="24"/>
    </row>
    <row r="2055" spans="1:3" ht="13.8" x14ac:dyDescent="0.25">
      <c r="A2055" s="9" t="s">
        <v>26</v>
      </c>
      <c r="B2055" s="14">
        <v>246.56360000000001</v>
      </c>
      <c r="C2055" s="24"/>
    </row>
    <row r="2056" spans="1:3" ht="13.8" x14ac:dyDescent="0.25">
      <c r="A2056" s="21" t="s">
        <v>10</v>
      </c>
      <c r="B2056" s="13">
        <v>94.680599999999998</v>
      </c>
      <c r="C2056" s="24"/>
    </row>
    <row r="2057" spans="1:3" ht="13.8" x14ac:dyDescent="0.25">
      <c r="A2057" s="21" t="s">
        <v>17</v>
      </c>
      <c r="B2057" s="13">
        <v>151.88300000000001</v>
      </c>
      <c r="C2057" s="24"/>
    </row>
    <row r="2058" spans="1:3" ht="13.8" x14ac:dyDescent="0.25">
      <c r="A2058" s="23" t="s">
        <v>28</v>
      </c>
      <c r="B2058" s="19">
        <v>-229.91046</v>
      </c>
      <c r="C2058" s="24"/>
    </row>
    <row r="2059" spans="1:3" ht="13.8" x14ac:dyDescent="0.25">
      <c r="A2059" s="23" t="s">
        <v>29</v>
      </c>
      <c r="B2059" s="19">
        <v>302.15640000000002</v>
      </c>
      <c r="C2059" s="24"/>
    </row>
    <row r="2060" spans="1:3" ht="13.8" x14ac:dyDescent="0.25">
      <c r="A2060" s="23" t="s">
        <v>30</v>
      </c>
      <c r="B2060" s="19">
        <v>72.245940000000004</v>
      </c>
      <c r="C2060" s="24"/>
    </row>
    <row r="2061" spans="1:3" ht="13.8" x14ac:dyDescent="0.25">
      <c r="A2061" s="9" t="s">
        <v>32</v>
      </c>
      <c r="B2061" s="4">
        <v>23</v>
      </c>
      <c r="C2061" s="24"/>
    </row>
    <row r="2062" spans="1:3" ht="13.8" x14ac:dyDescent="0.25">
      <c r="A2062" s="11" t="s">
        <v>33</v>
      </c>
      <c r="B2062" s="4">
        <v>23</v>
      </c>
      <c r="C2062" s="24"/>
    </row>
    <row r="2063" spans="1:3" ht="13.8" x14ac:dyDescent="0.25">
      <c r="A2063" s="132" t="s">
        <v>279</v>
      </c>
      <c r="B2063" s="133"/>
      <c r="C2063" s="24"/>
    </row>
    <row r="2064" spans="1:3" ht="13.8" x14ac:dyDescent="0.25">
      <c r="A2064" s="5" t="s">
        <v>0</v>
      </c>
      <c r="B2064" s="6">
        <v>42056.94</v>
      </c>
      <c r="C2064" s="24"/>
    </row>
    <row r="2065" spans="1:3" ht="13.8" x14ac:dyDescent="0.25">
      <c r="A2065" s="7" t="s">
        <v>2</v>
      </c>
      <c r="B2065" s="6">
        <v>454</v>
      </c>
      <c r="C2065" s="24"/>
    </row>
    <row r="2066" spans="1:3" ht="13.8" x14ac:dyDescent="0.25">
      <c r="A2066" s="7" t="s">
        <v>3</v>
      </c>
      <c r="B2066" s="6">
        <v>41602.94</v>
      </c>
      <c r="C2066" s="24"/>
    </row>
    <row r="2067" spans="1:3" ht="13.8" x14ac:dyDescent="0.25">
      <c r="A2067" s="12" t="s">
        <v>10</v>
      </c>
      <c r="B2067" s="13">
        <v>42007.64</v>
      </c>
      <c r="C2067" s="24"/>
    </row>
    <row r="2068" spans="1:3" ht="13.8" x14ac:dyDescent="0.25">
      <c r="A2068" s="15" t="s">
        <v>11</v>
      </c>
      <c r="B2068" s="14">
        <v>34753.699999999997</v>
      </c>
      <c r="C2068" s="24"/>
    </row>
    <row r="2069" spans="1:3" ht="13.8" x14ac:dyDescent="0.25">
      <c r="A2069" s="15" t="s">
        <v>12</v>
      </c>
      <c r="B2069" s="14">
        <v>6754.6</v>
      </c>
      <c r="C2069" s="24"/>
    </row>
    <row r="2070" spans="1:3" ht="13.8" x14ac:dyDescent="0.25">
      <c r="A2070" s="15" t="s">
        <v>15</v>
      </c>
      <c r="B2070" s="14">
        <v>294.89999999999998</v>
      </c>
      <c r="C2070" s="24"/>
    </row>
    <row r="2071" spans="1:3" ht="13.8" x14ac:dyDescent="0.25">
      <c r="A2071" s="15" t="s">
        <v>16</v>
      </c>
      <c r="B2071" s="14">
        <v>204.44</v>
      </c>
      <c r="C2071" s="24"/>
    </row>
    <row r="2072" spans="1:3" ht="13.8" x14ac:dyDescent="0.25">
      <c r="A2072" s="20" t="s">
        <v>17</v>
      </c>
      <c r="B2072" s="13">
        <v>220.8</v>
      </c>
      <c r="C2072" s="24"/>
    </row>
    <row r="2073" spans="1:3" ht="13.8" x14ac:dyDescent="0.25">
      <c r="A2073" s="9" t="s">
        <v>24</v>
      </c>
      <c r="B2073" s="14">
        <v>42056.94</v>
      </c>
      <c r="C2073" s="24"/>
    </row>
    <row r="2074" spans="1:3" ht="13.8" x14ac:dyDescent="0.25">
      <c r="A2074" s="16" t="s">
        <v>0</v>
      </c>
      <c r="B2074" s="6">
        <v>42056.94</v>
      </c>
      <c r="C2074" s="24"/>
    </row>
    <row r="2075" spans="1:3" ht="13.8" x14ac:dyDescent="0.25">
      <c r="A2075" s="9" t="s">
        <v>26</v>
      </c>
      <c r="B2075" s="14">
        <v>42228.44</v>
      </c>
      <c r="C2075" s="24"/>
    </row>
    <row r="2076" spans="1:3" ht="13.8" x14ac:dyDescent="0.25">
      <c r="A2076" s="21" t="s">
        <v>10</v>
      </c>
      <c r="B2076" s="13">
        <v>42007.64</v>
      </c>
      <c r="C2076" s="24"/>
    </row>
    <row r="2077" spans="1:3" ht="13.8" x14ac:dyDescent="0.25">
      <c r="A2077" s="21" t="s">
        <v>17</v>
      </c>
      <c r="B2077" s="13">
        <v>220.8</v>
      </c>
      <c r="C2077" s="24"/>
    </row>
    <row r="2078" spans="1:3" ht="13.8" x14ac:dyDescent="0.25">
      <c r="A2078" s="23" t="s">
        <v>28</v>
      </c>
      <c r="B2078" s="19">
        <v>-171.5</v>
      </c>
      <c r="C2078" s="24"/>
    </row>
    <row r="2079" spans="1:3" ht="13.8" x14ac:dyDescent="0.25">
      <c r="A2079" s="23" t="s">
        <v>29</v>
      </c>
      <c r="B2079" s="19">
        <v>1741.2</v>
      </c>
      <c r="C2079" s="24"/>
    </row>
    <row r="2080" spans="1:3" ht="13.8" x14ac:dyDescent="0.25">
      <c r="A2080" s="23" t="s">
        <v>30</v>
      </c>
      <c r="B2080" s="19">
        <v>1569.7</v>
      </c>
      <c r="C2080" s="24"/>
    </row>
    <row r="2081" spans="1:3" ht="13.8" x14ac:dyDescent="0.25">
      <c r="A2081" s="9" t="s">
        <v>32</v>
      </c>
      <c r="B2081" s="4">
        <v>2652</v>
      </c>
      <c r="C2081" s="24"/>
    </row>
    <row r="2082" spans="1:3" ht="13.8" x14ac:dyDescent="0.25">
      <c r="A2082" s="11" t="s">
        <v>33</v>
      </c>
      <c r="B2082" s="4">
        <v>2173</v>
      </c>
      <c r="C2082" s="24"/>
    </row>
    <row r="2083" spans="1:3" ht="13.8" x14ac:dyDescent="0.25">
      <c r="A2083" s="11" t="s">
        <v>34</v>
      </c>
      <c r="B2083" s="4">
        <v>479</v>
      </c>
      <c r="C2083" s="24"/>
    </row>
    <row r="2084" spans="1:3" ht="13.8" x14ac:dyDescent="0.25">
      <c r="A2084" s="132" t="s">
        <v>109</v>
      </c>
      <c r="B2084" s="133"/>
      <c r="C2084" s="24"/>
    </row>
    <row r="2085" spans="1:3" ht="13.8" x14ac:dyDescent="0.25">
      <c r="A2085" s="5" t="s">
        <v>0</v>
      </c>
      <c r="B2085" s="6">
        <v>83288.345360000007</v>
      </c>
      <c r="C2085" s="24"/>
    </row>
    <row r="2086" spans="1:3" ht="13.8" x14ac:dyDescent="0.25">
      <c r="A2086" s="7" t="s">
        <v>2</v>
      </c>
      <c r="B2086" s="6">
        <v>10593.62002</v>
      </c>
      <c r="C2086" s="24"/>
    </row>
    <row r="2087" spans="1:3" ht="13.8" x14ac:dyDescent="0.25">
      <c r="A2087" s="7" t="s">
        <v>3</v>
      </c>
      <c r="B2087" s="6">
        <v>72694.725340000005</v>
      </c>
      <c r="C2087" s="24"/>
    </row>
    <row r="2088" spans="1:3" ht="13.8" x14ac:dyDescent="0.25">
      <c r="A2088" s="5" t="s">
        <v>4</v>
      </c>
      <c r="B2088" s="6">
        <v>11207.111000000001</v>
      </c>
      <c r="C2088" s="24"/>
    </row>
    <row r="2089" spans="1:3" ht="13.8" x14ac:dyDescent="0.25">
      <c r="A2089" s="12" t="s">
        <v>10</v>
      </c>
      <c r="B2089" s="13">
        <v>74630.043980000002</v>
      </c>
      <c r="C2089" s="24"/>
    </row>
    <row r="2090" spans="1:3" ht="13.8" x14ac:dyDescent="0.25">
      <c r="A2090" s="15" t="s">
        <v>11</v>
      </c>
      <c r="B2090" s="14">
        <v>31033.471099999999</v>
      </c>
      <c r="C2090" s="24"/>
    </row>
    <row r="2091" spans="1:3" ht="13.8" x14ac:dyDescent="0.25">
      <c r="A2091" s="15" t="s">
        <v>12</v>
      </c>
      <c r="B2091" s="14">
        <v>35522.931550000008</v>
      </c>
      <c r="C2091" s="24"/>
    </row>
    <row r="2092" spans="1:3" ht="13.8" x14ac:dyDescent="0.25">
      <c r="A2092" s="7" t="s">
        <v>14</v>
      </c>
      <c r="B2092" s="6">
        <v>39.152929999999998</v>
      </c>
      <c r="C2092" s="24"/>
    </row>
    <row r="2093" spans="1:3" ht="13.8" x14ac:dyDescent="0.25">
      <c r="A2093" s="7" t="s">
        <v>2</v>
      </c>
      <c r="B2093" s="6">
        <v>805.31615999999997</v>
      </c>
      <c r="C2093" s="24"/>
    </row>
    <row r="2094" spans="1:3" ht="13.8" x14ac:dyDescent="0.25">
      <c r="A2094" s="15" t="s">
        <v>15</v>
      </c>
      <c r="B2094" s="14">
        <v>314.11</v>
      </c>
      <c r="C2094" s="24"/>
    </row>
    <row r="2095" spans="1:3" ht="13.8" x14ac:dyDescent="0.25">
      <c r="A2095" s="15" t="s">
        <v>16</v>
      </c>
      <c r="B2095" s="14">
        <v>6915.0622400000002</v>
      </c>
      <c r="C2095" s="24"/>
    </row>
    <row r="2096" spans="1:3" ht="13.8" x14ac:dyDescent="0.25">
      <c r="A2096" s="20" t="s">
        <v>17</v>
      </c>
      <c r="B2096" s="13">
        <v>4805.9398199999996</v>
      </c>
      <c r="C2096" s="24"/>
    </row>
    <row r="2097" spans="1:3" ht="13.8" x14ac:dyDescent="0.25">
      <c r="A2097" s="9" t="s">
        <v>24</v>
      </c>
      <c r="B2097" s="14">
        <v>94495.456360000011</v>
      </c>
      <c r="C2097" s="24"/>
    </row>
    <row r="2098" spans="1:3" ht="13.8" x14ac:dyDescent="0.25">
      <c r="A2098" s="16" t="s">
        <v>0</v>
      </c>
      <c r="B2098" s="6">
        <v>83288.345360000007</v>
      </c>
      <c r="C2098" s="24"/>
    </row>
    <row r="2099" spans="1:3" ht="13.8" x14ac:dyDescent="0.25">
      <c r="A2099" s="16" t="s">
        <v>4</v>
      </c>
      <c r="B2099" s="6">
        <v>11207.111000000001</v>
      </c>
      <c r="C2099" s="24"/>
    </row>
    <row r="2100" spans="1:3" ht="13.8" x14ac:dyDescent="0.25">
      <c r="A2100" s="9" t="s">
        <v>26</v>
      </c>
      <c r="B2100" s="14">
        <v>79435.983800000002</v>
      </c>
      <c r="C2100" s="24"/>
    </row>
    <row r="2101" spans="1:3" ht="13.8" x14ac:dyDescent="0.25">
      <c r="A2101" s="21" t="s">
        <v>10</v>
      </c>
      <c r="B2101" s="13">
        <v>74630.043980000002</v>
      </c>
      <c r="C2101" s="24"/>
    </row>
    <row r="2102" spans="1:3" ht="13.8" x14ac:dyDescent="0.25">
      <c r="A2102" s="21" t="s">
        <v>17</v>
      </c>
      <c r="B2102" s="13">
        <v>4805.9398199999996</v>
      </c>
      <c r="C2102" s="24"/>
    </row>
    <row r="2103" spans="1:3" ht="13.8" x14ac:dyDescent="0.25">
      <c r="A2103" s="23" t="s">
        <v>28</v>
      </c>
      <c r="B2103" s="19">
        <v>15059.47256</v>
      </c>
      <c r="C2103" s="24"/>
    </row>
    <row r="2104" spans="1:3" ht="13.8" x14ac:dyDescent="0.25">
      <c r="A2104" s="23" t="s">
        <v>29</v>
      </c>
      <c r="B2104" s="19">
        <v>5188.70219</v>
      </c>
      <c r="C2104" s="24"/>
    </row>
    <row r="2105" spans="1:3" ht="13.8" x14ac:dyDescent="0.25">
      <c r="A2105" s="23" t="s">
        <v>30</v>
      </c>
      <c r="B2105" s="19">
        <v>20248.174749999998</v>
      </c>
      <c r="C2105" s="24"/>
    </row>
    <row r="2106" spans="1:3" ht="13.8" x14ac:dyDescent="0.25">
      <c r="A2106" s="9" t="s">
        <v>32</v>
      </c>
      <c r="B2106" s="4">
        <v>5838</v>
      </c>
      <c r="C2106" s="24"/>
    </row>
    <row r="2107" spans="1:3" ht="13.8" x14ac:dyDescent="0.25">
      <c r="A2107" s="11" t="s">
        <v>33</v>
      </c>
      <c r="B2107" s="4">
        <v>2930</v>
      </c>
      <c r="C2107" s="24"/>
    </row>
    <row r="2108" spans="1:3" ht="13.8" x14ac:dyDescent="0.25">
      <c r="A2108" s="11" t="s">
        <v>34</v>
      </c>
      <c r="B2108" s="4">
        <v>2908</v>
      </c>
      <c r="C2108" s="24"/>
    </row>
    <row r="2109" spans="1:3" ht="13.8" x14ac:dyDescent="0.25">
      <c r="A2109" s="132" t="s">
        <v>108</v>
      </c>
      <c r="B2109" s="133"/>
      <c r="C2109" s="24"/>
    </row>
    <row r="2110" spans="1:3" ht="13.8" x14ac:dyDescent="0.25">
      <c r="A2110" s="5" t="s">
        <v>0</v>
      </c>
      <c r="B2110" s="6">
        <v>905.01631999999995</v>
      </c>
      <c r="C2110" s="24"/>
    </row>
    <row r="2111" spans="1:3" ht="13.8" x14ac:dyDescent="0.25">
      <c r="A2111" s="7" t="s">
        <v>2</v>
      </c>
      <c r="B2111" s="6">
        <v>85.734020000000001</v>
      </c>
      <c r="C2111" s="24"/>
    </row>
    <row r="2112" spans="1:3" ht="13.8" x14ac:dyDescent="0.25">
      <c r="A2112" s="7" t="s">
        <v>3</v>
      </c>
      <c r="B2112" s="6">
        <v>819.28229999999996</v>
      </c>
      <c r="C2112" s="24"/>
    </row>
    <row r="2113" spans="1:3" ht="13.8" x14ac:dyDescent="0.25">
      <c r="A2113" s="12" t="s">
        <v>10</v>
      </c>
      <c r="B2113" s="13">
        <v>639.93387000000007</v>
      </c>
      <c r="C2113" s="24"/>
    </row>
    <row r="2114" spans="1:3" ht="13.8" x14ac:dyDescent="0.25">
      <c r="A2114" s="15" t="s">
        <v>12</v>
      </c>
      <c r="B2114" s="14">
        <v>639.93387000000007</v>
      </c>
      <c r="C2114" s="24"/>
    </row>
    <row r="2115" spans="1:3" ht="13.8" x14ac:dyDescent="0.25">
      <c r="A2115" s="20" t="s">
        <v>17</v>
      </c>
      <c r="B2115" s="13">
        <v>59.53331</v>
      </c>
      <c r="C2115" s="24"/>
    </row>
    <row r="2116" spans="1:3" ht="13.8" x14ac:dyDescent="0.25">
      <c r="A2116" s="9" t="s">
        <v>24</v>
      </c>
      <c r="B2116" s="14">
        <v>905.01631999999995</v>
      </c>
      <c r="C2116" s="24"/>
    </row>
    <row r="2117" spans="1:3" ht="13.8" x14ac:dyDescent="0.25">
      <c r="A2117" s="16" t="s">
        <v>0</v>
      </c>
      <c r="B2117" s="6">
        <v>905.01631999999995</v>
      </c>
      <c r="C2117" s="24"/>
    </row>
    <row r="2118" spans="1:3" ht="13.8" x14ac:dyDescent="0.25">
      <c r="A2118" s="9" t="s">
        <v>26</v>
      </c>
      <c r="B2118" s="14">
        <v>699.46717999999998</v>
      </c>
      <c r="C2118" s="24"/>
    </row>
    <row r="2119" spans="1:3" ht="13.8" x14ac:dyDescent="0.25">
      <c r="A2119" s="21" t="s">
        <v>10</v>
      </c>
      <c r="B2119" s="13">
        <v>639.93386999999996</v>
      </c>
      <c r="C2119" s="24"/>
    </row>
    <row r="2120" spans="1:3" ht="13.8" x14ac:dyDescent="0.25">
      <c r="A2120" s="21" t="s">
        <v>17</v>
      </c>
      <c r="B2120" s="13">
        <v>59.53331</v>
      </c>
      <c r="C2120" s="24"/>
    </row>
    <row r="2121" spans="1:3" ht="13.8" x14ac:dyDescent="0.25">
      <c r="A2121" s="23" t="s">
        <v>28</v>
      </c>
      <c r="B2121" s="19">
        <v>205.54913999999999</v>
      </c>
      <c r="C2121" s="24"/>
    </row>
    <row r="2122" spans="1:3" ht="13.8" x14ac:dyDescent="0.25">
      <c r="A2122" s="23" t="s">
        <v>29</v>
      </c>
      <c r="B2122" s="19">
        <v>905.81934999999999</v>
      </c>
      <c r="C2122" s="24"/>
    </row>
    <row r="2123" spans="1:3" ht="13.8" x14ac:dyDescent="0.25">
      <c r="A2123" s="23" t="s">
        <v>30</v>
      </c>
      <c r="B2123" s="19">
        <v>1111.3684900000001</v>
      </c>
      <c r="C2123" s="24"/>
    </row>
    <row r="2124" spans="1:3" ht="13.8" x14ac:dyDescent="0.25">
      <c r="A2124" s="9" t="s">
        <v>32</v>
      </c>
      <c r="B2124" s="4">
        <v>58</v>
      </c>
      <c r="C2124" s="24"/>
    </row>
    <row r="2125" spans="1:3" ht="13.8" x14ac:dyDescent="0.25">
      <c r="A2125" s="11" t="s">
        <v>33</v>
      </c>
      <c r="B2125" s="4">
        <v>23</v>
      </c>
      <c r="C2125" s="24"/>
    </row>
    <row r="2126" spans="1:3" ht="13.8" x14ac:dyDescent="0.25">
      <c r="A2126" s="11" t="s">
        <v>34</v>
      </c>
      <c r="B2126" s="4">
        <v>35</v>
      </c>
      <c r="C2126" s="24"/>
    </row>
    <row r="2127" spans="1:3" ht="13.8" x14ac:dyDescent="0.25">
      <c r="A2127" s="132" t="s">
        <v>107</v>
      </c>
      <c r="B2127" s="133"/>
      <c r="C2127" s="24"/>
    </row>
    <row r="2128" spans="1:3" ht="13.8" x14ac:dyDescent="0.25">
      <c r="A2128" s="5" t="s">
        <v>0</v>
      </c>
      <c r="B2128" s="6">
        <v>227.95192999999998</v>
      </c>
      <c r="C2128" s="24"/>
    </row>
    <row r="2129" spans="1:3" ht="13.8" x14ac:dyDescent="0.25">
      <c r="A2129" s="7" t="s">
        <v>2</v>
      </c>
      <c r="B2129" s="6">
        <v>7.4643300000000004</v>
      </c>
      <c r="C2129" s="24"/>
    </row>
    <row r="2130" spans="1:3" ht="13.8" x14ac:dyDescent="0.25">
      <c r="A2130" s="7" t="s">
        <v>3</v>
      </c>
      <c r="B2130" s="6">
        <v>220.48759999999999</v>
      </c>
      <c r="C2130" s="24"/>
    </row>
    <row r="2131" spans="1:3" ht="13.8" x14ac:dyDescent="0.25">
      <c r="A2131" s="12" t="s">
        <v>10</v>
      </c>
      <c r="B2131" s="13">
        <v>105.004</v>
      </c>
      <c r="C2131" s="24"/>
    </row>
    <row r="2132" spans="1:3" ht="13.8" x14ac:dyDescent="0.25">
      <c r="A2132" s="15" t="s">
        <v>12</v>
      </c>
      <c r="B2132" s="14">
        <v>105.004</v>
      </c>
      <c r="C2132" s="24"/>
    </row>
    <row r="2133" spans="1:3" ht="13.8" x14ac:dyDescent="0.25">
      <c r="A2133" s="20" t="s">
        <v>17</v>
      </c>
      <c r="B2133" s="13">
        <v>27.434830000000002</v>
      </c>
      <c r="C2133" s="24"/>
    </row>
    <row r="2134" spans="1:3" ht="13.8" x14ac:dyDescent="0.25">
      <c r="A2134" s="9" t="s">
        <v>24</v>
      </c>
      <c r="B2134" s="14">
        <v>227.95193</v>
      </c>
      <c r="C2134" s="24"/>
    </row>
    <row r="2135" spans="1:3" ht="13.8" x14ac:dyDescent="0.25">
      <c r="A2135" s="16" t="s">
        <v>0</v>
      </c>
      <c r="B2135" s="6">
        <v>227.95193</v>
      </c>
      <c r="C2135" s="24"/>
    </row>
    <row r="2136" spans="1:3" ht="13.8" x14ac:dyDescent="0.25">
      <c r="A2136" s="9" t="s">
        <v>26</v>
      </c>
      <c r="B2136" s="14">
        <v>132.43883</v>
      </c>
      <c r="C2136" s="24"/>
    </row>
    <row r="2137" spans="1:3" ht="13.8" x14ac:dyDescent="0.25">
      <c r="A2137" s="21" t="s">
        <v>10</v>
      </c>
      <c r="B2137" s="13">
        <v>105.004</v>
      </c>
      <c r="C2137" s="24"/>
    </row>
    <row r="2138" spans="1:3" ht="13.8" x14ac:dyDescent="0.25">
      <c r="A2138" s="21" t="s">
        <v>17</v>
      </c>
      <c r="B2138" s="13">
        <v>27.434830000000002</v>
      </c>
      <c r="C2138" s="24"/>
    </row>
    <row r="2139" spans="1:3" ht="13.8" x14ac:dyDescent="0.25">
      <c r="A2139" s="23" t="s">
        <v>28</v>
      </c>
      <c r="B2139" s="19">
        <v>95.513099999999994</v>
      </c>
      <c r="C2139" s="24"/>
    </row>
    <row r="2140" spans="1:3" ht="13.8" x14ac:dyDescent="0.25">
      <c r="A2140" s="23" t="s">
        <v>29</v>
      </c>
      <c r="B2140" s="19">
        <v>304.22951</v>
      </c>
      <c r="C2140" s="24"/>
    </row>
    <row r="2141" spans="1:3" ht="13.8" x14ac:dyDescent="0.25">
      <c r="A2141" s="23" t="s">
        <v>30</v>
      </c>
      <c r="B2141" s="19">
        <v>399.74261000000001</v>
      </c>
      <c r="C2141" s="24"/>
    </row>
    <row r="2142" spans="1:3" ht="13.8" x14ac:dyDescent="0.25">
      <c r="A2142" s="9" t="s">
        <v>32</v>
      </c>
      <c r="B2142" s="4">
        <v>42</v>
      </c>
      <c r="C2142" s="24"/>
    </row>
    <row r="2143" spans="1:3" ht="13.8" x14ac:dyDescent="0.25">
      <c r="A2143" s="11" t="s">
        <v>33</v>
      </c>
      <c r="B2143" s="4">
        <v>16</v>
      </c>
      <c r="C2143" s="24"/>
    </row>
    <row r="2144" spans="1:3" ht="13.8" x14ac:dyDescent="0.25">
      <c r="A2144" s="11" t="s">
        <v>34</v>
      </c>
      <c r="B2144" s="4">
        <v>26</v>
      </c>
      <c r="C2144" s="24"/>
    </row>
    <row r="2145" spans="1:3" ht="13.8" x14ac:dyDescent="0.25">
      <c r="A2145" s="132" t="s">
        <v>120</v>
      </c>
      <c r="B2145" s="133"/>
      <c r="C2145" s="24"/>
    </row>
    <row r="2146" spans="1:3" ht="13.8" x14ac:dyDescent="0.25">
      <c r="A2146" s="5" t="s">
        <v>0</v>
      </c>
      <c r="B2146" s="6">
        <v>1721.4082599999999</v>
      </c>
      <c r="C2146" s="24"/>
    </row>
    <row r="2147" spans="1:3" ht="13.8" x14ac:dyDescent="0.25">
      <c r="A2147" s="7" t="s">
        <v>2</v>
      </c>
      <c r="B2147" s="6">
        <v>452.23676</v>
      </c>
      <c r="C2147" s="24"/>
    </row>
    <row r="2148" spans="1:3" ht="13.8" x14ac:dyDescent="0.25">
      <c r="A2148" s="7" t="s">
        <v>3</v>
      </c>
      <c r="B2148" s="6">
        <v>1269.1714999999999</v>
      </c>
      <c r="C2148" s="24"/>
    </row>
    <row r="2149" spans="1:3" ht="13.8" x14ac:dyDescent="0.25">
      <c r="A2149" s="12" t="s">
        <v>10</v>
      </c>
      <c r="B2149" s="13">
        <v>1408.8745699999999</v>
      </c>
      <c r="C2149" s="24"/>
    </row>
    <row r="2150" spans="1:3" ht="13.8" x14ac:dyDescent="0.25">
      <c r="A2150" s="15" t="s">
        <v>11</v>
      </c>
      <c r="B2150" s="14">
        <v>491.99333000000001</v>
      </c>
      <c r="C2150" s="24"/>
    </row>
    <row r="2151" spans="1:3" ht="13.8" x14ac:dyDescent="0.25">
      <c r="A2151" s="15" t="s">
        <v>12</v>
      </c>
      <c r="B2151" s="14">
        <v>609.43233999999995</v>
      </c>
      <c r="C2151" s="24"/>
    </row>
    <row r="2152" spans="1:3" ht="13.8" x14ac:dyDescent="0.25">
      <c r="A2152" s="7" t="s">
        <v>2</v>
      </c>
      <c r="B2152" s="6">
        <v>4.8144200000000001</v>
      </c>
      <c r="C2152" s="24"/>
    </row>
    <row r="2153" spans="1:3" ht="13.8" x14ac:dyDescent="0.25">
      <c r="A2153" s="15" t="s">
        <v>15</v>
      </c>
      <c r="B2153" s="14">
        <v>2.4034</v>
      </c>
      <c r="C2153" s="24"/>
    </row>
    <row r="2154" spans="1:3" ht="13.8" x14ac:dyDescent="0.25">
      <c r="A2154" s="15" t="s">
        <v>16</v>
      </c>
      <c r="B2154" s="14">
        <v>300.23108000000002</v>
      </c>
      <c r="C2154" s="24"/>
    </row>
    <row r="2155" spans="1:3" ht="13.8" x14ac:dyDescent="0.25">
      <c r="A2155" s="20" t="s">
        <v>17</v>
      </c>
      <c r="B2155" s="13">
        <v>36.615499999999997</v>
      </c>
      <c r="C2155" s="24"/>
    </row>
    <row r="2156" spans="1:3" ht="13.8" x14ac:dyDescent="0.25">
      <c r="A2156" s="9" t="s">
        <v>24</v>
      </c>
      <c r="B2156" s="14">
        <v>1721.4082599999999</v>
      </c>
      <c r="C2156" s="24"/>
    </row>
    <row r="2157" spans="1:3" ht="13.8" x14ac:dyDescent="0.25">
      <c r="A2157" s="16" t="s">
        <v>0</v>
      </c>
      <c r="B2157" s="6">
        <v>1721.4082599999999</v>
      </c>
      <c r="C2157" s="24"/>
    </row>
    <row r="2158" spans="1:3" ht="13.8" x14ac:dyDescent="0.25">
      <c r="A2158" s="9" t="s">
        <v>26</v>
      </c>
      <c r="B2158" s="14">
        <v>1445.4900699999998</v>
      </c>
      <c r="C2158" s="24"/>
    </row>
    <row r="2159" spans="1:3" ht="13.8" x14ac:dyDescent="0.25">
      <c r="A2159" s="21" t="s">
        <v>10</v>
      </c>
      <c r="B2159" s="13">
        <v>1408.8745699999999</v>
      </c>
      <c r="C2159" s="24"/>
    </row>
    <row r="2160" spans="1:3" ht="13.8" x14ac:dyDescent="0.25">
      <c r="A2160" s="21" t="s">
        <v>17</v>
      </c>
      <c r="B2160" s="13">
        <v>36.615499999999997</v>
      </c>
      <c r="C2160" s="24"/>
    </row>
    <row r="2161" spans="1:3" ht="13.8" x14ac:dyDescent="0.25">
      <c r="A2161" s="23" t="s">
        <v>28</v>
      </c>
      <c r="B2161" s="19">
        <v>275.91818999999998</v>
      </c>
      <c r="C2161" s="24"/>
    </row>
    <row r="2162" spans="1:3" ht="13.8" x14ac:dyDescent="0.25">
      <c r="A2162" s="23" t="s">
        <v>29</v>
      </c>
      <c r="B2162" s="19">
        <v>195.66847999999999</v>
      </c>
      <c r="C2162" s="24"/>
    </row>
    <row r="2163" spans="1:3" ht="13.8" x14ac:dyDescent="0.25">
      <c r="A2163" s="23" t="s">
        <v>30</v>
      </c>
      <c r="B2163" s="19">
        <v>471.58667000000003</v>
      </c>
      <c r="C2163" s="24"/>
    </row>
    <row r="2164" spans="1:3" ht="13.8" x14ac:dyDescent="0.25">
      <c r="A2164" s="9" t="s">
        <v>32</v>
      </c>
      <c r="B2164" s="4">
        <v>521</v>
      </c>
      <c r="C2164" s="24"/>
    </row>
    <row r="2165" spans="1:3" ht="13.8" x14ac:dyDescent="0.25">
      <c r="A2165" s="11" t="s">
        <v>33</v>
      </c>
      <c r="B2165" s="4">
        <v>399</v>
      </c>
      <c r="C2165" s="24"/>
    </row>
    <row r="2166" spans="1:3" ht="13.8" x14ac:dyDescent="0.25">
      <c r="A2166" s="11" t="s">
        <v>34</v>
      </c>
      <c r="B2166" s="4">
        <v>122</v>
      </c>
      <c r="C2166" s="24"/>
    </row>
    <row r="2167" spans="1:3" ht="13.8" x14ac:dyDescent="0.25">
      <c r="A2167" s="132" t="s">
        <v>280</v>
      </c>
      <c r="B2167" s="133"/>
      <c r="C2167" s="24"/>
    </row>
    <row r="2168" spans="1:3" ht="13.8" x14ac:dyDescent="0.25">
      <c r="A2168" s="5" t="s">
        <v>0</v>
      </c>
      <c r="B2168" s="6">
        <v>17926.68</v>
      </c>
      <c r="C2168" s="24"/>
    </row>
    <row r="2169" spans="1:3" ht="13.8" x14ac:dyDescent="0.25">
      <c r="A2169" s="7" t="s">
        <v>2</v>
      </c>
      <c r="B2169" s="6">
        <v>252.47</v>
      </c>
      <c r="C2169" s="24"/>
    </row>
    <row r="2170" spans="1:3" ht="13.8" x14ac:dyDescent="0.25">
      <c r="A2170" s="7" t="s">
        <v>3</v>
      </c>
      <c r="B2170" s="6">
        <v>17674.21</v>
      </c>
      <c r="C2170" s="24"/>
    </row>
    <row r="2171" spans="1:3" ht="13.8" x14ac:dyDescent="0.25">
      <c r="A2171" s="12" t="s">
        <v>10</v>
      </c>
      <c r="B2171" s="13">
        <v>18106.679999999997</v>
      </c>
      <c r="C2171" s="24"/>
    </row>
    <row r="2172" spans="1:3" ht="13.8" x14ac:dyDescent="0.25">
      <c r="A2172" s="15" t="s">
        <v>11</v>
      </c>
      <c r="B2172" s="14">
        <v>14866.31</v>
      </c>
      <c r="C2172" s="24"/>
    </row>
    <row r="2173" spans="1:3" ht="13.8" x14ac:dyDescent="0.25">
      <c r="A2173" s="15" t="s">
        <v>12</v>
      </c>
      <c r="B2173" s="14">
        <v>2683.99</v>
      </c>
      <c r="C2173" s="24"/>
    </row>
    <row r="2174" spans="1:3" ht="13.8" x14ac:dyDescent="0.25">
      <c r="A2174" s="7" t="s">
        <v>2</v>
      </c>
      <c r="B2174" s="6">
        <v>81.5</v>
      </c>
      <c r="C2174" s="24"/>
    </row>
    <row r="2175" spans="1:3" ht="13.8" x14ac:dyDescent="0.25">
      <c r="A2175" s="15" t="s">
        <v>15</v>
      </c>
      <c r="B2175" s="14">
        <v>277.02999999999997</v>
      </c>
      <c r="C2175" s="24"/>
    </row>
    <row r="2176" spans="1:3" ht="13.8" x14ac:dyDescent="0.25">
      <c r="A2176" s="15" t="s">
        <v>16</v>
      </c>
      <c r="B2176" s="14">
        <v>197.85</v>
      </c>
      <c r="C2176" s="24"/>
    </row>
    <row r="2177" spans="1:3" ht="13.8" x14ac:dyDescent="0.25">
      <c r="A2177" s="20" t="s">
        <v>17</v>
      </c>
      <c r="B2177" s="13">
        <v>84.93</v>
      </c>
      <c r="C2177" s="24"/>
    </row>
    <row r="2178" spans="1:3" ht="13.8" x14ac:dyDescent="0.25">
      <c r="A2178" s="9" t="s">
        <v>24</v>
      </c>
      <c r="B2178" s="14">
        <v>17926.68</v>
      </c>
      <c r="C2178" s="24"/>
    </row>
    <row r="2179" spans="1:3" ht="13.8" x14ac:dyDescent="0.25">
      <c r="A2179" s="16" t="s">
        <v>0</v>
      </c>
      <c r="B2179" s="6">
        <v>17926.68</v>
      </c>
      <c r="C2179" s="24"/>
    </row>
    <row r="2180" spans="1:3" ht="13.8" x14ac:dyDescent="0.25">
      <c r="A2180" s="9" t="s">
        <v>26</v>
      </c>
      <c r="B2180" s="14">
        <v>18191.61</v>
      </c>
      <c r="C2180" s="24"/>
    </row>
    <row r="2181" spans="1:3" ht="13.8" x14ac:dyDescent="0.25">
      <c r="A2181" s="21" t="s">
        <v>10</v>
      </c>
      <c r="B2181" s="13">
        <v>18106.68</v>
      </c>
      <c r="C2181" s="24"/>
    </row>
    <row r="2182" spans="1:3" ht="13.8" x14ac:dyDescent="0.25">
      <c r="A2182" s="21" t="s">
        <v>17</v>
      </c>
      <c r="B2182" s="13">
        <v>84.93</v>
      </c>
      <c r="C2182" s="24"/>
    </row>
    <row r="2183" spans="1:3" ht="13.8" x14ac:dyDescent="0.25">
      <c r="A2183" s="23" t="s">
        <v>28</v>
      </c>
      <c r="B2183" s="19">
        <v>-264.93</v>
      </c>
      <c r="C2183" s="24"/>
    </row>
    <row r="2184" spans="1:3" ht="13.8" x14ac:dyDescent="0.25">
      <c r="A2184" s="23" t="s">
        <v>29</v>
      </c>
      <c r="B2184" s="19">
        <v>1045.5</v>
      </c>
      <c r="C2184" s="24"/>
    </row>
    <row r="2185" spans="1:3" ht="13.8" x14ac:dyDescent="0.25">
      <c r="A2185" s="23" t="s">
        <v>30</v>
      </c>
      <c r="B2185" s="19">
        <v>780.57</v>
      </c>
      <c r="C2185" s="24"/>
    </row>
    <row r="2186" spans="1:3" ht="13.8" x14ac:dyDescent="0.25">
      <c r="A2186" s="9" t="s">
        <v>32</v>
      </c>
      <c r="B2186" s="4">
        <v>1253</v>
      </c>
      <c r="C2186" s="24"/>
    </row>
    <row r="2187" spans="1:3" ht="13.8" x14ac:dyDescent="0.25">
      <c r="A2187" s="11" t="s">
        <v>33</v>
      </c>
      <c r="B2187" s="4">
        <v>1029</v>
      </c>
      <c r="C2187" s="24"/>
    </row>
    <row r="2188" spans="1:3" ht="13.8" x14ac:dyDescent="0.25">
      <c r="A2188" s="11" t="s">
        <v>34</v>
      </c>
      <c r="B2188" s="4">
        <v>224</v>
      </c>
      <c r="C2188" s="24"/>
    </row>
    <row r="2189" spans="1:3" ht="13.8" x14ac:dyDescent="0.25">
      <c r="A2189" s="132" t="s">
        <v>281</v>
      </c>
      <c r="B2189" s="133"/>
      <c r="C2189" s="24"/>
    </row>
    <row r="2190" spans="1:3" ht="13.8" x14ac:dyDescent="0.25">
      <c r="A2190" s="5" t="s">
        <v>0</v>
      </c>
      <c r="B2190" s="6">
        <v>9725.880000000001</v>
      </c>
      <c r="C2190" s="24"/>
    </row>
    <row r="2191" spans="1:3" ht="13.8" x14ac:dyDescent="0.25">
      <c r="A2191" s="7" t="s">
        <v>2</v>
      </c>
      <c r="B2191" s="6">
        <v>162.62</v>
      </c>
      <c r="C2191" s="24"/>
    </row>
    <row r="2192" spans="1:3" ht="13.8" x14ac:dyDescent="0.25">
      <c r="A2192" s="7" t="s">
        <v>3</v>
      </c>
      <c r="B2192" s="6">
        <v>9563.26</v>
      </c>
      <c r="C2192" s="24"/>
    </row>
    <row r="2193" spans="1:3" ht="13.8" x14ac:dyDescent="0.25">
      <c r="A2193" s="12" t="s">
        <v>10</v>
      </c>
      <c r="B2193" s="13">
        <v>9674.9900000000016</v>
      </c>
      <c r="C2193" s="24"/>
    </row>
    <row r="2194" spans="1:3" ht="13.8" x14ac:dyDescent="0.25">
      <c r="A2194" s="15" t="s">
        <v>11</v>
      </c>
      <c r="B2194" s="14">
        <v>8380.2800000000007</v>
      </c>
      <c r="C2194" s="24"/>
    </row>
    <row r="2195" spans="1:3" ht="13.8" x14ac:dyDescent="0.25">
      <c r="A2195" s="15" t="s">
        <v>12</v>
      </c>
      <c r="B2195" s="14">
        <v>1216.5999999999999</v>
      </c>
      <c r="C2195" s="24"/>
    </row>
    <row r="2196" spans="1:3" ht="13.8" x14ac:dyDescent="0.25">
      <c r="A2196" s="15" t="s">
        <v>15</v>
      </c>
      <c r="B2196" s="14">
        <v>78.11</v>
      </c>
      <c r="C2196" s="24"/>
    </row>
    <row r="2197" spans="1:3" ht="13.8" x14ac:dyDescent="0.25">
      <c r="A2197" s="9" t="s">
        <v>24</v>
      </c>
      <c r="B2197" s="14">
        <v>9725.8799999999992</v>
      </c>
      <c r="C2197" s="24"/>
    </row>
    <row r="2198" spans="1:3" ht="13.8" x14ac:dyDescent="0.25">
      <c r="A2198" s="16" t="s">
        <v>0</v>
      </c>
      <c r="B2198" s="6">
        <v>9725.8799999999992</v>
      </c>
      <c r="C2198" s="24"/>
    </row>
    <row r="2199" spans="1:3" ht="13.8" x14ac:dyDescent="0.25">
      <c r="A2199" s="9" t="s">
        <v>26</v>
      </c>
      <c r="B2199" s="14">
        <v>9674.99</v>
      </c>
      <c r="C2199" s="24"/>
    </row>
    <row r="2200" spans="1:3" ht="13.8" x14ac:dyDescent="0.25">
      <c r="A2200" s="21" t="s">
        <v>10</v>
      </c>
      <c r="B2200" s="13">
        <v>9674.99</v>
      </c>
      <c r="C2200" s="24"/>
    </row>
    <row r="2201" spans="1:3" ht="13.8" x14ac:dyDescent="0.25">
      <c r="A2201" s="23" t="s">
        <v>28</v>
      </c>
      <c r="B2201" s="19">
        <v>50.89</v>
      </c>
      <c r="C2201" s="24"/>
    </row>
    <row r="2202" spans="1:3" ht="13.8" x14ac:dyDescent="0.25">
      <c r="A2202" s="23" t="s">
        <v>29</v>
      </c>
      <c r="B2202" s="19">
        <v>155</v>
      </c>
      <c r="C2202" s="24"/>
    </row>
    <row r="2203" spans="1:3" ht="13.8" x14ac:dyDescent="0.25">
      <c r="A2203" s="23" t="s">
        <v>30</v>
      </c>
      <c r="B2203" s="19">
        <v>205.89</v>
      </c>
      <c r="C2203" s="24"/>
    </row>
    <row r="2204" spans="1:3" ht="13.8" x14ac:dyDescent="0.25">
      <c r="A2204" s="9" t="s">
        <v>32</v>
      </c>
      <c r="B2204" s="4">
        <v>789</v>
      </c>
      <c r="C2204" s="24"/>
    </row>
    <row r="2205" spans="1:3" ht="13.8" x14ac:dyDescent="0.25">
      <c r="A2205" s="11" t="s">
        <v>33</v>
      </c>
      <c r="B2205" s="4">
        <v>646</v>
      </c>
      <c r="C2205" s="24"/>
    </row>
    <row r="2206" spans="1:3" ht="13.8" x14ac:dyDescent="0.25">
      <c r="A2206" s="11" t="s">
        <v>34</v>
      </c>
      <c r="B2206" s="4">
        <v>143</v>
      </c>
      <c r="C2206" s="24"/>
    </row>
    <row r="2207" spans="1:3" ht="13.8" x14ac:dyDescent="0.25">
      <c r="A2207" s="132" t="s">
        <v>282</v>
      </c>
      <c r="B2207" s="133"/>
      <c r="C2207" s="24"/>
    </row>
    <row r="2208" spans="1:3" ht="13.8" x14ac:dyDescent="0.25">
      <c r="A2208" s="5" t="s">
        <v>0</v>
      </c>
      <c r="B2208" s="6">
        <v>15504.550000000001</v>
      </c>
      <c r="C2208" s="24"/>
    </row>
    <row r="2209" spans="1:3" ht="13.8" x14ac:dyDescent="0.25">
      <c r="A2209" s="7" t="s">
        <v>2</v>
      </c>
      <c r="B2209" s="6">
        <v>233.36</v>
      </c>
      <c r="C2209" s="24"/>
    </row>
    <row r="2210" spans="1:3" ht="13.8" x14ac:dyDescent="0.25">
      <c r="A2210" s="7" t="s">
        <v>3</v>
      </c>
      <c r="B2210" s="6">
        <v>15271.19</v>
      </c>
      <c r="C2210" s="24"/>
    </row>
    <row r="2211" spans="1:3" ht="13.8" x14ac:dyDescent="0.25">
      <c r="A2211" s="12" t="s">
        <v>10</v>
      </c>
      <c r="B2211" s="13">
        <v>15784.66</v>
      </c>
      <c r="C2211" s="24"/>
    </row>
    <row r="2212" spans="1:3" ht="13.8" x14ac:dyDescent="0.25">
      <c r="A2212" s="15" t="s">
        <v>11</v>
      </c>
      <c r="B2212" s="14">
        <v>13852.16</v>
      </c>
      <c r="C2212" s="24"/>
    </row>
    <row r="2213" spans="1:3" ht="13.8" x14ac:dyDescent="0.25">
      <c r="A2213" s="15" t="s">
        <v>12</v>
      </c>
      <c r="B2213" s="14">
        <v>1701.92</v>
      </c>
      <c r="C2213" s="24"/>
    </row>
    <row r="2214" spans="1:3" ht="13.8" x14ac:dyDescent="0.25">
      <c r="A2214" s="15" t="s">
        <v>15</v>
      </c>
      <c r="B2214" s="14">
        <v>183.08</v>
      </c>
      <c r="C2214" s="24"/>
    </row>
    <row r="2215" spans="1:3" ht="13.8" x14ac:dyDescent="0.25">
      <c r="A2215" s="15" t="s">
        <v>16</v>
      </c>
      <c r="B2215" s="14">
        <v>47.5</v>
      </c>
      <c r="C2215" s="24"/>
    </row>
    <row r="2216" spans="1:3" ht="13.8" x14ac:dyDescent="0.25">
      <c r="A2216" s="20" t="s">
        <v>17</v>
      </c>
      <c r="B2216" s="13">
        <v>6.15</v>
      </c>
      <c r="C2216" s="24"/>
    </row>
    <row r="2217" spans="1:3" ht="13.8" x14ac:dyDescent="0.25">
      <c r="A2217" s="9" t="s">
        <v>24</v>
      </c>
      <c r="B2217" s="14">
        <v>15504.55</v>
      </c>
      <c r="C2217" s="24"/>
    </row>
    <row r="2218" spans="1:3" ht="13.8" x14ac:dyDescent="0.25">
      <c r="A2218" s="16" t="s">
        <v>0</v>
      </c>
      <c r="B2218" s="6">
        <v>15504.55</v>
      </c>
      <c r="C2218" s="24"/>
    </row>
    <row r="2219" spans="1:3" ht="13.8" x14ac:dyDescent="0.25">
      <c r="A2219" s="9" t="s">
        <v>26</v>
      </c>
      <c r="B2219" s="14">
        <v>15790.81</v>
      </c>
      <c r="C2219" s="24"/>
    </row>
    <row r="2220" spans="1:3" ht="13.8" x14ac:dyDescent="0.25">
      <c r="A2220" s="21" t="s">
        <v>10</v>
      </c>
      <c r="B2220" s="13">
        <v>15784.66</v>
      </c>
      <c r="C2220" s="24"/>
    </row>
    <row r="2221" spans="1:3" ht="13.8" x14ac:dyDescent="0.25">
      <c r="A2221" s="21" t="s">
        <v>17</v>
      </c>
      <c r="B2221" s="13">
        <v>6.15</v>
      </c>
      <c r="C2221" s="24"/>
    </row>
    <row r="2222" spans="1:3" ht="13.8" x14ac:dyDescent="0.25">
      <c r="A2222" s="23" t="s">
        <v>28</v>
      </c>
      <c r="B2222" s="19">
        <v>-286.26</v>
      </c>
      <c r="C2222" s="24"/>
    </row>
    <row r="2223" spans="1:3" ht="13.8" x14ac:dyDescent="0.25">
      <c r="A2223" s="23" t="s">
        <v>29</v>
      </c>
      <c r="B2223" s="19">
        <v>850.57</v>
      </c>
      <c r="C2223" s="24"/>
    </row>
    <row r="2224" spans="1:3" ht="13.8" x14ac:dyDescent="0.25">
      <c r="A2224" s="23" t="s">
        <v>30</v>
      </c>
      <c r="B2224" s="19">
        <v>564.30999999999995</v>
      </c>
      <c r="C2224" s="24"/>
    </row>
    <row r="2225" spans="1:3" ht="13.8" x14ac:dyDescent="0.25">
      <c r="A2225" s="9" t="s">
        <v>32</v>
      </c>
      <c r="B2225" s="4">
        <v>1163</v>
      </c>
      <c r="C2225" s="24"/>
    </row>
    <row r="2226" spans="1:3" ht="13.8" x14ac:dyDescent="0.25">
      <c r="A2226" s="11" t="s">
        <v>33</v>
      </c>
      <c r="B2226" s="4">
        <v>951</v>
      </c>
      <c r="C2226" s="24"/>
    </row>
    <row r="2227" spans="1:3" ht="13.8" x14ac:dyDescent="0.25">
      <c r="A2227" s="11" t="s">
        <v>34</v>
      </c>
      <c r="B2227" s="4">
        <v>212</v>
      </c>
      <c r="C2227" s="24"/>
    </row>
    <row r="2228" spans="1:3" ht="13.8" x14ac:dyDescent="0.25">
      <c r="A2228" s="132" t="s">
        <v>283</v>
      </c>
      <c r="B2228" s="133"/>
      <c r="C2228" s="24"/>
    </row>
    <row r="2229" spans="1:3" ht="13.8" x14ac:dyDescent="0.25">
      <c r="A2229" s="5" t="s">
        <v>0</v>
      </c>
      <c r="B2229" s="6">
        <v>12878.8</v>
      </c>
      <c r="C2229" s="24"/>
    </row>
    <row r="2230" spans="1:3" ht="13.8" x14ac:dyDescent="0.25">
      <c r="A2230" s="7" t="s">
        <v>2</v>
      </c>
      <c r="B2230" s="6">
        <v>423.5</v>
      </c>
      <c r="C2230" s="24"/>
    </row>
    <row r="2231" spans="1:3" ht="13.8" x14ac:dyDescent="0.25">
      <c r="A2231" s="7" t="s">
        <v>3</v>
      </c>
      <c r="B2231" s="6">
        <v>12455.3</v>
      </c>
      <c r="C2231" s="24"/>
    </row>
    <row r="2232" spans="1:3" ht="13.8" x14ac:dyDescent="0.25">
      <c r="A2232" s="12" t="s">
        <v>10</v>
      </c>
      <c r="B2232" s="13">
        <v>13029.2</v>
      </c>
      <c r="C2232" s="24"/>
    </row>
    <row r="2233" spans="1:3" ht="13.8" x14ac:dyDescent="0.25">
      <c r="A2233" s="15" t="s">
        <v>11</v>
      </c>
      <c r="B2233" s="14">
        <v>10672.7</v>
      </c>
      <c r="C2233" s="24"/>
    </row>
    <row r="2234" spans="1:3" ht="13.8" x14ac:dyDescent="0.25">
      <c r="A2234" s="15" t="s">
        <v>12</v>
      </c>
      <c r="B2234" s="14">
        <v>2104</v>
      </c>
      <c r="C2234" s="24"/>
    </row>
    <row r="2235" spans="1:3" ht="13.8" x14ac:dyDescent="0.25">
      <c r="A2235" s="7" t="s">
        <v>2</v>
      </c>
      <c r="B2235" s="6">
        <v>34</v>
      </c>
      <c r="C2235" s="24"/>
    </row>
    <row r="2236" spans="1:3" ht="13.8" x14ac:dyDescent="0.25">
      <c r="A2236" s="15" t="s">
        <v>15</v>
      </c>
      <c r="B2236" s="14">
        <v>218.3</v>
      </c>
      <c r="C2236" s="24"/>
    </row>
    <row r="2237" spans="1:3" ht="13.8" x14ac:dyDescent="0.25">
      <c r="A2237" s="15" t="s">
        <v>16</v>
      </c>
      <c r="B2237" s="14">
        <v>0.2</v>
      </c>
      <c r="C2237" s="24"/>
    </row>
    <row r="2238" spans="1:3" ht="13.8" x14ac:dyDescent="0.25">
      <c r="A2238" s="20" t="s">
        <v>17</v>
      </c>
      <c r="B2238" s="13">
        <v>44.3</v>
      </c>
      <c r="C2238" s="24"/>
    </row>
    <row r="2239" spans="1:3" ht="13.8" x14ac:dyDescent="0.25">
      <c r="A2239" s="9" t="s">
        <v>24</v>
      </c>
      <c r="B2239" s="14">
        <v>12878.8</v>
      </c>
      <c r="C2239" s="24"/>
    </row>
    <row r="2240" spans="1:3" ht="13.8" x14ac:dyDescent="0.25">
      <c r="A2240" s="16" t="s">
        <v>0</v>
      </c>
      <c r="B2240" s="6">
        <v>12878.8</v>
      </c>
      <c r="C2240" s="24"/>
    </row>
    <row r="2241" spans="1:3" ht="13.8" x14ac:dyDescent="0.25">
      <c r="A2241" s="9" t="s">
        <v>26</v>
      </c>
      <c r="B2241" s="14">
        <v>13073.5</v>
      </c>
      <c r="C2241" s="24"/>
    </row>
    <row r="2242" spans="1:3" ht="13.8" x14ac:dyDescent="0.25">
      <c r="A2242" s="21" t="s">
        <v>10</v>
      </c>
      <c r="B2242" s="13">
        <v>13029.2</v>
      </c>
      <c r="C2242" s="24"/>
    </row>
    <row r="2243" spans="1:3" ht="13.8" x14ac:dyDescent="0.25">
      <c r="A2243" s="21" t="s">
        <v>17</v>
      </c>
      <c r="B2243" s="13">
        <v>44.3</v>
      </c>
      <c r="C2243" s="24"/>
    </row>
    <row r="2244" spans="1:3" ht="13.8" x14ac:dyDescent="0.25">
      <c r="A2244" s="23" t="s">
        <v>28</v>
      </c>
      <c r="B2244" s="19">
        <v>-194.7</v>
      </c>
      <c r="C2244" s="24"/>
    </row>
    <row r="2245" spans="1:3" ht="13.8" x14ac:dyDescent="0.25">
      <c r="A2245" s="23" t="s">
        <v>29</v>
      </c>
      <c r="B2245" s="19">
        <v>1081.0999999999999</v>
      </c>
      <c r="C2245" s="24"/>
    </row>
    <row r="2246" spans="1:3" ht="13.8" x14ac:dyDescent="0.25">
      <c r="A2246" s="23" t="s">
        <v>30</v>
      </c>
      <c r="B2246" s="19">
        <v>886.4</v>
      </c>
      <c r="C2246" s="24"/>
    </row>
    <row r="2247" spans="1:3" ht="13.8" x14ac:dyDescent="0.25">
      <c r="A2247" s="9" t="s">
        <v>32</v>
      </c>
      <c r="B2247" s="4">
        <v>851</v>
      </c>
      <c r="C2247" s="24"/>
    </row>
    <row r="2248" spans="1:3" ht="13.8" x14ac:dyDescent="0.25">
      <c r="A2248" s="11" t="s">
        <v>33</v>
      </c>
      <c r="B2248" s="4">
        <v>674</v>
      </c>
      <c r="C2248" s="24"/>
    </row>
    <row r="2249" spans="1:3" ht="13.8" x14ac:dyDescent="0.25">
      <c r="A2249" s="11" t="s">
        <v>34</v>
      </c>
      <c r="B2249" s="4">
        <v>177</v>
      </c>
      <c r="C2249" s="24"/>
    </row>
    <row r="2250" spans="1:3" ht="13.8" x14ac:dyDescent="0.25">
      <c r="A2250" s="132" t="s">
        <v>122</v>
      </c>
      <c r="B2250" s="133"/>
      <c r="C2250" s="24"/>
    </row>
    <row r="2251" spans="1:3" ht="13.8" x14ac:dyDescent="0.25">
      <c r="A2251" s="5" t="s">
        <v>0</v>
      </c>
      <c r="B2251" s="6">
        <v>1301.61114</v>
      </c>
      <c r="C2251" s="24"/>
    </row>
    <row r="2252" spans="1:3" ht="13.8" x14ac:dyDescent="0.25">
      <c r="A2252" s="7" t="s">
        <v>2</v>
      </c>
      <c r="B2252" s="6">
        <v>68.548360000000002</v>
      </c>
      <c r="C2252" s="24"/>
    </row>
    <row r="2253" spans="1:3" ht="13.8" x14ac:dyDescent="0.25">
      <c r="A2253" s="7" t="s">
        <v>3</v>
      </c>
      <c r="B2253" s="6">
        <v>1233.06278</v>
      </c>
      <c r="C2253" s="24"/>
    </row>
    <row r="2254" spans="1:3" ht="13.8" x14ac:dyDescent="0.25">
      <c r="A2254" s="12" t="s">
        <v>10</v>
      </c>
      <c r="B2254" s="13">
        <v>1237.94831</v>
      </c>
      <c r="C2254" s="24"/>
    </row>
    <row r="2255" spans="1:3" ht="13.8" x14ac:dyDescent="0.25">
      <c r="A2255" s="15" t="s">
        <v>12</v>
      </c>
      <c r="B2255" s="14">
        <v>1237.94831</v>
      </c>
      <c r="C2255" s="24"/>
    </row>
    <row r="2256" spans="1:3" ht="13.8" x14ac:dyDescent="0.25">
      <c r="A2256" s="20" t="s">
        <v>17</v>
      </c>
      <c r="B2256" s="13">
        <v>1139.9099900000001</v>
      </c>
      <c r="C2256" s="24"/>
    </row>
    <row r="2257" spans="1:3" ht="13.8" x14ac:dyDescent="0.25">
      <c r="A2257" s="9" t="s">
        <v>24</v>
      </c>
      <c r="B2257" s="14">
        <v>1301.61114</v>
      </c>
      <c r="C2257" s="24"/>
    </row>
    <row r="2258" spans="1:3" ht="13.8" x14ac:dyDescent="0.25">
      <c r="A2258" s="16" t="s">
        <v>0</v>
      </c>
      <c r="B2258" s="6">
        <v>1301.61114</v>
      </c>
      <c r="C2258" s="24"/>
    </row>
    <row r="2259" spans="1:3" ht="13.8" x14ac:dyDescent="0.25">
      <c r="A2259" s="9" t="s">
        <v>26</v>
      </c>
      <c r="B2259" s="14">
        <v>2377.8582999999999</v>
      </c>
      <c r="C2259" s="24"/>
    </row>
    <row r="2260" spans="1:3" ht="13.8" x14ac:dyDescent="0.25">
      <c r="A2260" s="21" t="s">
        <v>10</v>
      </c>
      <c r="B2260" s="13">
        <v>1237.94831</v>
      </c>
      <c r="C2260" s="24"/>
    </row>
    <row r="2261" spans="1:3" ht="13.8" x14ac:dyDescent="0.25">
      <c r="A2261" s="21" t="s">
        <v>17</v>
      </c>
      <c r="B2261" s="13">
        <v>1139.9099900000001</v>
      </c>
      <c r="C2261" s="24"/>
    </row>
    <row r="2262" spans="1:3" ht="13.8" x14ac:dyDescent="0.25">
      <c r="A2262" s="23" t="s">
        <v>28</v>
      </c>
      <c r="B2262" s="19">
        <v>-1076.2471599999999</v>
      </c>
      <c r="C2262" s="24"/>
    </row>
    <row r="2263" spans="1:3" ht="13.8" x14ac:dyDescent="0.25">
      <c r="A2263" s="23" t="s">
        <v>29</v>
      </c>
      <c r="B2263" s="19">
        <v>1283.44462</v>
      </c>
      <c r="C2263" s="24"/>
    </row>
    <row r="2264" spans="1:3" ht="13.8" x14ac:dyDescent="0.25">
      <c r="A2264" s="23" t="s">
        <v>30</v>
      </c>
      <c r="B2264" s="19">
        <v>207.19746000000001</v>
      </c>
      <c r="C2264" s="24"/>
    </row>
    <row r="2265" spans="1:3" ht="13.8" x14ac:dyDescent="0.25">
      <c r="A2265" s="9" t="s">
        <v>32</v>
      </c>
      <c r="B2265" s="4">
        <v>150</v>
      </c>
      <c r="C2265" s="24"/>
    </row>
    <row r="2266" spans="1:3" ht="13.8" x14ac:dyDescent="0.25">
      <c r="A2266" s="11" t="s">
        <v>33</v>
      </c>
      <c r="B2266" s="4">
        <v>61</v>
      </c>
      <c r="C2266" s="24"/>
    </row>
    <row r="2267" spans="1:3" ht="13.8" x14ac:dyDescent="0.25">
      <c r="A2267" s="11" t="s">
        <v>34</v>
      </c>
      <c r="B2267" s="4">
        <v>89</v>
      </c>
      <c r="C2267" s="24"/>
    </row>
    <row r="2268" spans="1:3" ht="13.8" x14ac:dyDescent="0.25">
      <c r="A2268" s="132" t="s">
        <v>123</v>
      </c>
      <c r="B2268" s="133"/>
      <c r="C2268" s="24"/>
    </row>
    <row r="2269" spans="1:3" ht="13.8" x14ac:dyDescent="0.25">
      <c r="A2269" s="5" t="s">
        <v>0</v>
      </c>
      <c r="B2269" s="6">
        <v>1153.2423699999999</v>
      </c>
      <c r="C2269" s="24"/>
    </row>
    <row r="2270" spans="1:3" ht="13.8" x14ac:dyDescent="0.25">
      <c r="A2270" s="7" t="s">
        <v>2</v>
      </c>
      <c r="B2270" s="6">
        <v>282.28172999999998</v>
      </c>
      <c r="C2270" s="24"/>
    </row>
    <row r="2271" spans="1:3" ht="13.8" x14ac:dyDescent="0.25">
      <c r="A2271" s="7" t="s">
        <v>3</v>
      </c>
      <c r="B2271" s="6">
        <v>870.96064000000001</v>
      </c>
      <c r="C2271" s="24"/>
    </row>
    <row r="2272" spans="1:3" ht="13.8" x14ac:dyDescent="0.25">
      <c r="A2272" s="12" t="s">
        <v>10</v>
      </c>
      <c r="B2272" s="13">
        <v>1087.3194800000001</v>
      </c>
      <c r="C2272" s="24"/>
    </row>
    <row r="2273" spans="1:3" ht="13.8" x14ac:dyDescent="0.25">
      <c r="A2273" s="15" t="s">
        <v>11</v>
      </c>
      <c r="B2273" s="14">
        <v>111.95</v>
      </c>
      <c r="C2273" s="24"/>
    </row>
    <row r="2274" spans="1:3" ht="13.8" x14ac:dyDescent="0.25">
      <c r="A2274" s="15" t="s">
        <v>12</v>
      </c>
      <c r="B2274" s="14">
        <v>560.51060999999993</v>
      </c>
      <c r="C2274" s="24"/>
    </row>
    <row r="2275" spans="1:3" ht="13.8" x14ac:dyDescent="0.25">
      <c r="A2275" s="15" t="s">
        <v>15</v>
      </c>
      <c r="B2275" s="14">
        <v>2.3450000000000002</v>
      </c>
      <c r="C2275" s="24"/>
    </row>
    <row r="2276" spans="1:3" ht="13.8" x14ac:dyDescent="0.25">
      <c r="A2276" s="15" t="s">
        <v>16</v>
      </c>
      <c r="B2276" s="14">
        <v>412.51387</v>
      </c>
      <c r="C2276" s="24"/>
    </row>
    <row r="2277" spans="1:3" ht="13.8" x14ac:dyDescent="0.25">
      <c r="A2277" s="20" t="s">
        <v>17</v>
      </c>
      <c r="B2277" s="13">
        <v>32.069499999999998</v>
      </c>
      <c r="C2277" s="24"/>
    </row>
    <row r="2278" spans="1:3" ht="13.8" x14ac:dyDescent="0.25">
      <c r="A2278" s="9" t="s">
        <v>24</v>
      </c>
      <c r="B2278" s="14">
        <v>1153.2423699999999</v>
      </c>
      <c r="C2278" s="24"/>
    </row>
    <row r="2279" spans="1:3" ht="13.8" x14ac:dyDescent="0.25">
      <c r="A2279" s="16" t="s">
        <v>0</v>
      </c>
      <c r="B2279" s="6">
        <v>1153.2423699999999</v>
      </c>
      <c r="C2279" s="24"/>
    </row>
    <row r="2280" spans="1:3" ht="13.8" x14ac:dyDescent="0.25">
      <c r="A2280" s="9" t="s">
        <v>26</v>
      </c>
      <c r="B2280" s="14">
        <v>1119.3889800000002</v>
      </c>
      <c r="C2280" s="24"/>
    </row>
    <row r="2281" spans="1:3" ht="13.8" x14ac:dyDescent="0.25">
      <c r="A2281" s="21" t="s">
        <v>10</v>
      </c>
      <c r="B2281" s="13">
        <v>1087.3194800000001</v>
      </c>
      <c r="C2281" s="24"/>
    </row>
    <row r="2282" spans="1:3" ht="13.8" x14ac:dyDescent="0.25">
      <c r="A2282" s="21" t="s">
        <v>17</v>
      </c>
      <c r="B2282" s="13">
        <v>32.069499999999998</v>
      </c>
      <c r="C2282" s="24"/>
    </row>
    <row r="2283" spans="1:3" ht="13.8" x14ac:dyDescent="0.25">
      <c r="A2283" s="23" t="s">
        <v>28</v>
      </c>
      <c r="B2283" s="19">
        <v>33.853389999999997</v>
      </c>
      <c r="C2283" s="24"/>
    </row>
    <row r="2284" spans="1:3" ht="13.8" x14ac:dyDescent="0.25">
      <c r="A2284" s="23" t="s">
        <v>29</v>
      </c>
      <c r="B2284" s="19">
        <v>1460.5319099999999</v>
      </c>
      <c r="C2284" s="24"/>
    </row>
    <row r="2285" spans="1:3" ht="13.8" x14ac:dyDescent="0.25">
      <c r="A2285" s="23" t="s">
        <v>30</v>
      </c>
      <c r="B2285" s="19">
        <v>1494.3852999999999</v>
      </c>
      <c r="C2285" s="24"/>
    </row>
    <row r="2286" spans="1:3" ht="13.8" x14ac:dyDescent="0.25">
      <c r="A2286" s="9" t="s">
        <v>32</v>
      </c>
      <c r="B2286" s="4">
        <v>90</v>
      </c>
      <c r="C2286" s="24"/>
    </row>
    <row r="2287" spans="1:3" ht="13.8" x14ac:dyDescent="0.25">
      <c r="A2287" s="11" t="s">
        <v>33</v>
      </c>
      <c r="B2287" s="4">
        <v>69</v>
      </c>
      <c r="C2287" s="24"/>
    </row>
    <row r="2288" spans="1:3" ht="13.8" x14ac:dyDescent="0.25">
      <c r="A2288" s="11" t="s">
        <v>34</v>
      </c>
      <c r="B2288" s="4">
        <v>21</v>
      </c>
      <c r="C2288" s="24"/>
    </row>
    <row r="2289" spans="1:3" ht="13.8" x14ac:dyDescent="0.25">
      <c r="A2289" s="132" t="s">
        <v>121</v>
      </c>
      <c r="B2289" s="133"/>
      <c r="C2289" s="24"/>
    </row>
    <row r="2290" spans="1:3" ht="13.8" x14ac:dyDescent="0.25">
      <c r="A2290" s="5" t="s">
        <v>0</v>
      </c>
      <c r="B2290" s="6">
        <v>26765.184399999998</v>
      </c>
      <c r="C2290" s="24"/>
    </row>
    <row r="2291" spans="1:3" ht="13.8" x14ac:dyDescent="0.25">
      <c r="A2291" s="7" t="s">
        <v>2</v>
      </c>
      <c r="B2291" s="6">
        <v>1551.4505300000001</v>
      </c>
      <c r="C2291" s="24"/>
    </row>
    <row r="2292" spans="1:3" ht="13.8" x14ac:dyDescent="0.25">
      <c r="A2292" s="7" t="s">
        <v>3</v>
      </c>
      <c r="B2292" s="6">
        <v>25213.73387</v>
      </c>
      <c r="C2292" s="24"/>
    </row>
    <row r="2293" spans="1:3" ht="13.8" x14ac:dyDescent="0.25">
      <c r="A2293" s="12" t="s">
        <v>10</v>
      </c>
      <c r="B2293" s="13">
        <v>23437.236110000002</v>
      </c>
      <c r="C2293" s="24"/>
    </row>
    <row r="2294" spans="1:3" ht="13.8" x14ac:dyDescent="0.25">
      <c r="A2294" s="15" t="s">
        <v>11</v>
      </c>
      <c r="B2294" s="14">
        <v>10571.3297</v>
      </c>
      <c r="C2294" s="24"/>
    </row>
    <row r="2295" spans="1:3" ht="13.8" x14ac:dyDescent="0.25">
      <c r="A2295" s="15" t="s">
        <v>12</v>
      </c>
      <c r="B2295" s="14">
        <v>11711.8833</v>
      </c>
      <c r="C2295" s="24"/>
    </row>
    <row r="2296" spans="1:3" ht="13.8" x14ac:dyDescent="0.25">
      <c r="A2296" s="7" t="s">
        <v>2</v>
      </c>
      <c r="B2296" s="6">
        <v>2.0616099999999999</v>
      </c>
      <c r="C2296" s="24"/>
    </row>
    <row r="2297" spans="1:3" ht="13.8" x14ac:dyDescent="0.25">
      <c r="A2297" s="15" t="s">
        <v>15</v>
      </c>
      <c r="B2297" s="14">
        <v>35.05039</v>
      </c>
      <c r="C2297" s="24"/>
    </row>
    <row r="2298" spans="1:3" ht="13.8" x14ac:dyDescent="0.25">
      <c r="A2298" s="15" t="s">
        <v>16</v>
      </c>
      <c r="B2298" s="14">
        <v>1116.91111</v>
      </c>
      <c r="C2298" s="24"/>
    </row>
    <row r="2299" spans="1:3" ht="13.8" x14ac:dyDescent="0.25">
      <c r="A2299" s="20" t="s">
        <v>17</v>
      </c>
      <c r="B2299" s="13">
        <v>2179.27979</v>
      </c>
      <c r="C2299" s="24"/>
    </row>
    <row r="2300" spans="1:3" ht="13.8" x14ac:dyDescent="0.25">
      <c r="A2300" s="9" t="s">
        <v>24</v>
      </c>
      <c r="B2300" s="14">
        <v>26765.184399999998</v>
      </c>
      <c r="C2300" s="24"/>
    </row>
    <row r="2301" spans="1:3" ht="13.8" x14ac:dyDescent="0.25">
      <c r="A2301" s="16" t="s">
        <v>0</v>
      </c>
      <c r="B2301" s="6">
        <v>26765.184399999998</v>
      </c>
      <c r="C2301" s="24"/>
    </row>
    <row r="2302" spans="1:3" ht="13.8" x14ac:dyDescent="0.25">
      <c r="A2302" s="9" t="s">
        <v>26</v>
      </c>
      <c r="B2302" s="14">
        <v>25616.515900000002</v>
      </c>
      <c r="C2302" s="24"/>
    </row>
    <row r="2303" spans="1:3" ht="13.8" x14ac:dyDescent="0.25">
      <c r="A2303" s="21" t="s">
        <v>10</v>
      </c>
      <c r="B2303" s="13">
        <v>23437.236110000002</v>
      </c>
      <c r="C2303" s="24"/>
    </row>
    <row r="2304" spans="1:3" ht="13.8" x14ac:dyDescent="0.25">
      <c r="A2304" s="21" t="s">
        <v>17</v>
      </c>
      <c r="B2304" s="13">
        <v>2179.27979</v>
      </c>
      <c r="C2304" s="24"/>
    </row>
    <row r="2305" spans="1:3" ht="13.8" x14ac:dyDescent="0.25">
      <c r="A2305" s="23" t="s">
        <v>28</v>
      </c>
      <c r="B2305" s="19">
        <v>1148.6685</v>
      </c>
      <c r="C2305" s="24"/>
    </row>
    <row r="2306" spans="1:3" ht="13.8" x14ac:dyDescent="0.25">
      <c r="A2306" s="23" t="s">
        <v>29</v>
      </c>
      <c r="B2306" s="19">
        <v>4645.1368400000001</v>
      </c>
      <c r="C2306" s="24"/>
    </row>
    <row r="2307" spans="1:3" ht="13.8" x14ac:dyDescent="0.25">
      <c r="A2307" s="23" t="s">
        <v>30</v>
      </c>
      <c r="B2307" s="19">
        <v>5793.8053399999999</v>
      </c>
      <c r="C2307" s="24"/>
    </row>
    <row r="2308" spans="1:3" ht="13.8" x14ac:dyDescent="0.25">
      <c r="A2308" s="9" t="s">
        <v>32</v>
      </c>
      <c r="B2308" s="4">
        <v>1981</v>
      </c>
      <c r="C2308" s="24"/>
    </row>
    <row r="2309" spans="1:3" ht="13.8" x14ac:dyDescent="0.25">
      <c r="A2309" s="11" t="s">
        <v>33</v>
      </c>
      <c r="B2309" s="4">
        <v>687</v>
      </c>
      <c r="C2309" s="24"/>
    </row>
    <row r="2310" spans="1:3" ht="13.8" x14ac:dyDescent="0.25">
      <c r="A2310" s="11" t="s">
        <v>34</v>
      </c>
      <c r="B2310" s="4">
        <v>1294</v>
      </c>
      <c r="C2310" s="24"/>
    </row>
    <row r="2311" spans="1:3" ht="13.8" x14ac:dyDescent="0.25">
      <c r="A2311" s="132" t="s">
        <v>124</v>
      </c>
      <c r="B2311" s="133"/>
      <c r="C2311" s="24"/>
    </row>
    <row r="2312" spans="1:3" ht="13.8" x14ac:dyDescent="0.25">
      <c r="A2312" s="5" t="s">
        <v>0</v>
      </c>
      <c r="B2312" s="6">
        <v>2755.9741899999999</v>
      </c>
      <c r="C2312" s="24"/>
    </row>
    <row r="2313" spans="1:3" ht="13.8" x14ac:dyDescent="0.25">
      <c r="A2313" s="7" t="s">
        <v>2</v>
      </c>
      <c r="B2313" s="6">
        <v>477.68835999999999</v>
      </c>
      <c r="C2313" s="24"/>
    </row>
    <row r="2314" spans="1:3" ht="13.8" x14ac:dyDescent="0.25">
      <c r="A2314" s="7" t="s">
        <v>3</v>
      </c>
      <c r="B2314" s="6">
        <v>2278.2858299999998</v>
      </c>
      <c r="C2314" s="24"/>
    </row>
    <row r="2315" spans="1:3" ht="13.8" x14ac:dyDescent="0.25">
      <c r="A2315" s="12" t="s">
        <v>10</v>
      </c>
      <c r="B2315" s="13">
        <v>2566.64561</v>
      </c>
      <c r="C2315" s="24"/>
    </row>
    <row r="2316" spans="1:3" ht="13.8" x14ac:dyDescent="0.25">
      <c r="A2316" s="15" t="s">
        <v>12</v>
      </c>
      <c r="B2316" s="14">
        <v>2565.04583</v>
      </c>
      <c r="C2316" s="24"/>
    </row>
    <row r="2317" spans="1:3" ht="13.8" x14ac:dyDescent="0.25">
      <c r="A2317" s="15" t="s">
        <v>16</v>
      </c>
      <c r="B2317" s="14">
        <v>1.59978</v>
      </c>
      <c r="C2317" s="24"/>
    </row>
    <row r="2318" spans="1:3" ht="13.8" x14ac:dyDescent="0.25">
      <c r="A2318" s="20" t="s">
        <v>17</v>
      </c>
      <c r="B2318" s="13">
        <v>252.87200000000001</v>
      </c>
      <c r="C2318" s="24"/>
    </row>
    <row r="2319" spans="1:3" ht="13.8" x14ac:dyDescent="0.25">
      <c r="A2319" s="9" t="s">
        <v>24</v>
      </c>
      <c r="B2319" s="14">
        <v>2755.9741899999999</v>
      </c>
      <c r="C2319" s="24"/>
    </row>
    <row r="2320" spans="1:3" ht="13.8" x14ac:dyDescent="0.25">
      <c r="A2320" s="16" t="s">
        <v>0</v>
      </c>
      <c r="B2320" s="6">
        <v>2755.9741899999999</v>
      </c>
      <c r="C2320" s="24"/>
    </row>
    <row r="2321" spans="1:3" ht="13.8" x14ac:dyDescent="0.25">
      <c r="A2321" s="9" t="s">
        <v>26</v>
      </c>
      <c r="B2321" s="14">
        <v>2819.5176099999999</v>
      </c>
      <c r="C2321" s="24"/>
    </row>
    <row r="2322" spans="1:3" ht="13.8" x14ac:dyDescent="0.25">
      <c r="A2322" s="21" t="s">
        <v>10</v>
      </c>
      <c r="B2322" s="13">
        <v>2566.64561</v>
      </c>
      <c r="C2322" s="24"/>
    </row>
    <row r="2323" spans="1:3" ht="13.8" x14ac:dyDescent="0.25">
      <c r="A2323" s="21" t="s">
        <v>17</v>
      </c>
      <c r="B2323" s="13">
        <v>252.87200000000001</v>
      </c>
      <c r="C2323" s="24"/>
    </row>
    <row r="2324" spans="1:3" ht="13.8" x14ac:dyDescent="0.25">
      <c r="A2324" s="23" t="s">
        <v>28</v>
      </c>
      <c r="B2324" s="19">
        <v>-63.543419999999998</v>
      </c>
      <c r="C2324" s="24"/>
    </row>
    <row r="2325" spans="1:3" ht="13.8" x14ac:dyDescent="0.25">
      <c r="A2325" s="23" t="s">
        <v>29</v>
      </c>
      <c r="B2325" s="19">
        <v>63.627479999999998</v>
      </c>
      <c r="C2325" s="24"/>
    </row>
    <row r="2326" spans="1:3" ht="13.8" x14ac:dyDescent="0.25">
      <c r="A2326" s="23" t="s">
        <v>30</v>
      </c>
      <c r="B2326" s="19">
        <v>8.4059999999999996E-2</v>
      </c>
      <c r="C2326" s="24"/>
    </row>
    <row r="2327" spans="1:3" ht="13.8" x14ac:dyDescent="0.25">
      <c r="A2327" s="9" t="s">
        <v>32</v>
      </c>
      <c r="B2327" s="4">
        <v>119</v>
      </c>
      <c r="C2327" s="24"/>
    </row>
    <row r="2328" spans="1:3" ht="13.8" x14ac:dyDescent="0.25">
      <c r="A2328" s="11" t="s">
        <v>33</v>
      </c>
      <c r="B2328" s="4">
        <v>41</v>
      </c>
      <c r="C2328" s="24"/>
    </row>
    <row r="2329" spans="1:3" ht="13.8" x14ac:dyDescent="0.25">
      <c r="A2329" s="11" t="s">
        <v>34</v>
      </c>
      <c r="B2329" s="4">
        <v>78</v>
      </c>
      <c r="C2329" s="24"/>
    </row>
    <row r="2330" spans="1:3" ht="13.8" x14ac:dyDescent="0.25">
      <c r="A2330" s="132" t="s">
        <v>284</v>
      </c>
      <c r="B2330" s="133"/>
      <c r="C2330" s="24"/>
    </row>
    <row r="2331" spans="1:3" ht="13.8" x14ac:dyDescent="0.25">
      <c r="A2331" s="5" t="s">
        <v>0</v>
      </c>
      <c r="B2331" s="6">
        <v>13127.6</v>
      </c>
      <c r="C2331" s="24"/>
    </row>
    <row r="2332" spans="1:3" ht="13.8" x14ac:dyDescent="0.25">
      <c r="A2332" s="7" t="s">
        <v>2</v>
      </c>
      <c r="B2332" s="6">
        <v>153</v>
      </c>
      <c r="C2332" s="24"/>
    </row>
    <row r="2333" spans="1:3" ht="13.8" x14ac:dyDescent="0.25">
      <c r="A2333" s="7" t="s">
        <v>3</v>
      </c>
      <c r="B2333" s="6">
        <v>12974.6</v>
      </c>
      <c r="C2333" s="24"/>
    </row>
    <row r="2334" spans="1:3" ht="13.8" x14ac:dyDescent="0.25">
      <c r="A2334" s="12" t="s">
        <v>10</v>
      </c>
      <c r="B2334" s="13">
        <v>13151.1</v>
      </c>
      <c r="C2334" s="24"/>
    </row>
    <row r="2335" spans="1:3" ht="13.8" x14ac:dyDescent="0.25">
      <c r="A2335" s="15" t="s">
        <v>11</v>
      </c>
      <c r="B2335" s="14">
        <v>11425.6</v>
      </c>
      <c r="C2335" s="24"/>
    </row>
    <row r="2336" spans="1:3" ht="13.8" x14ac:dyDescent="0.25">
      <c r="A2336" s="15" t="s">
        <v>12</v>
      </c>
      <c r="B2336" s="14">
        <v>1511.4</v>
      </c>
      <c r="C2336" s="24"/>
    </row>
    <row r="2337" spans="1:3" ht="13.8" x14ac:dyDescent="0.25">
      <c r="A2337" s="7" t="s">
        <v>2</v>
      </c>
      <c r="B2337" s="6">
        <v>5</v>
      </c>
      <c r="C2337" s="24"/>
    </row>
    <row r="2338" spans="1:3" ht="13.8" x14ac:dyDescent="0.25">
      <c r="A2338" s="15" t="s">
        <v>15</v>
      </c>
      <c r="B2338" s="14">
        <v>154</v>
      </c>
      <c r="C2338" s="24"/>
    </row>
    <row r="2339" spans="1:3" ht="13.8" x14ac:dyDescent="0.25">
      <c r="A2339" s="15" t="s">
        <v>16</v>
      </c>
      <c r="B2339" s="14">
        <v>55.1</v>
      </c>
      <c r="C2339" s="24"/>
    </row>
    <row r="2340" spans="1:3" ht="13.8" x14ac:dyDescent="0.25">
      <c r="A2340" s="20" t="s">
        <v>17</v>
      </c>
      <c r="B2340" s="13">
        <v>14.8</v>
      </c>
      <c r="C2340" s="24"/>
    </row>
    <row r="2341" spans="1:3" ht="13.8" x14ac:dyDescent="0.25">
      <c r="A2341" s="9" t="s">
        <v>24</v>
      </c>
      <c r="B2341" s="14">
        <v>13127.6</v>
      </c>
      <c r="C2341" s="24"/>
    </row>
    <row r="2342" spans="1:3" ht="13.8" x14ac:dyDescent="0.25">
      <c r="A2342" s="16" t="s">
        <v>0</v>
      </c>
      <c r="B2342" s="6">
        <v>13127.6</v>
      </c>
      <c r="C2342" s="24"/>
    </row>
    <row r="2343" spans="1:3" ht="13.8" x14ac:dyDescent="0.25">
      <c r="A2343" s="9" t="s">
        <v>26</v>
      </c>
      <c r="B2343" s="14">
        <v>13165.9</v>
      </c>
      <c r="C2343" s="24"/>
    </row>
    <row r="2344" spans="1:3" ht="13.8" x14ac:dyDescent="0.25">
      <c r="A2344" s="21" t="s">
        <v>10</v>
      </c>
      <c r="B2344" s="13">
        <v>13151.1</v>
      </c>
      <c r="C2344" s="24"/>
    </row>
    <row r="2345" spans="1:3" ht="13.8" x14ac:dyDescent="0.25">
      <c r="A2345" s="21" t="s">
        <v>17</v>
      </c>
      <c r="B2345" s="13">
        <v>14.8</v>
      </c>
      <c r="C2345" s="24"/>
    </row>
    <row r="2346" spans="1:3" ht="13.8" x14ac:dyDescent="0.25">
      <c r="A2346" s="23" t="s">
        <v>28</v>
      </c>
      <c r="B2346" s="19">
        <v>-38.299999999999997</v>
      </c>
      <c r="C2346" s="24"/>
    </row>
    <row r="2347" spans="1:3" ht="13.8" x14ac:dyDescent="0.25">
      <c r="A2347" s="23" t="s">
        <v>29</v>
      </c>
      <c r="B2347" s="19">
        <v>335.3</v>
      </c>
      <c r="C2347" s="24"/>
    </row>
    <row r="2348" spans="1:3" ht="13.8" x14ac:dyDescent="0.25">
      <c r="A2348" s="23" t="s">
        <v>30</v>
      </c>
      <c r="B2348" s="19">
        <v>297</v>
      </c>
      <c r="C2348" s="24"/>
    </row>
    <row r="2349" spans="1:3" ht="13.8" x14ac:dyDescent="0.25">
      <c r="A2349" s="9" t="s">
        <v>32</v>
      </c>
      <c r="B2349" s="4">
        <v>1026</v>
      </c>
      <c r="C2349" s="24"/>
    </row>
    <row r="2350" spans="1:3" ht="13.8" x14ac:dyDescent="0.25">
      <c r="A2350" s="11" t="s">
        <v>33</v>
      </c>
      <c r="B2350" s="4">
        <v>838</v>
      </c>
      <c r="C2350" s="24"/>
    </row>
    <row r="2351" spans="1:3" ht="13.8" x14ac:dyDescent="0.25">
      <c r="A2351" s="11" t="s">
        <v>34</v>
      </c>
      <c r="B2351" s="4">
        <v>188</v>
      </c>
      <c r="C2351" s="24"/>
    </row>
    <row r="2352" spans="1:3" ht="13.8" x14ac:dyDescent="0.25">
      <c r="A2352" s="132" t="s">
        <v>125</v>
      </c>
      <c r="B2352" s="133"/>
      <c r="C2352" s="24"/>
    </row>
    <row r="2353" spans="1:3" ht="13.8" x14ac:dyDescent="0.25">
      <c r="A2353" s="5" t="s">
        <v>0</v>
      </c>
      <c r="B2353" s="6">
        <v>317.64087000000001</v>
      </c>
      <c r="C2353" s="24"/>
    </row>
    <row r="2354" spans="1:3" ht="13.8" x14ac:dyDescent="0.25">
      <c r="A2354" s="7" t="s">
        <v>2</v>
      </c>
      <c r="B2354" s="6">
        <v>198.33301</v>
      </c>
      <c r="C2354" s="24"/>
    </row>
    <row r="2355" spans="1:3" ht="13.8" x14ac:dyDescent="0.25">
      <c r="A2355" s="7" t="s">
        <v>3</v>
      </c>
      <c r="B2355" s="6">
        <v>119.30786000000001</v>
      </c>
      <c r="C2355" s="24"/>
    </row>
    <row r="2356" spans="1:3" ht="13.8" x14ac:dyDescent="0.25">
      <c r="A2356" s="12" t="s">
        <v>10</v>
      </c>
      <c r="B2356" s="13">
        <v>217.08716999999999</v>
      </c>
      <c r="C2356" s="24"/>
    </row>
    <row r="2357" spans="1:3" ht="13.8" x14ac:dyDescent="0.25">
      <c r="A2357" s="15" t="s">
        <v>12</v>
      </c>
      <c r="B2357" s="14">
        <v>105.59749999999998</v>
      </c>
      <c r="C2357" s="24"/>
    </row>
    <row r="2358" spans="1:3" ht="13.8" x14ac:dyDescent="0.25">
      <c r="A2358" s="7" t="s">
        <v>14</v>
      </c>
      <c r="B2358" s="6">
        <v>6.08</v>
      </c>
      <c r="C2358" s="24"/>
    </row>
    <row r="2359" spans="1:3" ht="13.8" x14ac:dyDescent="0.25">
      <c r="A2359" s="15" t="s">
        <v>16</v>
      </c>
      <c r="B2359" s="14">
        <v>105.40967000000001</v>
      </c>
      <c r="C2359" s="24"/>
    </row>
    <row r="2360" spans="1:3" ht="13.8" x14ac:dyDescent="0.25">
      <c r="A2360" s="20" t="s">
        <v>17</v>
      </c>
      <c r="B2360" s="13">
        <v>67.587289999999996</v>
      </c>
      <c r="C2360" s="24"/>
    </row>
    <row r="2361" spans="1:3" ht="13.8" x14ac:dyDescent="0.25">
      <c r="A2361" s="9" t="s">
        <v>24</v>
      </c>
      <c r="B2361" s="14">
        <v>317.64087000000001</v>
      </c>
      <c r="C2361" s="24"/>
    </row>
    <row r="2362" spans="1:3" ht="13.8" x14ac:dyDescent="0.25">
      <c r="A2362" s="16" t="s">
        <v>0</v>
      </c>
      <c r="B2362" s="6">
        <v>317.64087000000001</v>
      </c>
      <c r="C2362" s="24"/>
    </row>
    <row r="2363" spans="1:3" ht="13.8" x14ac:dyDescent="0.25">
      <c r="A2363" s="9" t="s">
        <v>26</v>
      </c>
      <c r="B2363" s="14">
        <v>284.67445999999995</v>
      </c>
      <c r="C2363" s="24"/>
    </row>
    <row r="2364" spans="1:3" ht="13.8" x14ac:dyDescent="0.25">
      <c r="A2364" s="21" t="s">
        <v>10</v>
      </c>
      <c r="B2364" s="13">
        <v>217.08716999999999</v>
      </c>
      <c r="C2364" s="24"/>
    </row>
    <row r="2365" spans="1:3" ht="13.8" x14ac:dyDescent="0.25">
      <c r="A2365" s="21" t="s">
        <v>17</v>
      </c>
      <c r="B2365" s="13">
        <v>67.587289999999996</v>
      </c>
      <c r="C2365" s="24"/>
    </row>
    <row r="2366" spans="1:3" ht="13.8" x14ac:dyDescent="0.25">
      <c r="A2366" s="23" t="s">
        <v>28</v>
      </c>
      <c r="B2366" s="19">
        <v>32.966410000000003</v>
      </c>
      <c r="C2366" s="24"/>
    </row>
    <row r="2367" spans="1:3" ht="13.8" x14ac:dyDescent="0.25">
      <c r="A2367" s="23" t="s">
        <v>29</v>
      </c>
      <c r="B2367" s="19">
        <v>183.17429999999999</v>
      </c>
      <c r="C2367" s="24"/>
    </row>
    <row r="2368" spans="1:3" ht="13.8" x14ac:dyDescent="0.25">
      <c r="A2368" s="23" t="s">
        <v>30</v>
      </c>
      <c r="B2368" s="19">
        <v>216.14071000000001</v>
      </c>
      <c r="C2368" s="24"/>
    </row>
    <row r="2369" spans="1:3" ht="13.8" x14ac:dyDescent="0.25">
      <c r="A2369" s="9" t="s">
        <v>32</v>
      </c>
      <c r="B2369" s="4">
        <v>120</v>
      </c>
      <c r="C2369" s="24"/>
    </row>
    <row r="2370" spans="1:3" ht="13.8" x14ac:dyDescent="0.25">
      <c r="A2370" s="11" t="s">
        <v>33</v>
      </c>
      <c r="B2370" s="4">
        <v>106</v>
      </c>
      <c r="C2370" s="24"/>
    </row>
    <row r="2371" spans="1:3" ht="13.8" x14ac:dyDescent="0.25">
      <c r="A2371" s="11" t="s">
        <v>34</v>
      </c>
      <c r="B2371" s="4">
        <v>14</v>
      </c>
      <c r="C2371" s="24"/>
    </row>
    <row r="2372" spans="1:3" ht="13.8" x14ac:dyDescent="0.25">
      <c r="A2372" s="132" t="s">
        <v>285</v>
      </c>
      <c r="B2372" s="133"/>
      <c r="C2372" s="24"/>
    </row>
    <row r="2373" spans="1:3" ht="13.8" x14ac:dyDescent="0.25">
      <c r="A2373" s="5" t="s">
        <v>0</v>
      </c>
      <c r="B2373" s="6">
        <v>18804.37</v>
      </c>
      <c r="C2373" s="24"/>
    </row>
    <row r="2374" spans="1:3" ht="13.8" x14ac:dyDescent="0.25">
      <c r="A2374" s="7" t="s">
        <v>2</v>
      </c>
      <c r="B2374" s="6">
        <v>43.3</v>
      </c>
      <c r="C2374" s="24"/>
    </row>
    <row r="2375" spans="1:3" ht="13.8" x14ac:dyDescent="0.25">
      <c r="A2375" s="7" t="s">
        <v>3</v>
      </c>
      <c r="B2375" s="6">
        <v>18761.07</v>
      </c>
      <c r="C2375" s="24"/>
    </row>
    <row r="2376" spans="1:3" ht="13.8" x14ac:dyDescent="0.25">
      <c r="A2376" s="12" t="s">
        <v>10</v>
      </c>
      <c r="B2376" s="13">
        <v>18955.150000000001</v>
      </c>
      <c r="C2376" s="24"/>
    </row>
    <row r="2377" spans="1:3" ht="13.8" x14ac:dyDescent="0.25">
      <c r="A2377" s="15" t="s">
        <v>11</v>
      </c>
      <c r="B2377" s="14">
        <v>17091.990000000002</v>
      </c>
      <c r="C2377" s="24"/>
    </row>
    <row r="2378" spans="1:3" ht="13.8" x14ac:dyDescent="0.25">
      <c r="A2378" s="15" t="s">
        <v>12</v>
      </c>
      <c r="B2378" s="14">
        <v>1687.29</v>
      </c>
      <c r="C2378" s="24"/>
    </row>
    <row r="2379" spans="1:3" ht="13.8" x14ac:dyDescent="0.25">
      <c r="A2379" s="15" t="s">
        <v>15</v>
      </c>
      <c r="B2379" s="14">
        <v>175.87</v>
      </c>
      <c r="C2379" s="24"/>
    </row>
    <row r="2380" spans="1:3" ht="13.8" x14ac:dyDescent="0.25">
      <c r="A2380" s="20" t="s">
        <v>17</v>
      </c>
      <c r="B2380" s="13">
        <v>253.32</v>
      </c>
      <c r="C2380" s="24"/>
    </row>
    <row r="2381" spans="1:3" ht="13.8" x14ac:dyDescent="0.25">
      <c r="A2381" s="9" t="s">
        <v>24</v>
      </c>
      <c r="B2381" s="14">
        <v>18804.37</v>
      </c>
      <c r="C2381" s="24"/>
    </row>
    <row r="2382" spans="1:3" ht="13.8" x14ac:dyDescent="0.25">
      <c r="A2382" s="16" t="s">
        <v>0</v>
      </c>
      <c r="B2382" s="6">
        <v>18804.37</v>
      </c>
      <c r="C2382" s="24"/>
    </row>
    <row r="2383" spans="1:3" ht="13.8" x14ac:dyDescent="0.25">
      <c r="A2383" s="9" t="s">
        <v>26</v>
      </c>
      <c r="B2383" s="14">
        <v>19208.47</v>
      </c>
      <c r="C2383" s="24"/>
    </row>
    <row r="2384" spans="1:3" ht="13.8" x14ac:dyDescent="0.25">
      <c r="A2384" s="21" t="s">
        <v>10</v>
      </c>
      <c r="B2384" s="13">
        <v>18955.150000000001</v>
      </c>
      <c r="C2384" s="24"/>
    </row>
    <row r="2385" spans="1:3" ht="13.8" x14ac:dyDescent="0.25">
      <c r="A2385" s="21" t="s">
        <v>17</v>
      </c>
      <c r="B2385" s="13">
        <v>253.32</v>
      </c>
      <c r="C2385" s="24"/>
    </row>
    <row r="2386" spans="1:3" ht="13.8" x14ac:dyDescent="0.25">
      <c r="A2386" s="23" t="s">
        <v>28</v>
      </c>
      <c r="B2386" s="19">
        <v>-404.1</v>
      </c>
      <c r="C2386" s="24"/>
    </row>
    <row r="2387" spans="1:3" ht="13.8" x14ac:dyDescent="0.25">
      <c r="A2387" s="23" t="s">
        <v>29</v>
      </c>
      <c r="B2387" s="19">
        <v>804.78</v>
      </c>
      <c r="C2387" s="24"/>
    </row>
    <row r="2388" spans="1:3" ht="13.8" x14ac:dyDescent="0.25">
      <c r="A2388" s="23" t="s">
        <v>30</v>
      </c>
      <c r="B2388" s="19">
        <v>400.68</v>
      </c>
      <c r="C2388" s="24"/>
    </row>
    <row r="2389" spans="1:3" ht="13.8" x14ac:dyDescent="0.25">
      <c r="A2389" s="9" t="s">
        <v>32</v>
      </c>
      <c r="B2389" s="4">
        <v>1349</v>
      </c>
      <c r="C2389" s="24"/>
    </row>
    <row r="2390" spans="1:3" ht="13.8" x14ac:dyDescent="0.25">
      <c r="A2390" s="11" t="s">
        <v>33</v>
      </c>
      <c r="B2390" s="4">
        <v>1151</v>
      </c>
      <c r="C2390" s="24"/>
    </row>
    <row r="2391" spans="1:3" ht="13.8" x14ac:dyDescent="0.25">
      <c r="A2391" s="11" t="s">
        <v>34</v>
      </c>
      <c r="B2391" s="4">
        <v>198</v>
      </c>
      <c r="C2391" s="24"/>
    </row>
    <row r="2392" spans="1:3" ht="13.8" x14ac:dyDescent="0.25">
      <c r="A2392" s="132" t="s">
        <v>286</v>
      </c>
      <c r="B2392" s="133"/>
      <c r="C2392" s="24"/>
    </row>
    <row r="2393" spans="1:3" ht="13.8" x14ac:dyDescent="0.25">
      <c r="A2393" s="5" t="s">
        <v>0</v>
      </c>
      <c r="B2393" s="6">
        <v>28970.300000000003</v>
      </c>
      <c r="C2393" s="24"/>
    </row>
    <row r="2394" spans="1:3" ht="13.8" x14ac:dyDescent="0.25">
      <c r="A2394" s="7" t="s">
        <v>2</v>
      </c>
      <c r="B2394" s="6">
        <v>420.4</v>
      </c>
      <c r="C2394" s="24"/>
    </row>
    <row r="2395" spans="1:3" ht="13.8" x14ac:dyDescent="0.25">
      <c r="A2395" s="7" t="s">
        <v>3</v>
      </c>
      <c r="B2395" s="6">
        <v>28549.9</v>
      </c>
      <c r="C2395" s="24"/>
    </row>
    <row r="2396" spans="1:3" ht="13.8" x14ac:dyDescent="0.25">
      <c r="A2396" s="12" t="s">
        <v>10</v>
      </c>
      <c r="B2396" s="13">
        <v>29316.899999999998</v>
      </c>
      <c r="C2396" s="24"/>
    </row>
    <row r="2397" spans="1:3" ht="13.8" x14ac:dyDescent="0.25">
      <c r="A2397" s="15" t="s">
        <v>11</v>
      </c>
      <c r="B2397" s="14">
        <v>25643.1</v>
      </c>
      <c r="C2397" s="24"/>
    </row>
    <row r="2398" spans="1:3" ht="13.8" x14ac:dyDescent="0.25">
      <c r="A2398" s="15" t="s">
        <v>12</v>
      </c>
      <c r="B2398" s="14">
        <v>3326.3</v>
      </c>
      <c r="C2398" s="24"/>
    </row>
    <row r="2399" spans="1:3" ht="13.8" x14ac:dyDescent="0.25">
      <c r="A2399" s="15" t="s">
        <v>15</v>
      </c>
      <c r="B2399" s="14">
        <v>313.60000000000002</v>
      </c>
      <c r="C2399" s="24"/>
    </row>
    <row r="2400" spans="1:3" ht="13.8" x14ac:dyDescent="0.25">
      <c r="A2400" s="15" t="s">
        <v>16</v>
      </c>
      <c r="B2400" s="14">
        <v>33.9</v>
      </c>
      <c r="C2400" s="24"/>
    </row>
    <row r="2401" spans="1:3" ht="13.8" x14ac:dyDescent="0.25">
      <c r="A2401" s="20" t="s">
        <v>17</v>
      </c>
      <c r="B2401" s="13">
        <v>246.3</v>
      </c>
      <c r="C2401" s="24"/>
    </row>
    <row r="2402" spans="1:3" ht="13.8" x14ac:dyDescent="0.25">
      <c r="A2402" s="9" t="s">
        <v>24</v>
      </c>
      <c r="B2402" s="14">
        <v>28970.3</v>
      </c>
      <c r="C2402" s="24"/>
    </row>
    <row r="2403" spans="1:3" ht="13.8" x14ac:dyDescent="0.25">
      <c r="A2403" s="16" t="s">
        <v>0</v>
      </c>
      <c r="B2403" s="6">
        <v>28970.3</v>
      </c>
      <c r="C2403" s="24"/>
    </row>
    <row r="2404" spans="1:3" ht="13.8" x14ac:dyDescent="0.25">
      <c r="A2404" s="9" t="s">
        <v>26</v>
      </c>
      <c r="B2404" s="14">
        <v>29563.200000000001</v>
      </c>
      <c r="C2404" s="24"/>
    </row>
    <row r="2405" spans="1:3" ht="13.8" x14ac:dyDescent="0.25">
      <c r="A2405" s="21" t="s">
        <v>10</v>
      </c>
      <c r="B2405" s="13">
        <v>29316.9</v>
      </c>
      <c r="C2405" s="24"/>
    </row>
    <row r="2406" spans="1:3" ht="13.8" x14ac:dyDescent="0.25">
      <c r="A2406" s="21" t="s">
        <v>17</v>
      </c>
      <c r="B2406" s="13">
        <v>246.3</v>
      </c>
      <c r="C2406" s="24"/>
    </row>
    <row r="2407" spans="1:3" ht="13.8" x14ac:dyDescent="0.25">
      <c r="A2407" s="23" t="s">
        <v>28</v>
      </c>
      <c r="B2407" s="19">
        <v>-592.9</v>
      </c>
      <c r="C2407" s="24"/>
    </row>
    <row r="2408" spans="1:3" ht="13.8" x14ac:dyDescent="0.25">
      <c r="A2408" s="23" t="s">
        <v>29</v>
      </c>
      <c r="B2408" s="19">
        <v>1175.9000000000001</v>
      </c>
      <c r="C2408" s="24"/>
    </row>
    <row r="2409" spans="1:3" ht="13.8" x14ac:dyDescent="0.25">
      <c r="A2409" s="23" t="s">
        <v>30</v>
      </c>
      <c r="B2409" s="19">
        <v>583</v>
      </c>
      <c r="C2409" s="24"/>
    </row>
    <row r="2410" spans="1:3" ht="13.8" x14ac:dyDescent="0.25">
      <c r="A2410" s="9" t="s">
        <v>32</v>
      </c>
      <c r="B2410" s="4">
        <v>2085</v>
      </c>
      <c r="C2410" s="24"/>
    </row>
    <row r="2411" spans="1:3" ht="13.8" x14ac:dyDescent="0.25">
      <c r="A2411" s="11" t="s">
        <v>33</v>
      </c>
      <c r="B2411" s="4">
        <v>1718</v>
      </c>
      <c r="C2411" s="24"/>
    </row>
    <row r="2412" spans="1:3" ht="13.8" x14ac:dyDescent="0.25">
      <c r="A2412" s="11" t="s">
        <v>34</v>
      </c>
      <c r="B2412" s="4">
        <v>367</v>
      </c>
      <c r="C2412" s="24"/>
    </row>
    <row r="2413" spans="1:3" ht="13.8" x14ac:dyDescent="0.25">
      <c r="A2413" s="132" t="s">
        <v>142</v>
      </c>
      <c r="B2413" s="133"/>
      <c r="C2413" s="24"/>
    </row>
    <row r="2414" spans="1:3" ht="13.8" x14ac:dyDescent="0.25">
      <c r="A2414" s="5" t="s">
        <v>0</v>
      </c>
      <c r="B2414" s="6">
        <v>768.59292000000005</v>
      </c>
      <c r="C2414" s="24"/>
    </row>
    <row r="2415" spans="1:3" ht="13.8" x14ac:dyDescent="0.25">
      <c r="A2415" s="7" t="s">
        <v>2</v>
      </c>
      <c r="B2415" s="6">
        <v>25.850090000000002</v>
      </c>
      <c r="C2415" s="24"/>
    </row>
    <row r="2416" spans="1:3" ht="13.8" x14ac:dyDescent="0.25">
      <c r="A2416" s="7" t="s">
        <v>3</v>
      </c>
      <c r="B2416" s="6">
        <v>742.74283000000003</v>
      </c>
      <c r="C2416" s="24"/>
    </row>
    <row r="2417" spans="1:3" ht="13.8" x14ac:dyDescent="0.25">
      <c r="A2417" s="12" t="s">
        <v>10</v>
      </c>
      <c r="B2417" s="13">
        <v>659.62387000000012</v>
      </c>
      <c r="C2417" s="24"/>
    </row>
    <row r="2418" spans="1:3" ht="13.8" x14ac:dyDescent="0.25">
      <c r="A2418" s="15" t="s">
        <v>12</v>
      </c>
      <c r="B2418" s="14">
        <v>659.55570000000012</v>
      </c>
      <c r="C2418" s="24"/>
    </row>
    <row r="2419" spans="1:3" ht="13.8" x14ac:dyDescent="0.25">
      <c r="A2419" s="15" t="s">
        <v>16</v>
      </c>
      <c r="B2419" s="14">
        <v>6.8169999999999994E-2</v>
      </c>
      <c r="C2419" s="24"/>
    </row>
    <row r="2420" spans="1:3" ht="13.8" x14ac:dyDescent="0.25">
      <c r="A2420" s="20" t="s">
        <v>17</v>
      </c>
      <c r="B2420" s="13">
        <v>118.26858</v>
      </c>
      <c r="C2420" s="24"/>
    </row>
    <row r="2421" spans="1:3" ht="13.8" x14ac:dyDescent="0.25">
      <c r="A2421" s="9" t="s">
        <v>24</v>
      </c>
      <c r="B2421" s="14">
        <v>768.59292000000005</v>
      </c>
      <c r="C2421" s="24"/>
    </row>
    <row r="2422" spans="1:3" ht="13.8" x14ac:dyDescent="0.25">
      <c r="A2422" s="16" t="s">
        <v>0</v>
      </c>
      <c r="B2422" s="6">
        <v>768.59292000000005</v>
      </c>
      <c r="C2422" s="24"/>
    </row>
    <row r="2423" spans="1:3" ht="13.8" x14ac:dyDescent="0.25">
      <c r="A2423" s="9" t="s">
        <v>26</v>
      </c>
      <c r="B2423" s="14">
        <v>777.89245000000005</v>
      </c>
      <c r="C2423" s="24"/>
    </row>
    <row r="2424" spans="1:3" ht="13.8" x14ac:dyDescent="0.25">
      <c r="A2424" s="21" t="s">
        <v>10</v>
      </c>
      <c r="B2424" s="13">
        <v>659.62387000000001</v>
      </c>
      <c r="C2424" s="24"/>
    </row>
    <row r="2425" spans="1:3" ht="13.8" x14ac:dyDescent="0.25">
      <c r="A2425" s="21" t="s">
        <v>17</v>
      </c>
      <c r="B2425" s="13">
        <v>118.26858</v>
      </c>
      <c r="C2425" s="24"/>
    </row>
    <row r="2426" spans="1:3" ht="13.8" x14ac:dyDescent="0.25">
      <c r="A2426" s="23" t="s">
        <v>28</v>
      </c>
      <c r="B2426" s="19">
        <v>-9.2995300000000007</v>
      </c>
      <c r="C2426" s="24"/>
    </row>
    <row r="2427" spans="1:3" ht="13.8" x14ac:dyDescent="0.25">
      <c r="A2427" s="23" t="s">
        <v>29</v>
      </c>
      <c r="B2427" s="19">
        <v>323.91278999999997</v>
      </c>
      <c r="C2427" s="24"/>
    </row>
    <row r="2428" spans="1:3" ht="13.8" x14ac:dyDescent="0.25">
      <c r="A2428" s="23" t="s">
        <v>30</v>
      </c>
      <c r="B2428" s="19">
        <v>314.61326000000003</v>
      </c>
      <c r="C2428" s="24"/>
    </row>
    <row r="2429" spans="1:3" ht="13.8" x14ac:dyDescent="0.25">
      <c r="A2429" s="9" t="s">
        <v>32</v>
      </c>
      <c r="B2429" s="4">
        <v>60</v>
      </c>
      <c r="C2429" s="24"/>
    </row>
    <row r="2430" spans="1:3" ht="13.8" x14ac:dyDescent="0.25">
      <c r="A2430" s="11" t="s">
        <v>33</v>
      </c>
      <c r="B2430" s="4">
        <v>28</v>
      </c>
      <c r="C2430" s="24"/>
    </row>
    <row r="2431" spans="1:3" ht="13.8" x14ac:dyDescent="0.25">
      <c r="A2431" s="11" t="s">
        <v>34</v>
      </c>
      <c r="B2431" s="4">
        <v>32</v>
      </c>
      <c r="C2431" s="24"/>
    </row>
    <row r="2432" spans="1:3" ht="13.8" x14ac:dyDescent="0.25">
      <c r="A2432" s="132" t="s">
        <v>143</v>
      </c>
      <c r="B2432" s="133"/>
      <c r="C2432" s="24"/>
    </row>
    <row r="2433" spans="1:3" ht="13.8" x14ac:dyDescent="0.25">
      <c r="A2433" s="5" t="s">
        <v>0</v>
      </c>
      <c r="B2433" s="6">
        <v>32.547750000000001</v>
      </c>
      <c r="C2433" s="24"/>
    </row>
    <row r="2434" spans="1:3" ht="13.8" x14ac:dyDescent="0.25">
      <c r="A2434" s="7" t="s">
        <v>2</v>
      </c>
      <c r="B2434" s="6">
        <v>32.546750000000003</v>
      </c>
      <c r="C2434" s="24"/>
    </row>
    <row r="2435" spans="1:3" ht="13.8" x14ac:dyDescent="0.25">
      <c r="A2435" s="12" t="s">
        <v>10</v>
      </c>
      <c r="B2435" s="13">
        <v>543.02396999999996</v>
      </c>
      <c r="C2435" s="24"/>
    </row>
    <row r="2436" spans="1:3" ht="13.8" x14ac:dyDescent="0.25">
      <c r="A2436" s="15" t="s">
        <v>12</v>
      </c>
      <c r="B2436" s="14">
        <v>474.02396999999996</v>
      </c>
      <c r="C2436" s="24"/>
    </row>
    <row r="2437" spans="1:3" ht="13.8" x14ac:dyDescent="0.25">
      <c r="A2437" s="7" t="s">
        <v>2</v>
      </c>
      <c r="B2437" s="6">
        <v>55</v>
      </c>
      <c r="C2437" s="24"/>
    </row>
    <row r="2438" spans="1:3" ht="13.8" x14ac:dyDescent="0.25">
      <c r="A2438" s="15" t="s">
        <v>15</v>
      </c>
      <c r="B2438" s="14">
        <v>1.5</v>
      </c>
      <c r="C2438" s="24"/>
    </row>
    <row r="2439" spans="1:3" ht="13.8" x14ac:dyDescent="0.25">
      <c r="A2439" s="15" t="s">
        <v>16</v>
      </c>
      <c r="B2439" s="14">
        <v>12.5</v>
      </c>
      <c r="C2439" s="24"/>
    </row>
    <row r="2440" spans="1:3" ht="13.8" x14ac:dyDescent="0.25">
      <c r="A2440" s="20" t="s">
        <v>17</v>
      </c>
      <c r="B2440" s="13">
        <v>26.67</v>
      </c>
      <c r="C2440" s="24"/>
    </row>
    <row r="2441" spans="1:3" ht="13.8" x14ac:dyDescent="0.25">
      <c r="A2441" s="9" t="s">
        <v>24</v>
      </c>
      <c r="B2441" s="14">
        <v>32.547750000000001</v>
      </c>
      <c r="C2441" s="24"/>
    </row>
    <row r="2442" spans="1:3" ht="13.8" x14ac:dyDescent="0.25">
      <c r="A2442" s="16" t="s">
        <v>0</v>
      </c>
      <c r="B2442" s="6">
        <v>32.547750000000001</v>
      </c>
      <c r="C2442" s="24"/>
    </row>
    <row r="2443" spans="1:3" ht="13.8" x14ac:dyDescent="0.25">
      <c r="A2443" s="9" t="s">
        <v>26</v>
      </c>
      <c r="B2443" s="14">
        <v>569.69396999999992</v>
      </c>
      <c r="C2443" s="24"/>
    </row>
    <row r="2444" spans="1:3" ht="13.8" x14ac:dyDescent="0.25">
      <c r="A2444" s="21" t="s">
        <v>10</v>
      </c>
      <c r="B2444" s="13">
        <v>543.02396999999996</v>
      </c>
      <c r="C2444" s="24"/>
    </row>
    <row r="2445" spans="1:3" ht="13.8" x14ac:dyDescent="0.25">
      <c r="A2445" s="21" t="s">
        <v>17</v>
      </c>
      <c r="B2445" s="13">
        <v>26.67</v>
      </c>
      <c r="C2445" s="24"/>
    </row>
    <row r="2446" spans="1:3" ht="13.8" x14ac:dyDescent="0.25">
      <c r="A2446" s="23" t="s">
        <v>28</v>
      </c>
      <c r="B2446" s="19">
        <v>-537.14621999999997</v>
      </c>
      <c r="C2446" s="24"/>
    </row>
    <row r="2447" spans="1:3" ht="13.8" x14ac:dyDescent="0.25">
      <c r="A2447" s="23" t="s">
        <v>29</v>
      </c>
      <c r="B2447" s="19">
        <v>548.76987999999994</v>
      </c>
      <c r="C2447" s="24"/>
    </row>
    <row r="2448" spans="1:3" ht="13.8" x14ac:dyDescent="0.25">
      <c r="A2448" s="23" t="s">
        <v>30</v>
      </c>
      <c r="B2448" s="19">
        <v>11.623659999999999</v>
      </c>
      <c r="C2448" s="24"/>
    </row>
    <row r="2449" spans="1:3" ht="13.8" x14ac:dyDescent="0.25">
      <c r="A2449" s="9" t="s">
        <v>32</v>
      </c>
      <c r="B2449" s="4">
        <v>58</v>
      </c>
      <c r="C2449" s="24"/>
    </row>
    <row r="2450" spans="1:3" ht="13.8" x14ac:dyDescent="0.25">
      <c r="A2450" s="11" t="s">
        <v>33</v>
      </c>
      <c r="B2450" s="4">
        <v>28</v>
      </c>
      <c r="C2450" s="24"/>
    </row>
    <row r="2451" spans="1:3" ht="13.8" x14ac:dyDescent="0.25">
      <c r="A2451" s="11" t="s">
        <v>34</v>
      </c>
      <c r="B2451" s="4">
        <v>30</v>
      </c>
      <c r="C2451" s="24"/>
    </row>
    <row r="2452" spans="1:3" ht="13.8" x14ac:dyDescent="0.25">
      <c r="A2452" s="132" t="s">
        <v>137</v>
      </c>
      <c r="B2452" s="133"/>
      <c r="C2452" s="24"/>
    </row>
    <row r="2453" spans="1:3" ht="13.8" x14ac:dyDescent="0.25">
      <c r="A2453" s="5" t="s">
        <v>0</v>
      </c>
      <c r="B2453" s="6">
        <v>4145.2290199999998</v>
      </c>
      <c r="C2453" s="24"/>
    </row>
    <row r="2454" spans="1:3" ht="13.8" x14ac:dyDescent="0.25">
      <c r="A2454" s="7" t="s">
        <v>3</v>
      </c>
      <c r="B2454" s="6">
        <v>4145.2290199999998</v>
      </c>
      <c r="C2454" s="24"/>
    </row>
    <row r="2455" spans="1:3" ht="13.8" x14ac:dyDescent="0.25">
      <c r="A2455" s="12" t="s">
        <v>10</v>
      </c>
      <c r="B2455" s="13">
        <v>3502.00567</v>
      </c>
      <c r="C2455" s="24"/>
    </row>
    <row r="2456" spans="1:3" ht="13.8" x14ac:dyDescent="0.25">
      <c r="A2456" s="15" t="s">
        <v>11</v>
      </c>
      <c r="B2456" s="14">
        <v>2205.95154</v>
      </c>
      <c r="C2456" s="24"/>
    </row>
    <row r="2457" spans="1:3" ht="13.8" x14ac:dyDescent="0.25">
      <c r="A2457" s="15" t="s">
        <v>12</v>
      </c>
      <c r="B2457" s="14">
        <v>673.21334000000002</v>
      </c>
      <c r="C2457" s="24"/>
    </row>
    <row r="2458" spans="1:3" ht="13.8" x14ac:dyDescent="0.25">
      <c r="A2458" s="7" t="s">
        <v>2</v>
      </c>
      <c r="B2458" s="6">
        <v>433</v>
      </c>
      <c r="C2458" s="24"/>
    </row>
    <row r="2459" spans="1:3" ht="13.8" x14ac:dyDescent="0.25">
      <c r="A2459" s="15" t="s">
        <v>15</v>
      </c>
      <c r="B2459" s="14">
        <v>163.19999999999999</v>
      </c>
      <c r="C2459" s="24"/>
    </row>
    <row r="2460" spans="1:3" ht="13.8" x14ac:dyDescent="0.25">
      <c r="A2460" s="15" t="s">
        <v>16</v>
      </c>
      <c r="B2460" s="14">
        <v>26.640789999999999</v>
      </c>
      <c r="C2460" s="24"/>
    </row>
    <row r="2461" spans="1:3" ht="13.8" x14ac:dyDescent="0.25">
      <c r="A2461" s="20" t="s">
        <v>17</v>
      </c>
      <c r="B2461" s="13">
        <v>14.234999999999999</v>
      </c>
      <c r="C2461" s="24"/>
    </row>
    <row r="2462" spans="1:3" ht="13.8" x14ac:dyDescent="0.25">
      <c r="A2462" s="9" t="s">
        <v>24</v>
      </c>
      <c r="B2462" s="14">
        <v>4145.2290199999998</v>
      </c>
      <c r="C2462" s="24"/>
    </row>
    <row r="2463" spans="1:3" ht="13.8" x14ac:dyDescent="0.25">
      <c r="A2463" s="16" t="s">
        <v>0</v>
      </c>
      <c r="B2463" s="6">
        <v>4145.2290199999998</v>
      </c>
      <c r="C2463" s="24"/>
    </row>
    <row r="2464" spans="1:3" ht="13.8" x14ac:dyDescent="0.25">
      <c r="A2464" s="9" t="s">
        <v>26</v>
      </c>
      <c r="B2464" s="14">
        <v>3516.2406700000001</v>
      </c>
      <c r="C2464" s="24"/>
    </row>
    <row r="2465" spans="1:3" ht="13.8" x14ac:dyDescent="0.25">
      <c r="A2465" s="21" t="s">
        <v>10</v>
      </c>
      <c r="B2465" s="13">
        <v>3502.00567</v>
      </c>
      <c r="C2465" s="24"/>
    </row>
    <row r="2466" spans="1:3" ht="13.8" x14ac:dyDescent="0.25">
      <c r="A2466" s="21" t="s">
        <v>17</v>
      </c>
      <c r="B2466" s="13">
        <v>14.234999999999999</v>
      </c>
      <c r="C2466" s="24"/>
    </row>
    <row r="2467" spans="1:3" ht="13.8" x14ac:dyDescent="0.25">
      <c r="A2467" s="23" t="s">
        <v>28</v>
      </c>
      <c r="B2467" s="19">
        <v>628.98834999999997</v>
      </c>
      <c r="C2467" s="24"/>
    </row>
    <row r="2468" spans="1:3" ht="13.8" x14ac:dyDescent="0.25">
      <c r="A2468" s="23" t="s">
        <v>29</v>
      </c>
      <c r="B2468" s="19">
        <v>3568.1205300000001</v>
      </c>
      <c r="C2468" s="24"/>
    </row>
    <row r="2469" spans="1:3" ht="13.8" x14ac:dyDescent="0.25">
      <c r="A2469" s="23" t="s">
        <v>30</v>
      </c>
      <c r="B2469" s="19">
        <v>4197.1088799999998</v>
      </c>
      <c r="C2469" s="24"/>
    </row>
    <row r="2470" spans="1:3" ht="13.8" x14ac:dyDescent="0.25">
      <c r="A2470" s="9" t="s">
        <v>32</v>
      </c>
      <c r="B2470" s="4">
        <v>1179</v>
      </c>
      <c r="C2470" s="24"/>
    </row>
    <row r="2471" spans="1:3" ht="13.8" x14ac:dyDescent="0.25">
      <c r="A2471" s="11" t="s">
        <v>33</v>
      </c>
      <c r="B2471" s="4">
        <v>141</v>
      </c>
      <c r="C2471" s="24"/>
    </row>
    <row r="2472" spans="1:3" ht="13.8" x14ac:dyDescent="0.25">
      <c r="A2472" s="11" t="s">
        <v>34</v>
      </c>
      <c r="B2472" s="4">
        <v>1038</v>
      </c>
      <c r="C2472" s="24"/>
    </row>
    <row r="2473" spans="1:3" ht="13.8" x14ac:dyDescent="0.25">
      <c r="A2473" s="132" t="s">
        <v>138</v>
      </c>
      <c r="B2473" s="133"/>
      <c r="C2473" s="24"/>
    </row>
    <row r="2474" spans="1:3" ht="13.8" x14ac:dyDescent="0.25">
      <c r="A2474" s="5" t="s">
        <v>0</v>
      </c>
      <c r="B2474" s="6">
        <v>1457.9473899999998</v>
      </c>
      <c r="C2474" s="24"/>
    </row>
    <row r="2475" spans="1:3" ht="13.8" x14ac:dyDescent="0.25">
      <c r="A2475" s="7" t="s">
        <v>2</v>
      </c>
      <c r="B2475" s="6">
        <v>322.24113</v>
      </c>
      <c r="C2475" s="24"/>
    </row>
    <row r="2476" spans="1:3" ht="13.8" x14ac:dyDescent="0.25">
      <c r="A2476" s="7" t="s">
        <v>3</v>
      </c>
      <c r="B2476" s="6">
        <v>1135.7062599999999</v>
      </c>
      <c r="C2476" s="24"/>
    </row>
    <row r="2477" spans="1:3" ht="13.8" x14ac:dyDescent="0.25">
      <c r="A2477" s="12" t="s">
        <v>10</v>
      </c>
      <c r="B2477" s="13">
        <v>982.11158</v>
      </c>
      <c r="C2477" s="24"/>
    </row>
    <row r="2478" spans="1:3" ht="13.8" x14ac:dyDescent="0.25">
      <c r="A2478" s="15" t="s">
        <v>12</v>
      </c>
      <c r="B2478" s="14">
        <v>981.48838000000001</v>
      </c>
      <c r="C2478" s="24"/>
    </row>
    <row r="2479" spans="1:3" ht="13.8" x14ac:dyDescent="0.25">
      <c r="A2479" s="15" t="s">
        <v>15</v>
      </c>
      <c r="B2479" s="14">
        <v>0.62319999999999998</v>
      </c>
      <c r="C2479" s="24"/>
    </row>
    <row r="2480" spans="1:3" ht="13.8" x14ac:dyDescent="0.25">
      <c r="A2480" s="20" t="s">
        <v>17</v>
      </c>
      <c r="B2480" s="13">
        <v>182.22424000000001</v>
      </c>
      <c r="C2480" s="24"/>
    </row>
    <row r="2481" spans="1:3" ht="13.8" x14ac:dyDescent="0.25">
      <c r="A2481" s="9" t="s">
        <v>24</v>
      </c>
      <c r="B2481" s="14">
        <v>1457.94739</v>
      </c>
      <c r="C2481" s="24"/>
    </row>
    <row r="2482" spans="1:3" ht="13.8" x14ac:dyDescent="0.25">
      <c r="A2482" s="16" t="s">
        <v>0</v>
      </c>
      <c r="B2482" s="6">
        <v>1457.94739</v>
      </c>
      <c r="C2482" s="24"/>
    </row>
    <row r="2483" spans="1:3" ht="13.8" x14ac:dyDescent="0.25">
      <c r="A2483" s="9" t="s">
        <v>26</v>
      </c>
      <c r="B2483" s="14">
        <v>1164.33582</v>
      </c>
      <c r="C2483" s="24"/>
    </row>
    <row r="2484" spans="1:3" ht="13.8" x14ac:dyDescent="0.25">
      <c r="A2484" s="21" t="s">
        <v>10</v>
      </c>
      <c r="B2484" s="13">
        <v>982.11158</v>
      </c>
      <c r="C2484" s="24"/>
    </row>
    <row r="2485" spans="1:3" ht="13.8" x14ac:dyDescent="0.25">
      <c r="A2485" s="21" t="s">
        <v>17</v>
      </c>
      <c r="B2485" s="13">
        <v>182.22424000000001</v>
      </c>
      <c r="C2485" s="24"/>
    </row>
    <row r="2486" spans="1:3" ht="13.8" x14ac:dyDescent="0.25">
      <c r="A2486" s="23" t="s">
        <v>28</v>
      </c>
      <c r="B2486" s="19">
        <v>293.61156999999997</v>
      </c>
      <c r="C2486" s="24"/>
    </row>
    <row r="2487" spans="1:3" ht="13.8" x14ac:dyDescent="0.25">
      <c r="A2487" s="23" t="s">
        <v>29</v>
      </c>
      <c r="B2487" s="19">
        <v>1978.29279</v>
      </c>
      <c r="C2487" s="24"/>
    </row>
    <row r="2488" spans="1:3" ht="13.8" x14ac:dyDescent="0.25">
      <c r="A2488" s="23" t="s">
        <v>30</v>
      </c>
      <c r="B2488" s="19">
        <v>2271.90436</v>
      </c>
      <c r="C2488" s="24"/>
    </row>
    <row r="2489" spans="1:3" ht="13.8" x14ac:dyDescent="0.25">
      <c r="A2489" s="9" t="s">
        <v>32</v>
      </c>
      <c r="B2489" s="4">
        <v>99</v>
      </c>
      <c r="C2489" s="24"/>
    </row>
    <row r="2490" spans="1:3" ht="13.8" x14ac:dyDescent="0.25">
      <c r="A2490" s="11" t="s">
        <v>33</v>
      </c>
      <c r="B2490" s="4">
        <v>27</v>
      </c>
      <c r="C2490" s="24"/>
    </row>
    <row r="2491" spans="1:3" ht="13.8" x14ac:dyDescent="0.25">
      <c r="A2491" s="11" t="s">
        <v>34</v>
      </c>
      <c r="B2491" s="4">
        <v>72</v>
      </c>
      <c r="C2491" s="24"/>
    </row>
    <row r="2492" spans="1:3" ht="13.8" x14ac:dyDescent="0.25">
      <c r="A2492" s="132" t="s">
        <v>139</v>
      </c>
      <c r="B2492" s="133"/>
      <c r="C2492" s="24"/>
    </row>
    <row r="2493" spans="1:3" ht="13.8" x14ac:dyDescent="0.25">
      <c r="A2493" s="5" t="s">
        <v>0</v>
      </c>
      <c r="B2493" s="6">
        <v>1118.6058899999998</v>
      </c>
      <c r="C2493" s="24"/>
    </row>
    <row r="2494" spans="1:3" ht="13.8" x14ac:dyDescent="0.25">
      <c r="A2494" s="7" t="s">
        <v>2</v>
      </c>
      <c r="B2494" s="6">
        <v>368.67939999999999</v>
      </c>
      <c r="C2494" s="24"/>
    </row>
    <row r="2495" spans="1:3" ht="13.8" x14ac:dyDescent="0.25">
      <c r="A2495" s="7" t="s">
        <v>3</v>
      </c>
      <c r="B2495" s="6">
        <v>749.92648999999994</v>
      </c>
      <c r="C2495" s="24"/>
    </row>
    <row r="2496" spans="1:3" ht="13.8" x14ac:dyDescent="0.25">
      <c r="A2496" s="12" t="s">
        <v>10</v>
      </c>
      <c r="B2496" s="13">
        <v>743.69460000000004</v>
      </c>
      <c r="C2496" s="24"/>
    </row>
    <row r="2497" spans="1:3" ht="13.8" x14ac:dyDescent="0.25">
      <c r="A2497" s="15" t="s">
        <v>12</v>
      </c>
      <c r="B2497" s="14">
        <v>743.69460000000004</v>
      </c>
      <c r="C2497" s="24"/>
    </row>
    <row r="2498" spans="1:3" ht="13.8" x14ac:dyDescent="0.25">
      <c r="A2498" s="20" t="s">
        <v>17</v>
      </c>
      <c r="B2498" s="13">
        <v>233.363</v>
      </c>
      <c r="C2498" s="24"/>
    </row>
    <row r="2499" spans="1:3" ht="13.8" x14ac:dyDescent="0.25">
      <c r="A2499" s="9" t="s">
        <v>24</v>
      </c>
      <c r="B2499" s="14">
        <v>1118.60589</v>
      </c>
      <c r="C2499" s="24"/>
    </row>
    <row r="2500" spans="1:3" ht="13.8" x14ac:dyDescent="0.25">
      <c r="A2500" s="16" t="s">
        <v>0</v>
      </c>
      <c r="B2500" s="6">
        <v>1118.60589</v>
      </c>
      <c r="C2500" s="24"/>
    </row>
    <row r="2501" spans="1:3" ht="13.8" x14ac:dyDescent="0.25">
      <c r="A2501" s="9" t="s">
        <v>26</v>
      </c>
      <c r="B2501" s="14">
        <v>977.05760000000009</v>
      </c>
      <c r="C2501" s="24"/>
    </row>
    <row r="2502" spans="1:3" ht="13.8" x14ac:dyDescent="0.25">
      <c r="A2502" s="21" t="s">
        <v>10</v>
      </c>
      <c r="B2502" s="13">
        <v>743.69460000000004</v>
      </c>
      <c r="C2502" s="24"/>
    </row>
    <row r="2503" spans="1:3" ht="13.8" x14ac:dyDescent="0.25">
      <c r="A2503" s="21" t="s">
        <v>17</v>
      </c>
      <c r="B2503" s="13">
        <v>233.363</v>
      </c>
      <c r="C2503" s="24"/>
    </row>
    <row r="2504" spans="1:3" ht="13.8" x14ac:dyDescent="0.25">
      <c r="A2504" s="23" t="s">
        <v>28</v>
      </c>
      <c r="B2504" s="19">
        <v>141.54829000000001</v>
      </c>
      <c r="C2504" s="24"/>
    </row>
    <row r="2505" spans="1:3" ht="13.8" x14ac:dyDescent="0.25">
      <c r="A2505" s="23" t="s">
        <v>29</v>
      </c>
      <c r="B2505" s="19">
        <v>569.89778000000001</v>
      </c>
      <c r="C2505" s="24"/>
    </row>
    <row r="2506" spans="1:3" ht="13.8" x14ac:dyDescent="0.25">
      <c r="A2506" s="23" t="s">
        <v>30</v>
      </c>
      <c r="B2506" s="19">
        <v>711.44606999999996</v>
      </c>
      <c r="C2506" s="24"/>
    </row>
    <row r="2507" spans="1:3" ht="13.8" x14ac:dyDescent="0.25">
      <c r="A2507" s="9" t="s">
        <v>32</v>
      </c>
      <c r="B2507" s="4">
        <v>87</v>
      </c>
      <c r="C2507" s="24"/>
    </row>
    <row r="2508" spans="1:3" ht="13.8" x14ac:dyDescent="0.25">
      <c r="A2508" s="11" t="s">
        <v>33</v>
      </c>
      <c r="B2508" s="4">
        <v>32</v>
      </c>
      <c r="C2508" s="24"/>
    </row>
    <row r="2509" spans="1:3" ht="13.8" x14ac:dyDescent="0.25">
      <c r="A2509" s="11" t="s">
        <v>34</v>
      </c>
      <c r="B2509" s="4">
        <v>55</v>
      </c>
      <c r="C2509" s="24"/>
    </row>
    <row r="2510" spans="1:3" ht="13.8" x14ac:dyDescent="0.25">
      <c r="A2510" s="132" t="s">
        <v>287</v>
      </c>
      <c r="B2510" s="133"/>
      <c r="C2510" s="24"/>
    </row>
    <row r="2511" spans="1:3" ht="13.8" x14ac:dyDescent="0.25">
      <c r="A2511" s="5" t="s">
        <v>0</v>
      </c>
      <c r="B2511" s="6">
        <v>17878.379999999997</v>
      </c>
      <c r="C2511" s="24"/>
    </row>
    <row r="2512" spans="1:3" ht="13.8" x14ac:dyDescent="0.25">
      <c r="A2512" s="7" t="s">
        <v>2</v>
      </c>
      <c r="B2512" s="6">
        <v>105.35</v>
      </c>
      <c r="C2512" s="24"/>
    </row>
    <row r="2513" spans="1:3" ht="13.8" x14ac:dyDescent="0.25">
      <c r="A2513" s="7" t="s">
        <v>3</v>
      </c>
      <c r="B2513" s="6">
        <v>17773.03</v>
      </c>
      <c r="C2513" s="24"/>
    </row>
    <row r="2514" spans="1:3" ht="13.8" x14ac:dyDescent="0.25">
      <c r="A2514" s="12" t="s">
        <v>10</v>
      </c>
      <c r="B2514" s="13">
        <v>18042.82</v>
      </c>
      <c r="C2514" s="24"/>
    </row>
    <row r="2515" spans="1:3" ht="13.8" x14ac:dyDescent="0.25">
      <c r="A2515" s="15" t="s">
        <v>11</v>
      </c>
      <c r="B2515" s="14">
        <v>15823.47</v>
      </c>
      <c r="C2515" s="24"/>
    </row>
    <row r="2516" spans="1:3" ht="13.8" x14ac:dyDescent="0.25">
      <c r="A2516" s="15" t="s">
        <v>12</v>
      </c>
      <c r="B2516" s="14">
        <v>1933.6999999999998</v>
      </c>
      <c r="C2516" s="24"/>
    </row>
    <row r="2517" spans="1:3" ht="13.8" x14ac:dyDescent="0.25">
      <c r="A2517" s="7" t="s">
        <v>2</v>
      </c>
      <c r="B2517" s="6">
        <v>23.5</v>
      </c>
      <c r="C2517" s="24"/>
    </row>
    <row r="2518" spans="1:3" ht="13.8" x14ac:dyDescent="0.25">
      <c r="A2518" s="15" t="s">
        <v>15</v>
      </c>
      <c r="B2518" s="14">
        <v>209.5</v>
      </c>
      <c r="C2518" s="24"/>
    </row>
    <row r="2519" spans="1:3" ht="13.8" x14ac:dyDescent="0.25">
      <c r="A2519" s="15" t="s">
        <v>16</v>
      </c>
      <c r="B2519" s="14">
        <v>52.65</v>
      </c>
      <c r="C2519" s="24"/>
    </row>
    <row r="2520" spans="1:3" ht="13.8" x14ac:dyDescent="0.25">
      <c r="A2520" s="20" t="s">
        <v>17</v>
      </c>
      <c r="B2520" s="13">
        <v>154.47</v>
      </c>
      <c r="C2520" s="24"/>
    </row>
    <row r="2521" spans="1:3" ht="13.8" x14ac:dyDescent="0.25">
      <c r="A2521" s="9" t="s">
        <v>24</v>
      </c>
      <c r="B2521" s="14">
        <v>17878.38</v>
      </c>
      <c r="C2521" s="24"/>
    </row>
    <row r="2522" spans="1:3" ht="13.8" x14ac:dyDescent="0.25">
      <c r="A2522" s="16" t="s">
        <v>0</v>
      </c>
      <c r="B2522" s="6">
        <v>17878.38</v>
      </c>
      <c r="C2522" s="24"/>
    </row>
    <row r="2523" spans="1:3" ht="13.8" x14ac:dyDescent="0.25">
      <c r="A2523" s="9" t="s">
        <v>26</v>
      </c>
      <c r="B2523" s="14">
        <v>18197.29</v>
      </c>
      <c r="C2523" s="24"/>
    </row>
    <row r="2524" spans="1:3" ht="13.8" x14ac:dyDescent="0.25">
      <c r="A2524" s="21" t="s">
        <v>10</v>
      </c>
      <c r="B2524" s="13">
        <v>18042.82</v>
      </c>
      <c r="C2524" s="24"/>
    </row>
    <row r="2525" spans="1:3" ht="13.8" x14ac:dyDescent="0.25">
      <c r="A2525" s="21" t="s">
        <v>17</v>
      </c>
      <c r="B2525" s="13">
        <v>154.47</v>
      </c>
      <c r="C2525" s="24"/>
    </row>
    <row r="2526" spans="1:3" ht="13.8" x14ac:dyDescent="0.25">
      <c r="A2526" s="23" t="s">
        <v>28</v>
      </c>
      <c r="B2526" s="19">
        <v>-318.91000000000003</v>
      </c>
      <c r="C2526" s="24"/>
    </row>
    <row r="2527" spans="1:3" ht="13.8" x14ac:dyDescent="0.25">
      <c r="A2527" s="23" t="s">
        <v>29</v>
      </c>
      <c r="B2527" s="19">
        <v>785</v>
      </c>
      <c r="C2527" s="24"/>
    </row>
    <row r="2528" spans="1:3" ht="13.8" x14ac:dyDescent="0.25">
      <c r="A2528" s="23" t="s">
        <v>30</v>
      </c>
      <c r="B2528" s="19">
        <v>466.09</v>
      </c>
      <c r="C2528" s="24"/>
    </row>
    <row r="2529" spans="1:3" ht="13.8" x14ac:dyDescent="0.25">
      <c r="A2529" s="9" t="s">
        <v>32</v>
      </c>
      <c r="B2529" s="4">
        <v>1217</v>
      </c>
      <c r="C2529" s="24"/>
    </row>
    <row r="2530" spans="1:3" ht="13.8" x14ac:dyDescent="0.25">
      <c r="A2530" s="11" t="s">
        <v>33</v>
      </c>
      <c r="B2530" s="4">
        <v>1001</v>
      </c>
      <c r="C2530" s="24"/>
    </row>
    <row r="2531" spans="1:3" ht="13.8" x14ac:dyDescent="0.25">
      <c r="A2531" s="11" t="s">
        <v>34</v>
      </c>
      <c r="B2531" s="4">
        <v>216</v>
      </c>
      <c r="C2531" s="24"/>
    </row>
    <row r="2532" spans="1:3" ht="13.8" x14ac:dyDescent="0.25">
      <c r="A2532" s="132" t="s">
        <v>288</v>
      </c>
      <c r="B2532" s="133"/>
      <c r="C2532" s="24"/>
    </row>
    <row r="2533" spans="1:3" ht="13.8" x14ac:dyDescent="0.25">
      <c r="A2533" s="5" t="s">
        <v>0</v>
      </c>
      <c r="B2533" s="6">
        <v>7576.56</v>
      </c>
      <c r="C2533" s="24"/>
    </row>
    <row r="2534" spans="1:3" ht="13.8" x14ac:dyDescent="0.25">
      <c r="A2534" s="7" t="s">
        <v>2</v>
      </c>
      <c r="B2534" s="6">
        <v>188.56</v>
      </c>
      <c r="C2534" s="24"/>
    </row>
    <row r="2535" spans="1:3" ht="13.8" x14ac:dyDescent="0.25">
      <c r="A2535" s="7" t="s">
        <v>3</v>
      </c>
      <c r="B2535" s="6">
        <v>7388</v>
      </c>
      <c r="C2535" s="24"/>
    </row>
    <row r="2536" spans="1:3" ht="13.8" x14ac:dyDescent="0.25">
      <c r="A2536" s="12" t="s">
        <v>10</v>
      </c>
      <c r="B2536" s="13">
        <v>7603.369999999999</v>
      </c>
      <c r="C2536" s="24"/>
    </row>
    <row r="2537" spans="1:3" ht="13.8" x14ac:dyDescent="0.25">
      <c r="A2537" s="15" t="s">
        <v>11</v>
      </c>
      <c r="B2537" s="14">
        <v>6202.44</v>
      </c>
      <c r="C2537" s="24"/>
    </row>
    <row r="2538" spans="1:3" ht="13.8" x14ac:dyDescent="0.25">
      <c r="A2538" s="15" t="s">
        <v>12</v>
      </c>
      <c r="B2538" s="14">
        <v>1280.6999999999998</v>
      </c>
      <c r="C2538" s="24"/>
    </row>
    <row r="2539" spans="1:3" ht="13.8" x14ac:dyDescent="0.25">
      <c r="A2539" s="7" t="s">
        <v>2</v>
      </c>
      <c r="B2539" s="6">
        <v>32.5</v>
      </c>
      <c r="C2539" s="24"/>
    </row>
    <row r="2540" spans="1:3" ht="13.8" x14ac:dyDescent="0.25">
      <c r="A2540" s="15" t="s">
        <v>15</v>
      </c>
      <c r="B2540" s="14">
        <v>87.73</v>
      </c>
      <c r="C2540" s="24"/>
    </row>
    <row r="2541" spans="1:3" ht="13.8" x14ac:dyDescent="0.25">
      <c r="A2541" s="20" t="s">
        <v>17</v>
      </c>
      <c r="B2541" s="13">
        <v>149.80000000000001</v>
      </c>
      <c r="C2541" s="24"/>
    </row>
    <row r="2542" spans="1:3" ht="13.8" x14ac:dyDescent="0.25">
      <c r="A2542" s="9" t="s">
        <v>24</v>
      </c>
      <c r="B2542" s="14">
        <v>7576.56</v>
      </c>
      <c r="C2542" s="24"/>
    </row>
    <row r="2543" spans="1:3" ht="13.8" x14ac:dyDescent="0.25">
      <c r="A2543" s="16" t="s">
        <v>0</v>
      </c>
      <c r="B2543" s="6">
        <v>7576.56</v>
      </c>
      <c r="C2543" s="24"/>
    </row>
    <row r="2544" spans="1:3" ht="13.8" x14ac:dyDescent="0.25">
      <c r="A2544" s="9" t="s">
        <v>26</v>
      </c>
      <c r="B2544" s="14">
        <v>7753.17</v>
      </c>
      <c r="C2544" s="24"/>
    </row>
    <row r="2545" spans="1:3" ht="13.8" x14ac:dyDescent="0.25">
      <c r="A2545" s="21" t="s">
        <v>10</v>
      </c>
      <c r="B2545" s="13">
        <v>7603.37</v>
      </c>
      <c r="C2545" s="24"/>
    </row>
    <row r="2546" spans="1:3" ht="13.8" x14ac:dyDescent="0.25">
      <c r="A2546" s="21" t="s">
        <v>17</v>
      </c>
      <c r="B2546" s="13">
        <v>149.80000000000001</v>
      </c>
      <c r="C2546" s="24"/>
    </row>
    <row r="2547" spans="1:3" ht="13.8" x14ac:dyDescent="0.25">
      <c r="A2547" s="23" t="s">
        <v>28</v>
      </c>
      <c r="B2547" s="19">
        <v>-176.61</v>
      </c>
      <c r="C2547" s="24"/>
    </row>
    <row r="2548" spans="1:3" ht="13.8" x14ac:dyDescent="0.25">
      <c r="A2548" s="23" t="s">
        <v>29</v>
      </c>
      <c r="B2548" s="19">
        <v>437.48</v>
      </c>
      <c r="C2548" s="24"/>
    </row>
    <row r="2549" spans="1:3" ht="13.8" x14ac:dyDescent="0.25">
      <c r="A2549" s="23" t="s">
        <v>30</v>
      </c>
      <c r="B2549" s="19">
        <v>260.87</v>
      </c>
      <c r="C2549" s="24"/>
    </row>
    <row r="2550" spans="1:3" ht="13.8" x14ac:dyDescent="0.25">
      <c r="A2550" s="9" t="s">
        <v>32</v>
      </c>
      <c r="B2550" s="4">
        <v>404</v>
      </c>
      <c r="C2550" s="24"/>
    </row>
    <row r="2551" spans="1:3" ht="13.8" x14ac:dyDescent="0.25">
      <c r="A2551" s="11" t="s">
        <v>33</v>
      </c>
      <c r="B2551" s="4">
        <v>350</v>
      </c>
      <c r="C2551" s="24"/>
    </row>
    <row r="2552" spans="1:3" ht="13.8" x14ac:dyDescent="0.25">
      <c r="A2552" s="11" t="s">
        <v>34</v>
      </c>
      <c r="B2552" s="4">
        <v>54</v>
      </c>
      <c r="C2552" s="24"/>
    </row>
    <row r="2553" spans="1:3" ht="13.8" x14ac:dyDescent="0.25">
      <c r="A2553" s="132" t="s">
        <v>289</v>
      </c>
      <c r="B2553" s="133"/>
      <c r="C2553" s="24"/>
    </row>
    <row r="2554" spans="1:3" ht="13.8" x14ac:dyDescent="0.25">
      <c r="A2554" s="5" t="s">
        <v>0</v>
      </c>
      <c r="B2554" s="6">
        <v>65132.65</v>
      </c>
      <c r="C2554" s="24"/>
    </row>
    <row r="2555" spans="1:3" ht="13.8" x14ac:dyDescent="0.25">
      <c r="A2555" s="7" t="s">
        <v>2</v>
      </c>
      <c r="B2555" s="6">
        <v>195.25</v>
      </c>
      <c r="C2555" s="24"/>
    </row>
    <row r="2556" spans="1:3" ht="13.8" x14ac:dyDescent="0.25">
      <c r="A2556" s="7" t="s">
        <v>3</v>
      </c>
      <c r="B2556" s="6">
        <v>64937.4</v>
      </c>
      <c r="C2556" s="24"/>
    </row>
    <row r="2557" spans="1:3" ht="13.8" x14ac:dyDescent="0.25">
      <c r="A2557" s="12" t="s">
        <v>10</v>
      </c>
      <c r="B2557" s="13">
        <v>65344.97</v>
      </c>
      <c r="C2557" s="24"/>
    </row>
    <row r="2558" spans="1:3" ht="13.8" x14ac:dyDescent="0.25">
      <c r="A2558" s="15" t="s">
        <v>11</v>
      </c>
      <c r="B2558" s="14">
        <v>57125.07</v>
      </c>
      <c r="C2558" s="24"/>
    </row>
    <row r="2559" spans="1:3" ht="13.8" x14ac:dyDescent="0.25">
      <c r="A2559" s="15" t="s">
        <v>12</v>
      </c>
      <c r="B2559" s="14">
        <v>7490.9600000000009</v>
      </c>
      <c r="C2559" s="24"/>
    </row>
    <row r="2560" spans="1:3" ht="13.8" x14ac:dyDescent="0.25">
      <c r="A2560" s="15" t="s">
        <v>15</v>
      </c>
      <c r="B2560" s="14">
        <v>606.25</v>
      </c>
      <c r="C2560" s="24"/>
    </row>
    <row r="2561" spans="1:3" ht="13.8" x14ac:dyDescent="0.25">
      <c r="A2561" s="15" t="s">
        <v>16</v>
      </c>
      <c r="B2561" s="14">
        <v>122.69</v>
      </c>
      <c r="C2561" s="24"/>
    </row>
    <row r="2562" spans="1:3" ht="13.8" x14ac:dyDescent="0.25">
      <c r="A2562" s="20" t="s">
        <v>17</v>
      </c>
      <c r="B2562" s="13">
        <v>339.35</v>
      </c>
      <c r="C2562" s="24"/>
    </row>
    <row r="2563" spans="1:3" ht="13.8" x14ac:dyDescent="0.25">
      <c r="A2563" s="9" t="s">
        <v>24</v>
      </c>
      <c r="B2563" s="14">
        <v>65132.65</v>
      </c>
      <c r="C2563" s="24"/>
    </row>
    <row r="2564" spans="1:3" ht="13.8" x14ac:dyDescent="0.25">
      <c r="A2564" s="16" t="s">
        <v>0</v>
      </c>
      <c r="B2564" s="6">
        <v>65132.65</v>
      </c>
      <c r="C2564" s="24"/>
    </row>
    <row r="2565" spans="1:3" ht="13.8" x14ac:dyDescent="0.25">
      <c r="A2565" s="9" t="s">
        <v>26</v>
      </c>
      <c r="B2565" s="14">
        <v>65684.320000000007</v>
      </c>
      <c r="C2565" s="24"/>
    </row>
    <row r="2566" spans="1:3" ht="13.8" x14ac:dyDescent="0.25">
      <c r="A2566" s="21" t="s">
        <v>10</v>
      </c>
      <c r="B2566" s="13">
        <v>65344.97</v>
      </c>
      <c r="C2566" s="24"/>
    </row>
    <row r="2567" spans="1:3" ht="13.8" x14ac:dyDescent="0.25">
      <c r="A2567" s="21" t="s">
        <v>17</v>
      </c>
      <c r="B2567" s="13">
        <v>339.35</v>
      </c>
      <c r="C2567" s="24"/>
    </row>
    <row r="2568" spans="1:3" ht="13.8" x14ac:dyDescent="0.25">
      <c r="A2568" s="23" t="s">
        <v>28</v>
      </c>
      <c r="B2568" s="19">
        <v>-551.66999999999996</v>
      </c>
      <c r="C2568" s="24"/>
    </row>
    <row r="2569" spans="1:3" ht="13.8" x14ac:dyDescent="0.25">
      <c r="A2569" s="23" t="s">
        <v>29</v>
      </c>
      <c r="B2569" s="19">
        <v>1880.47</v>
      </c>
      <c r="C2569" s="24"/>
    </row>
    <row r="2570" spans="1:3" ht="13.8" x14ac:dyDescent="0.25">
      <c r="A2570" s="23" t="s">
        <v>30</v>
      </c>
      <c r="B2570" s="19">
        <v>1328.8</v>
      </c>
      <c r="C2570" s="24"/>
    </row>
    <row r="2571" spans="1:3" ht="13.8" x14ac:dyDescent="0.25">
      <c r="A2571" s="9" t="s">
        <v>32</v>
      </c>
      <c r="B2571" s="4">
        <v>4250</v>
      </c>
      <c r="C2571" s="24"/>
    </row>
    <row r="2572" spans="1:3" ht="13.8" x14ac:dyDescent="0.25">
      <c r="A2572" s="11" t="s">
        <v>33</v>
      </c>
      <c r="B2572" s="4">
        <v>3386</v>
      </c>
      <c r="C2572" s="24"/>
    </row>
    <row r="2573" spans="1:3" ht="13.8" x14ac:dyDescent="0.25">
      <c r="A2573" s="11" t="s">
        <v>34</v>
      </c>
      <c r="B2573" s="4">
        <v>864</v>
      </c>
      <c r="C2573" s="24"/>
    </row>
    <row r="2574" spans="1:3" ht="13.8" x14ac:dyDescent="0.25">
      <c r="A2574" s="132" t="s">
        <v>135</v>
      </c>
      <c r="B2574" s="133"/>
      <c r="C2574" s="24"/>
    </row>
    <row r="2575" spans="1:3" ht="13.8" x14ac:dyDescent="0.25">
      <c r="A2575" s="5" t="s">
        <v>0</v>
      </c>
      <c r="B2575" s="6">
        <v>494.66979000000003</v>
      </c>
      <c r="C2575" s="24"/>
    </row>
    <row r="2576" spans="1:3" ht="13.8" x14ac:dyDescent="0.25">
      <c r="A2576" s="7" t="s">
        <v>2</v>
      </c>
      <c r="B2576" s="6">
        <v>67.486500000000007</v>
      </c>
      <c r="C2576" s="24"/>
    </row>
    <row r="2577" spans="1:3" ht="13.8" x14ac:dyDescent="0.25">
      <c r="A2577" s="7" t="s">
        <v>3</v>
      </c>
      <c r="B2577" s="6">
        <v>427.18329</v>
      </c>
      <c r="C2577" s="24"/>
    </row>
    <row r="2578" spans="1:3" ht="13.8" x14ac:dyDescent="0.25">
      <c r="A2578" s="12" t="s">
        <v>10</v>
      </c>
      <c r="B2578" s="13">
        <v>363.82562000000001</v>
      </c>
      <c r="C2578" s="24"/>
    </row>
    <row r="2579" spans="1:3" ht="13.8" x14ac:dyDescent="0.25">
      <c r="A2579" s="15" t="s">
        <v>12</v>
      </c>
      <c r="B2579" s="14">
        <v>363.82562000000001</v>
      </c>
      <c r="C2579" s="24"/>
    </row>
    <row r="2580" spans="1:3" ht="13.8" x14ac:dyDescent="0.25">
      <c r="A2580" s="20" t="s">
        <v>17</v>
      </c>
      <c r="B2580" s="13">
        <v>7.2</v>
      </c>
      <c r="C2580" s="24"/>
    </row>
    <row r="2581" spans="1:3" ht="13.8" x14ac:dyDescent="0.25">
      <c r="A2581" s="9" t="s">
        <v>24</v>
      </c>
      <c r="B2581" s="14">
        <v>494.66978999999998</v>
      </c>
      <c r="C2581" s="24"/>
    </row>
    <row r="2582" spans="1:3" ht="13.8" x14ac:dyDescent="0.25">
      <c r="A2582" s="16" t="s">
        <v>0</v>
      </c>
      <c r="B2582" s="6">
        <v>494.66978999999998</v>
      </c>
      <c r="C2582" s="24"/>
    </row>
    <row r="2583" spans="1:3" ht="13.8" x14ac:dyDescent="0.25">
      <c r="A2583" s="9" t="s">
        <v>26</v>
      </c>
      <c r="B2583" s="14">
        <v>371.02562</v>
      </c>
      <c r="C2583" s="24"/>
    </row>
    <row r="2584" spans="1:3" ht="13.8" x14ac:dyDescent="0.25">
      <c r="A2584" s="21" t="s">
        <v>10</v>
      </c>
      <c r="B2584" s="13">
        <v>363.82562000000001</v>
      </c>
      <c r="C2584" s="24"/>
    </row>
    <row r="2585" spans="1:3" ht="13.8" x14ac:dyDescent="0.25">
      <c r="A2585" s="21" t="s">
        <v>17</v>
      </c>
      <c r="B2585" s="13">
        <v>7.2</v>
      </c>
      <c r="C2585" s="24"/>
    </row>
    <row r="2586" spans="1:3" ht="13.8" x14ac:dyDescent="0.25">
      <c r="A2586" s="23" t="s">
        <v>28</v>
      </c>
      <c r="B2586" s="19">
        <v>123.64417</v>
      </c>
      <c r="C2586" s="24"/>
    </row>
    <row r="2587" spans="1:3" ht="13.8" x14ac:dyDescent="0.25">
      <c r="A2587" s="23" t="s">
        <v>29</v>
      </c>
      <c r="B2587" s="19">
        <v>235.45237</v>
      </c>
      <c r="C2587" s="24"/>
    </row>
    <row r="2588" spans="1:3" ht="13.8" x14ac:dyDescent="0.25">
      <c r="A2588" s="23" t="s">
        <v>30</v>
      </c>
      <c r="B2588" s="19">
        <v>359.09654</v>
      </c>
      <c r="C2588" s="24"/>
    </row>
    <row r="2589" spans="1:3" ht="13.8" x14ac:dyDescent="0.25">
      <c r="A2589" s="9" t="s">
        <v>32</v>
      </c>
      <c r="B2589" s="4">
        <v>81</v>
      </c>
      <c r="C2589" s="24"/>
    </row>
    <row r="2590" spans="1:3" ht="13.8" x14ac:dyDescent="0.25">
      <c r="A2590" s="11" t="s">
        <v>33</v>
      </c>
      <c r="B2590" s="4">
        <v>28</v>
      </c>
      <c r="C2590" s="24"/>
    </row>
    <row r="2591" spans="1:3" ht="13.8" x14ac:dyDescent="0.25">
      <c r="A2591" s="11" t="s">
        <v>34</v>
      </c>
      <c r="B2591" s="4">
        <v>53</v>
      </c>
      <c r="C2591" s="24"/>
    </row>
    <row r="2592" spans="1:3" ht="13.8" x14ac:dyDescent="0.25">
      <c r="A2592" s="132" t="s">
        <v>290</v>
      </c>
      <c r="B2592" s="133"/>
      <c r="C2592" s="24"/>
    </row>
    <row r="2593" spans="1:3" ht="13.8" x14ac:dyDescent="0.25">
      <c r="A2593" s="5" t="s">
        <v>0</v>
      </c>
      <c r="B2593" s="6">
        <v>9743.34</v>
      </c>
      <c r="C2593" s="24"/>
    </row>
    <row r="2594" spans="1:3" ht="13.8" x14ac:dyDescent="0.25">
      <c r="A2594" s="7" t="s">
        <v>2</v>
      </c>
      <c r="B2594" s="6">
        <v>91.35</v>
      </c>
      <c r="C2594" s="24"/>
    </row>
    <row r="2595" spans="1:3" ht="13.8" x14ac:dyDescent="0.25">
      <c r="A2595" s="7" t="s">
        <v>3</v>
      </c>
      <c r="B2595" s="6">
        <v>9651.99</v>
      </c>
      <c r="C2595" s="24"/>
    </row>
    <row r="2596" spans="1:3" ht="13.8" x14ac:dyDescent="0.25">
      <c r="A2596" s="12" t="s">
        <v>10</v>
      </c>
      <c r="B2596" s="13">
        <v>9697.2100000000009</v>
      </c>
      <c r="C2596" s="24"/>
    </row>
    <row r="2597" spans="1:3" ht="13.8" x14ac:dyDescent="0.25">
      <c r="A2597" s="15" t="s">
        <v>11</v>
      </c>
      <c r="B2597" s="14">
        <v>8712.8700000000008</v>
      </c>
      <c r="C2597" s="24"/>
    </row>
    <row r="2598" spans="1:3" ht="13.8" x14ac:dyDescent="0.25">
      <c r="A2598" s="15" t="s">
        <v>12</v>
      </c>
      <c r="B2598" s="14">
        <v>871.78</v>
      </c>
      <c r="C2598" s="24"/>
    </row>
    <row r="2599" spans="1:3" ht="13.8" x14ac:dyDescent="0.25">
      <c r="A2599" s="15" t="s">
        <v>15</v>
      </c>
      <c r="B2599" s="14">
        <v>72.900000000000006</v>
      </c>
      <c r="C2599" s="24"/>
    </row>
    <row r="2600" spans="1:3" ht="13.8" x14ac:dyDescent="0.25">
      <c r="A2600" s="15" t="s">
        <v>16</v>
      </c>
      <c r="B2600" s="14">
        <v>39.659999999999997</v>
      </c>
      <c r="C2600" s="24"/>
    </row>
    <row r="2601" spans="1:3" ht="13.8" x14ac:dyDescent="0.25">
      <c r="A2601" s="20" t="s">
        <v>17</v>
      </c>
      <c r="B2601" s="13">
        <v>59.34</v>
      </c>
      <c r="C2601" s="24"/>
    </row>
    <row r="2602" spans="1:3" ht="13.8" x14ac:dyDescent="0.25">
      <c r="A2602" s="9" t="s">
        <v>24</v>
      </c>
      <c r="B2602" s="14">
        <v>9743.34</v>
      </c>
      <c r="C2602" s="24"/>
    </row>
    <row r="2603" spans="1:3" ht="13.8" x14ac:dyDescent="0.25">
      <c r="A2603" s="16" t="s">
        <v>0</v>
      </c>
      <c r="B2603" s="6">
        <v>9743.34</v>
      </c>
      <c r="C2603" s="24"/>
    </row>
    <row r="2604" spans="1:3" ht="13.8" x14ac:dyDescent="0.25">
      <c r="A2604" s="9" t="s">
        <v>26</v>
      </c>
      <c r="B2604" s="14">
        <v>9756.5499999999993</v>
      </c>
      <c r="C2604" s="24"/>
    </row>
    <row r="2605" spans="1:3" ht="13.8" x14ac:dyDescent="0.25">
      <c r="A2605" s="21" t="s">
        <v>10</v>
      </c>
      <c r="B2605" s="13">
        <v>9697.2099999999991</v>
      </c>
      <c r="C2605" s="24"/>
    </row>
    <row r="2606" spans="1:3" ht="13.8" x14ac:dyDescent="0.25">
      <c r="A2606" s="21" t="s">
        <v>17</v>
      </c>
      <c r="B2606" s="13">
        <v>59.34</v>
      </c>
      <c r="C2606" s="24"/>
    </row>
    <row r="2607" spans="1:3" ht="13.8" x14ac:dyDescent="0.25">
      <c r="A2607" s="23" t="s">
        <v>28</v>
      </c>
      <c r="B2607" s="19">
        <v>-13.21</v>
      </c>
      <c r="C2607" s="24"/>
    </row>
    <row r="2608" spans="1:3" ht="13.8" x14ac:dyDescent="0.25">
      <c r="A2608" s="23" t="s">
        <v>29</v>
      </c>
      <c r="B2608" s="19">
        <v>435.69</v>
      </c>
      <c r="C2608" s="24"/>
    </row>
    <row r="2609" spans="1:3" ht="13.8" x14ac:dyDescent="0.25">
      <c r="A2609" s="23" t="s">
        <v>30</v>
      </c>
      <c r="B2609" s="19">
        <v>422.48</v>
      </c>
      <c r="C2609" s="24"/>
    </row>
    <row r="2610" spans="1:3" ht="13.8" x14ac:dyDescent="0.25">
      <c r="A2610" s="9" t="s">
        <v>32</v>
      </c>
      <c r="B2610" s="4">
        <v>717</v>
      </c>
      <c r="C2610" s="24"/>
    </row>
    <row r="2611" spans="1:3" ht="13.8" x14ac:dyDescent="0.25">
      <c r="A2611" s="11" t="s">
        <v>33</v>
      </c>
      <c r="B2611" s="4">
        <v>593</v>
      </c>
      <c r="C2611" s="24"/>
    </row>
    <row r="2612" spans="1:3" ht="13.8" x14ac:dyDescent="0.25">
      <c r="A2612" s="11" t="s">
        <v>34</v>
      </c>
      <c r="B2612" s="4">
        <v>124</v>
      </c>
      <c r="C2612" s="24"/>
    </row>
    <row r="2613" spans="1:3" ht="13.8" x14ac:dyDescent="0.25">
      <c r="A2613" s="132" t="s">
        <v>136</v>
      </c>
      <c r="B2613" s="133"/>
      <c r="C2613" s="24"/>
    </row>
    <row r="2614" spans="1:3" ht="13.8" x14ac:dyDescent="0.25">
      <c r="A2614" s="5" t="s">
        <v>0</v>
      </c>
      <c r="B2614" s="6">
        <v>157323.71169999999</v>
      </c>
      <c r="C2614" s="24"/>
    </row>
    <row r="2615" spans="1:3" ht="13.8" x14ac:dyDescent="0.25">
      <c r="A2615" s="7" t="s">
        <v>2</v>
      </c>
      <c r="B2615" s="6">
        <v>937.58259999999996</v>
      </c>
      <c r="C2615" s="24"/>
    </row>
    <row r="2616" spans="1:3" ht="13.8" x14ac:dyDescent="0.25">
      <c r="A2616" s="7" t="s">
        <v>3</v>
      </c>
      <c r="B2616" s="6">
        <v>156386.12909999999</v>
      </c>
      <c r="C2616" s="24"/>
    </row>
    <row r="2617" spans="1:3" ht="13.8" x14ac:dyDescent="0.25">
      <c r="A2617" s="12" t="s">
        <v>10</v>
      </c>
      <c r="B2617" s="13">
        <v>90908.387269999992</v>
      </c>
      <c r="C2617" s="24"/>
    </row>
    <row r="2618" spans="1:3" ht="13.8" x14ac:dyDescent="0.25">
      <c r="A2618" s="15" t="s">
        <v>11</v>
      </c>
      <c r="B2618" s="14">
        <v>41401.980219999998</v>
      </c>
      <c r="C2618" s="24"/>
    </row>
    <row r="2619" spans="1:3" ht="13.8" x14ac:dyDescent="0.25">
      <c r="A2619" s="15" t="s">
        <v>12</v>
      </c>
      <c r="B2619" s="14">
        <v>43551.458059999997</v>
      </c>
      <c r="C2619" s="24"/>
    </row>
    <row r="2620" spans="1:3" ht="13.8" x14ac:dyDescent="0.25">
      <c r="A2620" s="7" t="s">
        <v>14</v>
      </c>
      <c r="B2620" s="6">
        <v>12.5</v>
      </c>
      <c r="C2620" s="24"/>
    </row>
    <row r="2621" spans="1:3" ht="13.8" x14ac:dyDescent="0.25">
      <c r="A2621" s="7" t="s">
        <v>2</v>
      </c>
      <c r="B2621" s="6">
        <v>29.686900000000001</v>
      </c>
      <c r="C2621" s="24"/>
    </row>
    <row r="2622" spans="1:3" ht="13.8" x14ac:dyDescent="0.25">
      <c r="A2622" s="15" t="s">
        <v>15</v>
      </c>
      <c r="B2622" s="14">
        <v>535.79060000000004</v>
      </c>
      <c r="C2622" s="24"/>
    </row>
    <row r="2623" spans="1:3" ht="13.8" x14ac:dyDescent="0.25">
      <c r="A2623" s="15" t="s">
        <v>16</v>
      </c>
      <c r="B2623" s="14">
        <v>5376.9714899999999</v>
      </c>
      <c r="C2623" s="24"/>
    </row>
    <row r="2624" spans="1:3" ht="13.8" x14ac:dyDescent="0.25">
      <c r="A2624" s="20" t="s">
        <v>17</v>
      </c>
      <c r="B2624" s="13">
        <v>68171.903009999995</v>
      </c>
      <c r="C2624" s="24"/>
    </row>
    <row r="2625" spans="1:3" ht="13.8" x14ac:dyDescent="0.25">
      <c r="A2625" s="9" t="s">
        <v>24</v>
      </c>
      <c r="B2625" s="14">
        <v>157323.71170000001</v>
      </c>
      <c r="C2625" s="24"/>
    </row>
    <row r="2626" spans="1:3" ht="13.8" x14ac:dyDescent="0.25">
      <c r="A2626" s="16" t="s">
        <v>0</v>
      </c>
      <c r="B2626" s="6">
        <v>157323.71170000001</v>
      </c>
      <c r="C2626" s="24"/>
    </row>
    <row r="2627" spans="1:3" ht="13.8" x14ac:dyDescent="0.25">
      <c r="A2627" s="9" t="s">
        <v>26</v>
      </c>
      <c r="B2627" s="14">
        <v>159080.29028000002</v>
      </c>
      <c r="C2627" s="24"/>
    </row>
    <row r="2628" spans="1:3" ht="13.8" x14ac:dyDescent="0.25">
      <c r="A2628" s="21" t="s">
        <v>10</v>
      </c>
      <c r="B2628" s="13">
        <v>90908.387270000007</v>
      </c>
      <c r="C2628" s="24"/>
    </row>
    <row r="2629" spans="1:3" ht="13.8" x14ac:dyDescent="0.25">
      <c r="A2629" s="21" t="s">
        <v>17</v>
      </c>
      <c r="B2629" s="13">
        <v>68171.903009999995</v>
      </c>
      <c r="C2629" s="24"/>
    </row>
    <row r="2630" spans="1:3" ht="13.8" x14ac:dyDescent="0.25">
      <c r="A2630" s="23" t="s">
        <v>28</v>
      </c>
      <c r="B2630" s="19">
        <v>-1756.5785699999999</v>
      </c>
      <c r="C2630" s="24"/>
    </row>
    <row r="2631" spans="1:3" ht="13.8" x14ac:dyDescent="0.25">
      <c r="A2631" s="23" t="s">
        <v>29</v>
      </c>
      <c r="B2631" s="19">
        <v>10843.93772</v>
      </c>
      <c r="C2631" s="24"/>
    </row>
    <row r="2632" spans="1:3" ht="13.8" x14ac:dyDescent="0.25">
      <c r="A2632" s="23" t="s">
        <v>30</v>
      </c>
      <c r="B2632" s="19">
        <v>9087.3591500000002</v>
      </c>
      <c r="C2632" s="24"/>
    </row>
    <row r="2633" spans="1:3" ht="13.8" x14ac:dyDescent="0.25">
      <c r="A2633" s="9" t="s">
        <v>32</v>
      </c>
      <c r="B2633" s="4">
        <v>4321</v>
      </c>
      <c r="C2633" s="24"/>
    </row>
    <row r="2634" spans="1:3" ht="13.8" x14ac:dyDescent="0.25">
      <c r="A2634" s="11" t="s">
        <v>33</v>
      </c>
      <c r="B2634" s="4">
        <v>2215</v>
      </c>
      <c r="C2634" s="24"/>
    </row>
    <row r="2635" spans="1:3" ht="13.8" x14ac:dyDescent="0.25">
      <c r="A2635" s="11" t="s">
        <v>34</v>
      </c>
      <c r="B2635" s="4">
        <v>2106</v>
      </c>
      <c r="C2635" s="24"/>
    </row>
    <row r="2636" spans="1:3" ht="13.8" x14ac:dyDescent="0.25">
      <c r="A2636" s="132" t="s">
        <v>291</v>
      </c>
      <c r="B2636" s="133"/>
      <c r="C2636" s="24"/>
    </row>
    <row r="2637" spans="1:3" ht="13.8" x14ac:dyDescent="0.25">
      <c r="A2637" s="5" t="s">
        <v>0</v>
      </c>
      <c r="B2637" s="6">
        <v>9274.4</v>
      </c>
      <c r="C2637" s="24"/>
    </row>
    <row r="2638" spans="1:3" ht="13.8" x14ac:dyDescent="0.25">
      <c r="A2638" s="7" t="s">
        <v>2</v>
      </c>
      <c r="B2638" s="6">
        <v>121.8</v>
      </c>
      <c r="C2638" s="24"/>
    </row>
    <row r="2639" spans="1:3" ht="13.8" x14ac:dyDescent="0.25">
      <c r="A2639" s="7" t="s">
        <v>3</v>
      </c>
      <c r="B2639" s="6">
        <v>9152.6</v>
      </c>
      <c r="C2639" s="24"/>
    </row>
    <row r="2640" spans="1:3" ht="13.8" x14ac:dyDescent="0.25">
      <c r="A2640" s="12" t="s">
        <v>10</v>
      </c>
      <c r="B2640" s="13">
        <v>9017.8000000000011</v>
      </c>
      <c r="C2640" s="24"/>
    </row>
    <row r="2641" spans="1:3" ht="13.8" x14ac:dyDescent="0.25">
      <c r="A2641" s="15" t="s">
        <v>11</v>
      </c>
      <c r="B2641" s="14">
        <v>7345</v>
      </c>
      <c r="C2641" s="24"/>
    </row>
    <row r="2642" spans="1:3" ht="13.8" x14ac:dyDescent="0.25">
      <c r="A2642" s="15" t="s">
        <v>12</v>
      </c>
      <c r="B2642" s="14">
        <v>1532.7</v>
      </c>
      <c r="C2642" s="24"/>
    </row>
    <row r="2643" spans="1:3" ht="13.8" x14ac:dyDescent="0.25">
      <c r="A2643" s="15" t="s">
        <v>15</v>
      </c>
      <c r="B2643" s="14">
        <v>93</v>
      </c>
      <c r="C2643" s="24"/>
    </row>
    <row r="2644" spans="1:3" ht="13.8" x14ac:dyDescent="0.25">
      <c r="A2644" s="15" t="s">
        <v>16</v>
      </c>
      <c r="B2644" s="14">
        <v>47.1</v>
      </c>
      <c r="C2644" s="24"/>
    </row>
    <row r="2645" spans="1:3" ht="13.8" x14ac:dyDescent="0.25">
      <c r="A2645" s="20" t="s">
        <v>17</v>
      </c>
      <c r="B2645" s="13">
        <v>268.39999999999998</v>
      </c>
      <c r="C2645" s="24"/>
    </row>
    <row r="2646" spans="1:3" ht="13.8" x14ac:dyDescent="0.25">
      <c r="A2646" s="9" t="s">
        <v>24</v>
      </c>
      <c r="B2646" s="14">
        <v>9274.4</v>
      </c>
      <c r="C2646" s="24"/>
    </row>
    <row r="2647" spans="1:3" ht="13.8" x14ac:dyDescent="0.25">
      <c r="A2647" s="16" t="s">
        <v>0</v>
      </c>
      <c r="B2647" s="6">
        <v>9274.4</v>
      </c>
      <c r="C2647" s="24"/>
    </row>
    <row r="2648" spans="1:3" ht="13.8" x14ac:dyDescent="0.25">
      <c r="A2648" s="9" t="s">
        <v>26</v>
      </c>
      <c r="B2648" s="14">
        <v>9286.1999999999989</v>
      </c>
      <c r="C2648" s="24"/>
    </row>
    <row r="2649" spans="1:3" ht="13.8" x14ac:dyDescent="0.25">
      <c r="A2649" s="21" t="s">
        <v>10</v>
      </c>
      <c r="B2649" s="13">
        <v>9017.7999999999993</v>
      </c>
      <c r="C2649" s="24"/>
    </row>
    <row r="2650" spans="1:3" ht="13.8" x14ac:dyDescent="0.25">
      <c r="A2650" s="21" t="s">
        <v>17</v>
      </c>
      <c r="B2650" s="13">
        <v>268.39999999999998</v>
      </c>
      <c r="C2650" s="24"/>
    </row>
    <row r="2651" spans="1:3" ht="13.8" x14ac:dyDescent="0.25">
      <c r="A2651" s="23" t="s">
        <v>28</v>
      </c>
      <c r="B2651" s="19">
        <v>-11.8</v>
      </c>
      <c r="C2651" s="24"/>
    </row>
    <row r="2652" spans="1:3" ht="13.8" x14ac:dyDescent="0.25">
      <c r="A2652" s="23" t="s">
        <v>29</v>
      </c>
      <c r="B2652" s="19">
        <v>1980.8</v>
      </c>
      <c r="C2652" s="24"/>
    </row>
    <row r="2653" spans="1:3" ht="13.8" x14ac:dyDescent="0.25">
      <c r="A2653" s="23" t="s">
        <v>30</v>
      </c>
      <c r="B2653" s="19">
        <v>1969</v>
      </c>
      <c r="C2653" s="24"/>
    </row>
    <row r="2654" spans="1:3" ht="13.8" x14ac:dyDescent="0.25">
      <c r="A2654" s="9" t="s">
        <v>32</v>
      </c>
      <c r="B2654" s="4">
        <v>653</v>
      </c>
      <c r="C2654" s="24"/>
    </row>
    <row r="2655" spans="1:3" ht="13.8" x14ac:dyDescent="0.25">
      <c r="A2655" s="11" t="s">
        <v>33</v>
      </c>
      <c r="B2655" s="4">
        <v>518</v>
      </c>
      <c r="C2655" s="24"/>
    </row>
    <row r="2656" spans="1:3" ht="13.8" x14ac:dyDescent="0.25">
      <c r="A2656" s="11" t="s">
        <v>34</v>
      </c>
      <c r="B2656" s="4">
        <v>135</v>
      </c>
      <c r="C2656" s="24"/>
    </row>
    <row r="2657" spans="1:3" ht="13.8" x14ac:dyDescent="0.25">
      <c r="A2657" s="132" t="s">
        <v>292</v>
      </c>
      <c r="B2657" s="133"/>
      <c r="C2657" s="24"/>
    </row>
    <row r="2658" spans="1:3" ht="13.8" x14ac:dyDescent="0.25">
      <c r="A2658" s="5" t="s">
        <v>0</v>
      </c>
      <c r="B2658" s="6">
        <v>3676.13</v>
      </c>
      <c r="C2658" s="24"/>
    </row>
    <row r="2659" spans="1:3" ht="13.8" x14ac:dyDescent="0.25">
      <c r="A2659" s="7" t="s">
        <v>2</v>
      </c>
      <c r="B2659" s="6">
        <v>105.55</v>
      </c>
      <c r="C2659" s="24"/>
    </row>
    <row r="2660" spans="1:3" ht="13.8" x14ac:dyDescent="0.25">
      <c r="A2660" s="7" t="s">
        <v>3</v>
      </c>
      <c r="B2660" s="6">
        <v>3570.58</v>
      </c>
      <c r="C2660" s="24"/>
    </row>
    <row r="2661" spans="1:3" ht="13.8" x14ac:dyDescent="0.25">
      <c r="A2661" s="12" t="s">
        <v>10</v>
      </c>
      <c r="B2661" s="13">
        <v>3672.04</v>
      </c>
      <c r="C2661" s="24"/>
    </row>
    <row r="2662" spans="1:3" ht="13.8" x14ac:dyDescent="0.25">
      <c r="A2662" s="15" t="s">
        <v>11</v>
      </c>
      <c r="B2662" s="14">
        <v>2808.65</v>
      </c>
      <c r="C2662" s="24"/>
    </row>
    <row r="2663" spans="1:3" ht="13.8" x14ac:dyDescent="0.25">
      <c r="A2663" s="15" t="s">
        <v>12</v>
      </c>
      <c r="B2663" s="14">
        <v>827.86</v>
      </c>
      <c r="C2663" s="24"/>
    </row>
    <row r="2664" spans="1:3" ht="13.8" x14ac:dyDescent="0.25">
      <c r="A2664" s="15" t="s">
        <v>15</v>
      </c>
      <c r="B2664" s="14">
        <v>29.16</v>
      </c>
      <c r="C2664" s="24"/>
    </row>
    <row r="2665" spans="1:3" ht="13.8" x14ac:dyDescent="0.25">
      <c r="A2665" s="15" t="s">
        <v>16</v>
      </c>
      <c r="B2665" s="14">
        <v>6.37</v>
      </c>
      <c r="C2665" s="24"/>
    </row>
    <row r="2666" spans="1:3" ht="13.8" x14ac:dyDescent="0.25">
      <c r="A2666" s="20" t="s">
        <v>17</v>
      </c>
      <c r="B2666" s="13">
        <v>6.91</v>
      </c>
      <c r="C2666" s="24"/>
    </row>
    <row r="2667" spans="1:3" ht="13.8" x14ac:dyDescent="0.25">
      <c r="A2667" s="9" t="s">
        <v>24</v>
      </c>
      <c r="B2667" s="14">
        <v>3676.13</v>
      </c>
      <c r="C2667" s="24"/>
    </row>
    <row r="2668" spans="1:3" ht="13.8" x14ac:dyDescent="0.25">
      <c r="A2668" s="16" t="s">
        <v>0</v>
      </c>
      <c r="B2668" s="6">
        <v>3676.13</v>
      </c>
      <c r="C2668" s="24"/>
    </row>
    <row r="2669" spans="1:3" ht="13.8" x14ac:dyDescent="0.25">
      <c r="A2669" s="9" t="s">
        <v>26</v>
      </c>
      <c r="B2669" s="14">
        <v>3678.95</v>
      </c>
      <c r="C2669" s="24"/>
    </row>
    <row r="2670" spans="1:3" ht="13.8" x14ac:dyDescent="0.25">
      <c r="A2670" s="21" t="s">
        <v>10</v>
      </c>
      <c r="B2670" s="13">
        <v>3672.04</v>
      </c>
      <c r="C2670" s="24"/>
    </row>
    <row r="2671" spans="1:3" ht="13.8" x14ac:dyDescent="0.25">
      <c r="A2671" s="21" t="s">
        <v>17</v>
      </c>
      <c r="B2671" s="13">
        <v>6.91</v>
      </c>
      <c r="C2671" s="24"/>
    </row>
    <row r="2672" spans="1:3" ht="13.8" x14ac:dyDescent="0.25">
      <c r="A2672" s="23" t="s">
        <v>28</v>
      </c>
      <c r="B2672" s="19">
        <v>-2.82</v>
      </c>
      <c r="C2672" s="24"/>
    </row>
    <row r="2673" spans="1:3" ht="13.8" x14ac:dyDescent="0.25">
      <c r="A2673" s="23" t="s">
        <v>29</v>
      </c>
      <c r="B2673" s="19">
        <v>10.73</v>
      </c>
      <c r="C2673" s="24"/>
    </row>
    <row r="2674" spans="1:3" ht="13.8" x14ac:dyDescent="0.25">
      <c r="A2674" s="23" t="s">
        <v>30</v>
      </c>
      <c r="B2674" s="19">
        <v>7.91</v>
      </c>
      <c r="C2674" s="24"/>
    </row>
    <row r="2675" spans="1:3" ht="13.8" x14ac:dyDescent="0.25">
      <c r="A2675" s="9" t="s">
        <v>32</v>
      </c>
      <c r="B2675" s="4">
        <v>324</v>
      </c>
      <c r="C2675" s="24"/>
    </row>
    <row r="2676" spans="1:3" ht="13.8" x14ac:dyDescent="0.25">
      <c r="A2676" s="11" t="s">
        <v>33</v>
      </c>
      <c r="B2676" s="4">
        <v>259</v>
      </c>
      <c r="C2676" s="24"/>
    </row>
    <row r="2677" spans="1:3" ht="13.8" x14ac:dyDescent="0.25">
      <c r="A2677" s="11" t="s">
        <v>34</v>
      </c>
      <c r="B2677" s="4">
        <v>65</v>
      </c>
      <c r="C2677" s="24"/>
    </row>
    <row r="2678" spans="1:3" ht="13.8" x14ac:dyDescent="0.25">
      <c r="A2678" s="132" t="s">
        <v>158</v>
      </c>
      <c r="B2678" s="133"/>
      <c r="C2678" s="24"/>
    </row>
    <row r="2679" spans="1:3" ht="13.8" x14ac:dyDescent="0.25">
      <c r="A2679" s="5" t="s">
        <v>0</v>
      </c>
      <c r="B2679" s="6">
        <v>760.57013000000006</v>
      </c>
      <c r="C2679" s="24"/>
    </row>
    <row r="2680" spans="1:3" ht="13.8" x14ac:dyDescent="0.25">
      <c r="A2680" s="7" t="s">
        <v>2</v>
      </c>
      <c r="B2680" s="6">
        <v>760.55613000000005</v>
      </c>
      <c r="C2680" s="24"/>
    </row>
    <row r="2681" spans="1:3" ht="13.8" x14ac:dyDescent="0.25">
      <c r="A2681" s="12" t="s">
        <v>10</v>
      </c>
      <c r="B2681" s="13">
        <v>419.67922000000004</v>
      </c>
      <c r="C2681" s="24"/>
    </row>
    <row r="2682" spans="1:3" ht="13.8" x14ac:dyDescent="0.25">
      <c r="A2682" s="15" t="s">
        <v>12</v>
      </c>
      <c r="B2682" s="14">
        <v>105.41372000000001</v>
      </c>
      <c r="C2682" s="24"/>
    </row>
    <row r="2683" spans="1:3" ht="13.8" x14ac:dyDescent="0.25">
      <c r="A2683" s="7" t="s">
        <v>2</v>
      </c>
      <c r="B2683" s="6">
        <v>0.72050000000000003</v>
      </c>
      <c r="C2683" s="24"/>
    </row>
    <row r="2684" spans="1:3" ht="13.8" x14ac:dyDescent="0.25">
      <c r="A2684" s="15" t="s">
        <v>16</v>
      </c>
      <c r="B2684" s="14">
        <v>313.54500000000002</v>
      </c>
      <c r="C2684" s="24"/>
    </row>
    <row r="2685" spans="1:3" ht="13.8" x14ac:dyDescent="0.25">
      <c r="A2685" s="20" t="s">
        <v>17</v>
      </c>
      <c r="B2685" s="13">
        <v>1951.39444</v>
      </c>
      <c r="C2685" s="24"/>
    </row>
    <row r="2686" spans="1:3" ht="13.8" x14ac:dyDescent="0.25">
      <c r="A2686" s="9" t="s">
        <v>24</v>
      </c>
      <c r="B2686" s="14">
        <v>760.57012999999995</v>
      </c>
      <c r="C2686" s="24"/>
    </row>
    <row r="2687" spans="1:3" ht="13.8" x14ac:dyDescent="0.25">
      <c r="A2687" s="16" t="s">
        <v>0</v>
      </c>
      <c r="B2687" s="6">
        <v>760.57012999999995</v>
      </c>
      <c r="C2687" s="24"/>
    </row>
    <row r="2688" spans="1:3" ht="13.8" x14ac:dyDescent="0.25">
      <c r="A2688" s="9" t="s">
        <v>26</v>
      </c>
      <c r="B2688" s="14">
        <v>2371.07366</v>
      </c>
      <c r="C2688" s="24"/>
    </row>
    <row r="2689" spans="1:3" ht="13.8" x14ac:dyDescent="0.25">
      <c r="A2689" s="21" t="s">
        <v>10</v>
      </c>
      <c r="B2689" s="13">
        <v>419.67921999999999</v>
      </c>
      <c r="C2689" s="24"/>
    </row>
    <row r="2690" spans="1:3" ht="13.8" x14ac:dyDescent="0.25">
      <c r="A2690" s="21" t="s">
        <v>17</v>
      </c>
      <c r="B2690" s="13">
        <v>1951.39444</v>
      </c>
      <c r="C2690" s="24"/>
    </row>
    <row r="2691" spans="1:3" ht="13.8" x14ac:dyDescent="0.25">
      <c r="A2691" s="23" t="s">
        <v>28</v>
      </c>
      <c r="B2691" s="19">
        <v>-1610.50353</v>
      </c>
      <c r="C2691" s="24"/>
    </row>
    <row r="2692" spans="1:3" ht="13.8" x14ac:dyDescent="0.25">
      <c r="A2692" s="23" t="s">
        <v>29</v>
      </c>
      <c r="B2692" s="19">
        <v>2432.96243</v>
      </c>
      <c r="C2692" s="24"/>
    </row>
    <row r="2693" spans="1:3" ht="13.8" x14ac:dyDescent="0.25">
      <c r="A2693" s="23" t="s">
        <v>30</v>
      </c>
      <c r="B2693" s="19">
        <v>822.45889999999997</v>
      </c>
      <c r="C2693" s="24"/>
    </row>
    <row r="2694" spans="1:3" ht="13.8" x14ac:dyDescent="0.25">
      <c r="A2694" s="9" t="s">
        <v>32</v>
      </c>
      <c r="B2694" s="4">
        <v>217</v>
      </c>
      <c r="C2694" s="24"/>
    </row>
    <row r="2695" spans="1:3" ht="13.8" x14ac:dyDescent="0.25">
      <c r="A2695" s="11" t="s">
        <v>33</v>
      </c>
      <c r="B2695" s="4">
        <v>192</v>
      </c>
      <c r="C2695" s="24"/>
    </row>
    <row r="2696" spans="1:3" ht="13.8" x14ac:dyDescent="0.25">
      <c r="A2696" s="11" t="s">
        <v>34</v>
      </c>
      <c r="B2696" s="4">
        <v>25</v>
      </c>
      <c r="C2696" s="24"/>
    </row>
    <row r="2697" spans="1:3" ht="13.8" x14ac:dyDescent="0.25">
      <c r="A2697" s="132" t="s">
        <v>293</v>
      </c>
      <c r="B2697" s="133"/>
      <c r="C2697" s="24"/>
    </row>
    <row r="2698" spans="1:3" ht="13.8" x14ac:dyDescent="0.25">
      <c r="A2698" s="5" t="s">
        <v>0</v>
      </c>
      <c r="B2698" s="6">
        <v>15043.5</v>
      </c>
      <c r="C2698" s="24"/>
    </row>
    <row r="2699" spans="1:3" ht="13.8" x14ac:dyDescent="0.25">
      <c r="A2699" s="7" t="s">
        <v>2</v>
      </c>
      <c r="B2699" s="6">
        <v>34.299999999999997</v>
      </c>
      <c r="C2699" s="24"/>
    </row>
    <row r="2700" spans="1:3" ht="13.8" x14ac:dyDescent="0.25">
      <c r="A2700" s="7" t="s">
        <v>3</v>
      </c>
      <c r="B2700" s="6">
        <v>15009.2</v>
      </c>
      <c r="C2700" s="24"/>
    </row>
    <row r="2701" spans="1:3" ht="13.8" x14ac:dyDescent="0.25">
      <c r="A2701" s="12" t="s">
        <v>10</v>
      </c>
      <c r="B2701" s="13">
        <v>15163.1</v>
      </c>
      <c r="C2701" s="24"/>
    </row>
    <row r="2702" spans="1:3" ht="13.8" x14ac:dyDescent="0.25">
      <c r="A2702" s="15" t="s">
        <v>11</v>
      </c>
      <c r="B2702" s="14">
        <v>13688</v>
      </c>
      <c r="C2702" s="24"/>
    </row>
    <row r="2703" spans="1:3" ht="13.8" x14ac:dyDescent="0.25">
      <c r="A2703" s="15" t="s">
        <v>12</v>
      </c>
      <c r="B2703" s="14">
        <v>1318.1</v>
      </c>
      <c r="C2703" s="24"/>
    </row>
    <row r="2704" spans="1:3" ht="13.8" x14ac:dyDescent="0.25">
      <c r="A2704" s="15" t="s">
        <v>15</v>
      </c>
      <c r="B2704" s="14">
        <v>149.9</v>
      </c>
      <c r="C2704" s="24"/>
    </row>
    <row r="2705" spans="1:3" ht="13.8" x14ac:dyDescent="0.25">
      <c r="A2705" s="15" t="s">
        <v>16</v>
      </c>
      <c r="B2705" s="14">
        <v>7.1</v>
      </c>
      <c r="C2705" s="24"/>
    </row>
    <row r="2706" spans="1:3" ht="13.8" x14ac:dyDescent="0.25">
      <c r="A2706" s="20" t="s">
        <v>17</v>
      </c>
      <c r="B2706" s="13">
        <v>63</v>
      </c>
      <c r="C2706" s="24"/>
    </row>
    <row r="2707" spans="1:3" ht="13.8" x14ac:dyDescent="0.25">
      <c r="A2707" s="9" t="s">
        <v>24</v>
      </c>
      <c r="B2707" s="14">
        <v>15043.5</v>
      </c>
      <c r="C2707" s="24"/>
    </row>
    <row r="2708" spans="1:3" ht="13.8" x14ac:dyDescent="0.25">
      <c r="A2708" s="16" t="s">
        <v>0</v>
      </c>
      <c r="B2708" s="6">
        <v>15043.5</v>
      </c>
      <c r="C2708" s="24"/>
    </row>
    <row r="2709" spans="1:3" ht="13.8" x14ac:dyDescent="0.25">
      <c r="A2709" s="9" t="s">
        <v>26</v>
      </c>
      <c r="B2709" s="14">
        <v>15226.1</v>
      </c>
      <c r="C2709" s="24"/>
    </row>
    <row r="2710" spans="1:3" ht="13.8" x14ac:dyDescent="0.25">
      <c r="A2710" s="21" t="s">
        <v>10</v>
      </c>
      <c r="B2710" s="13">
        <v>15163.1</v>
      </c>
      <c r="C2710" s="24"/>
    </row>
    <row r="2711" spans="1:3" ht="13.8" x14ac:dyDescent="0.25">
      <c r="A2711" s="21" t="s">
        <v>17</v>
      </c>
      <c r="B2711" s="13">
        <v>63</v>
      </c>
      <c r="C2711" s="24"/>
    </row>
    <row r="2712" spans="1:3" ht="13.8" x14ac:dyDescent="0.25">
      <c r="A2712" s="23" t="s">
        <v>28</v>
      </c>
      <c r="B2712" s="19">
        <v>-182.6</v>
      </c>
      <c r="C2712" s="24"/>
    </row>
    <row r="2713" spans="1:3" ht="13.8" x14ac:dyDescent="0.25">
      <c r="A2713" s="23" t="s">
        <v>29</v>
      </c>
      <c r="B2713" s="19">
        <v>634.1</v>
      </c>
      <c r="C2713" s="24"/>
    </row>
    <row r="2714" spans="1:3" ht="13.8" x14ac:dyDescent="0.25">
      <c r="A2714" s="23" t="s">
        <v>30</v>
      </c>
      <c r="B2714" s="19">
        <v>451.5</v>
      </c>
      <c r="C2714" s="24"/>
    </row>
    <row r="2715" spans="1:3" ht="13.8" x14ac:dyDescent="0.25">
      <c r="A2715" s="9" t="s">
        <v>32</v>
      </c>
      <c r="B2715" s="4">
        <v>1056</v>
      </c>
      <c r="C2715" s="24"/>
    </row>
    <row r="2716" spans="1:3" ht="13.8" x14ac:dyDescent="0.25">
      <c r="A2716" s="11" t="s">
        <v>33</v>
      </c>
      <c r="B2716" s="4">
        <v>882</v>
      </c>
      <c r="C2716" s="24"/>
    </row>
    <row r="2717" spans="1:3" ht="13.8" x14ac:dyDescent="0.25">
      <c r="A2717" s="11" t="s">
        <v>34</v>
      </c>
      <c r="B2717" s="4">
        <v>174</v>
      </c>
      <c r="C2717" s="24"/>
    </row>
    <row r="2718" spans="1:3" ht="13.8" x14ac:dyDescent="0.25">
      <c r="A2718" s="132" t="s">
        <v>159</v>
      </c>
      <c r="B2718" s="133"/>
      <c r="C2718" s="24"/>
    </row>
    <row r="2719" spans="1:3" ht="13.8" x14ac:dyDescent="0.25">
      <c r="A2719" s="5" t="s">
        <v>0</v>
      </c>
      <c r="B2719" s="6">
        <v>1979.1073999999999</v>
      </c>
      <c r="C2719" s="24"/>
    </row>
    <row r="2720" spans="1:3" ht="13.8" x14ac:dyDescent="0.25">
      <c r="A2720" s="7" t="s">
        <v>2</v>
      </c>
      <c r="B2720" s="6">
        <v>243.94210000000001</v>
      </c>
      <c r="C2720" s="24"/>
    </row>
    <row r="2721" spans="1:3" ht="13.8" x14ac:dyDescent="0.25">
      <c r="A2721" s="7" t="s">
        <v>3</v>
      </c>
      <c r="B2721" s="6">
        <v>1735.1652999999999</v>
      </c>
      <c r="C2721" s="24"/>
    </row>
    <row r="2722" spans="1:3" ht="13.8" x14ac:dyDescent="0.25">
      <c r="A2722" s="12" t="s">
        <v>10</v>
      </c>
      <c r="B2722" s="13">
        <v>1262.3496599999999</v>
      </c>
      <c r="C2722" s="24"/>
    </row>
    <row r="2723" spans="1:3" ht="13.8" x14ac:dyDescent="0.25">
      <c r="A2723" s="15" t="s">
        <v>12</v>
      </c>
      <c r="B2723" s="14">
        <v>1262.3496599999999</v>
      </c>
      <c r="C2723" s="24"/>
    </row>
    <row r="2724" spans="1:3" ht="13.8" x14ac:dyDescent="0.25">
      <c r="A2724" s="20" t="s">
        <v>17</v>
      </c>
      <c r="B2724" s="13">
        <v>92.751000000000005</v>
      </c>
      <c r="C2724" s="24"/>
    </row>
    <row r="2725" spans="1:3" ht="13.8" x14ac:dyDescent="0.25">
      <c r="A2725" s="9" t="s">
        <v>24</v>
      </c>
      <c r="B2725" s="14">
        <v>1979.1074000000001</v>
      </c>
      <c r="C2725" s="24"/>
    </row>
    <row r="2726" spans="1:3" ht="13.8" x14ac:dyDescent="0.25">
      <c r="A2726" s="16" t="s">
        <v>0</v>
      </c>
      <c r="B2726" s="6">
        <v>1979.1074000000001</v>
      </c>
      <c r="C2726" s="24"/>
    </row>
    <row r="2727" spans="1:3" ht="13.8" x14ac:dyDescent="0.25">
      <c r="A2727" s="9" t="s">
        <v>26</v>
      </c>
      <c r="B2727" s="14">
        <v>1355.1006600000001</v>
      </c>
      <c r="C2727" s="24"/>
    </row>
    <row r="2728" spans="1:3" ht="13.8" x14ac:dyDescent="0.25">
      <c r="A2728" s="21" t="s">
        <v>10</v>
      </c>
      <c r="B2728" s="13">
        <v>1262.3496600000001</v>
      </c>
      <c r="C2728" s="24"/>
    </row>
    <row r="2729" spans="1:3" ht="13.8" x14ac:dyDescent="0.25">
      <c r="A2729" s="21" t="s">
        <v>17</v>
      </c>
      <c r="B2729" s="13">
        <v>92.751000000000005</v>
      </c>
      <c r="C2729" s="24"/>
    </row>
    <row r="2730" spans="1:3" ht="13.8" x14ac:dyDescent="0.25">
      <c r="A2730" s="23" t="s">
        <v>28</v>
      </c>
      <c r="B2730" s="19">
        <v>624.00674000000004</v>
      </c>
      <c r="C2730" s="24"/>
    </row>
    <row r="2731" spans="1:3" ht="13.8" x14ac:dyDescent="0.25">
      <c r="A2731" s="23" t="s">
        <v>29</v>
      </c>
      <c r="B2731" s="19">
        <v>2560.5476399999998</v>
      </c>
      <c r="C2731" s="24"/>
    </row>
    <row r="2732" spans="1:3" ht="13.8" x14ac:dyDescent="0.25">
      <c r="A2732" s="23" t="s">
        <v>30</v>
      </c>
      <c r="B2732" s="19">
        <v>3184.55438</v>
      </c>
      <c r="C2732" s="24"/>
    </row>
    <row r="2733" spans="1:3" ht="13.8" x14ac:dyDescent="0.25">
      <c r="A2733" s="9" t="s">
        <v>32</v>
      </c>
      <c r="B2733" s="4">
        <v>89</v>
      </c>
      <c r="C2733" s="24"/>
    </row>
    <row r="2734" spans="1:3" ht="13.8" x14ac:dyDescent="0.25">
      <c r="A2734" s="11" t="s">
        <v>33</v>
      </c>
      <c r="B2734" s="4">
        <v>37</v>
      </c>
      <c r="C2734" s="24"/>
    </row>
    <row r="2735" spans="1:3" ht="13.8" x14ac:dyDescent="0.25">
      <c r="A2735" s="11" t="s">
        <v>34</v>
      </c>
      <c r="B2735" s="4">
        <v>52</v>
      </c>
      <c r="C2735" s="24"/>
    </row>
    <row r="2736" spans="1:3" ht="13.8" x14ac:dyDescent="0.25">
      <c r="A2736" s="132" t="s">
        <v>294</v>
      </c>
      <c r="B2736" s="133"/>
      <c r="C2736" s="24"/>
    </row>
    <row r="2737" spans="1:3" ht="13.8" x14ac:dyDescent="0.25">
      <c r="A2737" s="5" t="s">
        <v>0</v>
      </c>
      <c r="B2737" s="6">
        <v>9129.1</v>
      </c>
      <c r="C2737" s="24"/>
    </row>
    <row r="2738" spans="1:3" ht="13.8" x14ac:dyDescent="0.25">
      <c r="A2738" s="7" t="s">
        <v>2</v>
      </c>
      <c r="B2738" s="6">
        <v>37.08</v>
      </c>
      <c r="C2738" s="24"/>
    </row>
    <row r="2739" spans="1:3" ht="13.8" x14ac:dyDescent="0.25">
      <c r="A2739" s="7" t="s">
        <v>3</v>
      </c>
      <c r="B2739" s="6">
        <v>9092.02</v>
      </c>
      <c r="C2739" s="24"/>
    </row>
    <row r="2740" spans="1:3" ht="13.8" x14ac:dyDescent="0.25">
      <c r="A2740" s="12" t="s">
        <v>10</v>
      </c>
      <c r="B2740" s="13">
        <v>9268.61</v>
      </c>
      <c r="C2740" s="24"/>
    </row>
    <row r="2741" spans="1:3" ht="13.8" x14ac:dyDescent="0.25">
      <c r="A2741" s="15" t="s">
        <v>11</v>
      </c>
      <c r="B2741" s="14">
        <v>8249.36</v>
      </c>
      <c r="C2741" s="24"/>
    </row>
    <row r="2742" spans="1:3" ht="13.8" x14ac:dyDescent="0.25">
      <c r="A2742" s="15" t="s">
        <v>12</v>
      </c>
      <c r="B2742" s="14">
        <v>981.71</v>
      </c>
      <c r="C2742" s="24"/>
    </row>
    <row r="2743" spans="1:3" ht="13.8" x14ac:dyDescent="0.25">
      <c r="A2743" s="15" t="s">
        <v>15</v>
      </c>
      <c r="B2743" s="14">
        <v>37.54</v>
      </c>
      <c r="C2743" s="24"/>
    </row>
    <row r="2744" spans="1:3" ht="13.8" x14ac:dyDescent="0.25">
      <c r="A2744" s="20" t="s">
        <v>17</v>
      </c>
      <c r="B2744" s="13">
        <v>44.51</v>
      </c>
      <c r="C2744" s="24"/>
    </row>
    <row r="2745" spans="1:3" ht="13.8" x14ac:dyDescent="0.25">
      <c r="A2745" s="9" t="s">
        <v>24</v>
      </c>
      <c r="B2745" s="14">
        <v>9129.1</v>
      </c>
      <c r="C2745" s="24"/>
    </row>
    <row r="2746" spans="1:3" ht="13.8" x14ac:dyDescent="0.25">
      <c r="A2746" s="16" t="s">
        <v>0</v>
      </c>
      <c r="B2746" s="6">
        <v>9129.1</v>
      </c>
      <c r="C2746" s="24"/>
    </row>
    <row r="2747" spans="1:3" ht="13.8" x14ac:dyDescent="0.25">
      <c r="A2747" s="9" t="s">
        <v>26</v>
      </c>
      <c r="B2747" s="14">
        <v>9313.1200000000008</v>
      </c>
      <c r="C2747" s="24"/>
    </row>
    <row r="2748" spans="1:3" ht="13.8" x14ac:dyDescent="0.25">
      <c r="A2748" s="21" t="s">
        <v>10</v>
      </c>
      <c r="B2748" s="13">
        <v>9268.61</v>
      </c>
      <c r="C2748" s="24"/>
    </row>
    <row r="2749" spans="1:3" ht="13.8" x14ac:dyDescent="0.25">
      <c r="A2749" s="21" t="s">
        <v>17</v>
      </c>
      <c r="B2749" s="13">
        <v>44.51</v>
      </c>
      <c r="C2749" s="24"/>
    </row>
    <row r="2750" spans="1:3" ht="13.8" x14ac:dyDescent="0.25">
      <c r="A2750" s="23" t="s">
        <v>28</v>
      </c>
      <c r="B2750" s="19">
        <v>-184.02</v>
      </c>
      <c r="C2750" s="24"/>
    </row>
    <row r="2751" spans="1:3" ht="13.8" x14ac:dyDescent="0.25">
      <c r="A2751" s="23" t="s">
        <v>29</v>
      </c>
      <c r="B2751" s="19">
        <v>444.9</v>
      </c>
      <c r="C2751" s="24"/>
    </row>
    <row r="2752" spans="1:3" ht="13.8" x14ac:dyDescent="0.25">
      <c r="A2752" s="23" t="s">
        <v>30</v>
      </c>
      <c r="B2752" s="19">
        <v>260.88</v>
      </c>
      <c r="C2752" s="24"/>
    </row>
    <row r="2753" spans="1:3" ht="13.8" x14ac:dyDescent="0.25">
      <c r="A2753" s="9" t="s">
        <v>32</v>
      </c>
      <c r="B2753" s="4">
        <v>675</v>
      </c>
      <c r="C2753" s="24"/>
    </row>
    <row r="2754" spans="1:3" ht="13.8" x14ac:dyDescent="0.25">
      <c r="A2754" s="11" t="s">
        <v>33</v>
      </c>
      <c r="B2754" s="4">
        <v>575</v>
      </c>
      <c r="C2754" s="24"/>
    </row>
    <row r="2755" spans="1:3" ht="13.8" x14ac:dyDescent="0.25">
      <c r="A2755" s="11" t="s">
        <v>34</v>
      </c>
      <c r="B2755" s="4">
        <v>100</v>
      </c>
      <c r="C2755" s="24"/>
    </row>
    <row r="2756" spans="1:3" ht="13.8" x14ac:dyDescent="0.25">
      <c r="A2756" s="132" t="s">
        <v>152</v>
      </c>
      <c r="B2756" s="133"/>
      <c r="C2756" s="24"/>
    </row>
    <row r="2757" spans="1:3" ht="13.8" x14ac:dyDescent="0.25">
      <c r="A2757" s="5" t="s">
        <v>0</v>
      </c>
      <c r="B2757" s="6">
        <v>2795.50666</v>
      </c>
      <c r="C2757" s="24"/>
    </row>
    <row r="2758" spans="1:3" ht="13.8" x14ac:dyDescent="0.25">
      <c r="A2758" s="7" t="s">
        <v>2</v>
      </c>
      <c r="B2758" s="6">
        <v>490.62574999999998</v>
      </c>
      <c r="C2758" s="24"/>
    </row>
    <row r="2759" spans="1:3" ht="13.8" x14ac:dyDescent="0.25">
      <c r="A2759" s="7" t="s">
        <v>3</v>
      </c>
      <c r="B2759" s="6">
        <v>2304.8809099999999</v>
      </c>
      <c r="C2759" s="24"/>
    </row>
    <row r="2760" spans="1:3" ht="13.8" x14ac:dyDescent="0.25">
      <c r="A2760" s="12" t="s">
        <v>10</v>
      </c>
      <c r="B2760" s="13">
        <v>2302.2904600000002</v>
      </c>
      <c r="C2760" s="24"/>
    </row>
    <row r="2761" spans="1:3" ht="13.8" x14ac:dyDescent="0.25">
      <c r="A2761" s="15" t="s">
        <v>12</v>
      </c>
      <c r="B2761" s="14">
        <v>2301.5304599999999</v>
      </c>
      <c r="C2761" s="24"/>
    </row>
    <row r="2762" spans="1:3" ht="13.8" x14ac:dyDescent="0.25">
      <c r="A2762" s="15" t="s">
        <v>15</v>
      </c>
      <c r="B2762" s="14">
        <v>0.76</v>
      </c>
      <c r="C2762" s="24"/>
    </row>
    <row r="2763" spans="1:3" ht="13.8" x14ac:dyDescent="0.25">
      <c r="A2763" s="20" t="s">
        <v>17</v>
      </c>
      <c r="B2763" s="13">
        <v>537.03411000000006</v>
      </c>
      <c r="C2763" s="24"/>
    </row>
    <row r="2764" spans="1:3" ht="13.8" x14ac:dyDescent="0.25">
      <c r="A2764" s="9" t="s">
        <v>24</v>
      </c>
      <c r="B2764" s="14">
        <v>2795.50666</v>
      </c>
      <c r="C2764" s="24"/>
    </row>
    <row r="2765" spans="1:3" ht="13.8" x14ac:dyDescent="0.25">
      <c r="A2765" s="16" t="s">
        <v>0</v>
      </c>
      <c r="B2765" s="6">
        <v>2795.50666</v>
      </c>
      <c r="C2765" s="24"/>
    </row>
    <row r="2766" spans="1:3" ht="13.8" x14ac:dyDescent="0.25">
      <c r="A2766" s="9" t="s">
        <v>26</v>
      </c>
      <c r="B2766" s="14">
        <v>2839.3245700000002</v>
      </c>
      <c r="C2766" s="24"/>
    </row>
    <row r="2767" spans="1:3" ht="13.8" x14ac:dyDescent="0.25">
      <c r="A2767" s="21" t="s">
        <v>10</v>
      </c>
      <c r="B2767" s="13">
        <v>2302.2904600000002</v>
      </c>
      <c r="C2767" s="24"/>
    </row>
    <row r="2768" spans="1:3" ht="13.8" x14ac:dyDescent="0.25">
      <c r="A2768" s="21" t="s">
        <v>17</v>
      </c>
      <c r="B2768" s="13">
        <v>537.03411000000006</v>
      </c>
      <c r="C2768" s="24"/>
    </row>
    <row r="2769" spans="1:3" ht="13.8" x14ac:dyDescent="0.25">
      <c r="A2769" s="23" t="s">
        <v>28</v>
      </c>
      <c r="B2769" s="19">
        <v>-43.817909999999998</v>
      </c>
      <c r="C2769" s="24"/>
    </row>
    <row r="2770" spans="1:3" ht="13.8" x14ac:dyDescent="0.25">
      <c r="A2770" s="23" t="s">
        <v>29</v>
      </c>
      <c r="B2770" s="19">
        <v>1859.3793599999999</v>
      </c>
      <c r="C2770" s="24"/>
    </row>
    <row r="2771" spans="1:3" ht="13.8" x14ac:dyDescent="0.25">
      <c r="A2771" s="23" t="s">
        <v>30</v>
      </c>
      <c r="B2771" s="19">
        <v>1815.5614499999999</v>
      </c>
      <c r="C2771" s="24"/>
    </row>
    <row r="2772" spans="1:3" ht="13.8" x14ac:dyDescent="0.25">
      <c r="A2772" s="9" t="s">
        <v>32</v>
      </c>
      <c r="B2772" s="4">
        <v>204</v>
      </c>
      <c r="C2772" s="24"/>
    </row>
    <row r="2773" spans="1:3" ht="13.8" x14ac:dyDescent="0.25">
      <c r="A2773" s="11" t="s">
        <v>33</v>
      </c>
      <c r="B2773" s="4">
        <v>92</v>
      </c>
      <c r="C2773" s="24"/>
    </row>
    <row r="2774" spans="1:3" ht="13.8" x14ac:dyDescent="0.25">
      <c r="A2774" s="11" t="s">
        <v>34</v>
      </c>
      <c r="B2774" s="4">
        <v>112</v>
      </c>
      <c r="C2774" s="24"/>
    </row>
    <row r="2775" spans="1:3" ht="13.8" x14ac:dyDescent="0.25">
      <c r="A2775" s="132" t="s">
        <v>295</v>
      </c>
      <c r="B2775" s="133"/>
      <c r="C2775" s="24"/>
    </row>
    <row r="2776" spans="1:3" ht="13.8" x14ac:dyDescent="0.25">
      <c r="A2776" s="5" t="s">
        <v>0</v>
      </c>
      <c r="B2776" s="6">
        <v>12528.36</v>
      </c>
      <c r="C2776" s="24"/>
    </row>
    <row r="2777" spans="1:3" ht="13.8" x14ac:dyDescent="0.25">
      <c r="A2777" s="7" t="s">
        <v>2</v>
      </c>
      <c r="B2777" s="6">
        <v>233.42</v>
      </c>
      <c r="C2777" s="24"/>
    </row>
    <row r="2778" spans="1:3" ht="13.8" x14ac:dyDescent="0.25">
      <c r="A2778" s="7" t="s">
        <v>3</v>
      </c>
      <c r="B2778" s="6">
        <v>12294.94</v>
      </c>
      <c r="C2778" s="24"/>
    </row>
    <row r="2779" spans="1:3" ht="13.8" x14ac:dyDescent="0.25">
      <c r="A2779" s="12" t="s">
        <v>10</v>
      </c>
      <c r="B2779" s="13">
        <v>12662.26</v>
      </c>
      <c r="C2779" s="24"/>
    </row>
    <row r="2780" spans="1:3" ht="13.8" x14ac:dyDescent="0.25">
      <c r="A2780" s="15" t="s">
        <v>11</v>
      </c>
      <c r="B2780" s="14">
        <v>10946.82</v>
      </c>
      <c r="C2780" s="24"/>
    </row>
    <row r="2781" spans="1:3" ht="13.8" x14ac:dyDescent="0.25">
      <c r="A2781" s="15" t="s">
        <v>12</v>
      </c>
      <c r="B2781" s="14">
        <v>1534.4299999999998</v>
      </c>
      <c r="C2781" s="24"/>
    </row>
    <row r="2782" spans="1:3" ht="13.8" x14ac:dyDescent="0.25">
      <c r="A2782" s="15" t="s">
        <v>15</v>
      </c>
      <c r="B2782" s="14">
        <v>129.28</v>
      </c>
      <c r="C2782" s="24"/>
    </row>
    <row r="2783" spans="1:3" ht="13.8" x14ac:dyDescent="0.25">
      <c r="A2783" s="15" t="s">
        <v>16</v>
      </c>
      <c r="B2783" s="14">
        <v>51.73</v>
      </c>
      <c r="C2783" s="24"/>
    </row>
    <row r="2784" spans="1:3" ht="13.8" x14ac:dyDescent="0.25">
      <c r="A2784" s="9" t="s">
        <v>24</v>
      </c>
      <c r="B2784" s="14">
        <v>12528.36</v>
      </c>
      <c r="C2784" s="24"/>
    </row>
    <row r="2785" spans="1:3" ht="13.8" x14ac:dyDescent="0.25">
      <c r="A2785" s="16" t="s">
        <v>0</v>
      </c>
      <c r="B2785" s="6">
        <v>12528.36</v>
      </c>
      <c r="C2785" s="24"/>
    </row>
    <row r="2786" spans="1:3" ht="13.8" x14ac:dyDescent="0.25">
      <c r="A2786" s="9" t="s">
        <v>26</v>
      </c>
      <c r="B2786" s="14">
        <v>12662.26</v>
      </c>
      <c r="C2786" s="24"/>
    </row>
    <row r="2787" spans="1:3" ht="13.8" x14ac:dyDescent="0.25">
      <c r="A2787" s="21" t="s">
        <v>10</v>
      </c>
      <c r="B2787" s="13">
        <v>12662.26</v>
      </c>
      <c r="C2787" s="24"/>
    </row>
    <row r="2788" spans="1:3" ht="13.8" x14ac:dyDescent="0.25">
      <c r="A2788" s="23" t="s">
        <v>28</v>
      </c>
      <c r="B2788" s="19">
        <v>-133.9</v>
      </c>
      <c r="C2788" s="24"/>
    </row>
    <row r="2789" spans="1:3" ht="13.8" x14ac:dyDescent="0.25">
      <c r="A2789" s="23" t="s">
        <v>29</v>
      </c>
      <c r="B2789" s="19">
        <v>596.51</v>
      </c>
      <c r="C2789" s="24"/>
    </row>
    <row r="2790" spans="1:3" ht="13.8" x14ac:dyDescent="0.25">
      <c r="A2790" s="23" t="s">
        <v>30</v>
      </c>
      <c r="B2790" s="19">
        <v>462.61</v>
      </c>
      <c r="C2790" s="24"/>
    </row>
    <row r="2791" spans="1:3" ht="13.8" x14ac:dyDescent="0.25">
      <c r="A2791" s="9" t="s">
        <v>32</v>
      </c>
      <c r="B2791" s="4">
        <v>981</v>
      </c>
      <c r="C2791" s="24"/>
    </row>
    <row r="2792" spans="1:3" ht="13.8" x14ac:dyDescent="0.25">
      <c r="A2792" s="11" t="s">
        <v>33</v>
      </c>
      <c r="B2792" s="4">
        <v>866</v>
      </c>
      <c r="C2792" s="24"/>
    </row>
    <row r="2793" spans="1:3" ht="13.8" x14ac:dyDescent="0.25">
      <c r="A2793" s="11" t="s">
        <v>34</v>
      </c>
      <c r="B2793" s="4">
        <v>115</v>
      </c>
      <c r="C2793" s="24"/>
    </row>
    <row r="2794" spans="1:3" ht="13.8" x14ac:dyDescent="0.25">
      <c r="A2794" s="132" t="s">
        <v>153</v>
      </c>
      <c r="B2794" s="133"/>
      <c r="C2794" s="24"/>
    </row>
    <row r="2795" spans="1:3" ht="13.8" x14ac:dyDescent="0.25">
      <c r="A2795" s="5" t="s">
        <v>0</v>
      </c>
      <c r="B2795" s="6">
        <v>605.34647000000007</v>
      </c>
      <c r="C2795" s="24"/>
    </row>
    <row r="2796" spans="1:3" ht="13.8" x14ac:dyDescent="0.25">
      <c r="A2796" s="7" t="s">
        <v>2</v>
      </c>
      <c r="B2796" s="6">
        <v>-1.1821600000000001</v>
      </c>
      <c r="C2796" s="24"/>
    </row>
    <row r="2797" spans="1:3" ht="13.8" x14ac:dyDescent="0.25">
      <c r="A2797" s="7" t="s">
        <v>3</v>
      </c>
      <c r="B2797" s="6">
        <v>606.52863000000002</v>
      </c>
      <c r="C2797" s="24"/>
    </row>
    <row r="2798" spans="1:3" ht="13.8" x14ac:dyDescent="0.25">
      <c r="A2798" s="12" t="s">
        <v>10</v>
      </c>
      <c r="B2798" s="13">
        <v>737.9208000000001</v>
      </c>
      <c r="C2798" s="24"/>
    </row>
    <row r="2799" spans="1:3" ht="13.8" x14ac:dyDescent="0.25">
      <c r="A2799" s="15" t="s">
        <v>12</v>
      </c>
      <c r="B2799" s="14">
        <v>734.57787000000008</v>
      </c>
      <c r="C2799" s="24"/>
    </row>
    <row r="2800" spans="1:3" ht="13.8" x14ac:dyDescent="0.25">
      <c r="A2800" s="15" t="s">
        <v>15</v>
      </c>
      <c r="B2800" s="14">
        <v>3.34293</v>
      </c>
      <c r="C2800" s="24"/>
    </row>
    <row r="2801" spans="1:3" ht="13.8" x14ac:dyDescent="0.25">
      <c r="A2801" s="20" t="s">
        <v>17</v>
      </c>
      <c r="B2801" s="13">
        <v>10.920999999999999</v>
      </c>
      <c r="C2801" s="24"/>
    </row>
    <row r="2802" spans="1:3" ht="13.8" x14ac:dyDescent="0.25">
      <c r="A2802" s="9" t="s">
        <v>24</v>
      </c>
      <c r="B2802" s="14">
        <v>605.34646999999995</v>
      </c>
      <c r="C2802" s="24"/>
    </row>
    <row r="2803" spans="1:3" ht="13.8" x14ac:dyDescent="0.25">
      <c r="A2803" s="16" t="s">
        <v>0</v>
      </c>
      <c r="B2803" s="6">
        <v>605.34646999999995</v>
      </c>
      <c r="C2803" s="24"/>
    </row>
    <row r="2804" spans="1:3" ht="13.8" x14ac:dyDescent="0.25">
      <c r="A2804" s="9" t="s">
        <v>26</v>
      </c>
      <c r="B2804" s="14">
        <v>748.84180000000003</v>
      </c>
      <c r="C2804" s="24"/>
    </row>
    <row r="2805" spans="1:3" ht="13.8" x14ac:dyDescent="0.25">
      <c r="A2805" s="21" t="s">
        <v>10</v>
      </c>
      <c r="B2805" s="13">
        <v>737.92079999999999</v>
      </c>
      <c r="C2805" s="24"/>
    </row>
    <row r="2806" spans="1:3" ht="13.8" x14ac:dyDescent="0.25">
      <c r="A2806" s="21" t="s">
        <v>17</v>
      </c>
      <c r="B2806" s="13">
        <v>10.920999999999999</v>
      </c>
      <c r="C2806" s="24"/>
    </row>
    <row r="2807" spans="1:3" ht="13.8" x14ac:dyDescent="0.25">
      <c r="A2807" s="23" t="s">
        <v>28</v>
      </c>
      <c r="B2807" s="19">
        <v>-143.49533</v>
      </c>
      <c r="C2807" s="24"/>
    </row>
    <row r="2808" spans="1:3" ht="13.8" x14ac:dyDescent="0.25">
      <c r="A2808" s="23" t="s">
        <v>29</v>
      </c>
      <c r="B2808" s="19">
        <v>431.02794</v>
      </c>
      <c r="C2808" s="24"/>
    </row>
    <row r="2809" spans="1:3" ht="13.8" x14ac:dyDescent="0.25">
      <c r="A2809" s="23" t="s">
        <v>30</v>
      </c>
      <c r="B2809" s="19">
        <v>287.53260999999998</v>
      </c>
      <c r="C2809" s="24"/>
    </row>
    <row r="2810" spans="1:3" ht="13.8" x14ac:dyDescent="0.25">
      <c r="A2810" s="9" t="s">
        <v>32</v>
      </c>
      <c r="B2810" s="4">
        <v>64</v>
      </c>
      <c r="C2810" s="24"/>
    </row>
    <row r="2811" spans="1:3" ht="13.8" x14ac:dyDescent="0.25">
      <c r="A2811" s="11" t="s">
        <v>33</v>
      </c>
      <c r="B2811" s="4">
        <v>19</v>
      </c>
      <c r="C2811" s="24"/>
    </row>
    <row r="2812" spans="1:3" ht="13.8" x14ac:dyDescent="0.25">
      <c r="A2812" s="11" t="s">
        <v>34</v>
      </c>
      <c r="B2812" s="4">
        <v>45</v>
      </c>
      <c r="C2812" s="24"/>
    </row>
    <row r="2813" spans="1:3" ht="13.8" x14ac:dyDescent="0.25">
      <c r="A2813" s="132" t="s">
        <v>154</v>
      </c>
      <c r="B2813" s="133"/>
      <c r="C2813" s="24"/>
    </row>
    <row r="2814" spans="1:3" ht="13.8" x14ac:dyDescent="0.25">
      <c r="A2814" s="5" t="s">
        <v>0</v>
      </c>
      <c r="B2814" s="6">
        <v>2464.66842</v>
      </c>
      <c r="C2814" s="24"/>
    </row>
    <row r="2815" spans="1:3" ht="13.8" x14ac:dyDescent="0.25">
      <c r="A2815" s="7" t="s">
        <v>2</v>
      </c>
      <c r="B2815" s="6">
        <v>349.23507000000001</v>
      </c>
      <c r="C2815" s="24"/>
    </row>
    <row r="2816" spans="1:3" ht="13.8" x14ac:dyDescent="0.25">
      <c r="A2816" s="7" t="s">
        <v>3</v>
      </c>
      <c r="B2816" s="6">
        <v>2115.4333499999998</v>
      </c>
      <c r="C2816" s="24"/>
    </row>
    <row r="2817" spans="1:3" ht="13.8" x14ac:dyDescent="0.25">
      <c r="A2817" s="12" t="s">
        <v>10</v>
      </c>
      <c r="B2817" s="13">
        <v>3421.9951700000006</v>
      </c>
      <c r="C2817" s="24"/>
    </row>
    <row r="2818" spans="1:3" ht="13.8" x14ac:dyDescent="0.25">
      <c r="A2818" s="15" t="s">
        <v>11</v>
      </c>
      <c r="B2818" s="14">
        <v>1660.7069799999999</v>
      </c>
      <c r="C2818" s="24"/>
    </row>
    <row r="2819" spans="1:3" ht="13.8" x14ac:dyDescent="0.25">
      <c r="A2819" s="15" t="s">
        <v>12</v>
      </c>
      <c r="B2819" s="14">
        <v>1619.0443400000001</v>
      </c>
      <c r="C2819" s="24"/>
    </row>
    <row r="2820" spans="1:3" ht="13.8" x14ac:dyDescent="0.25">
      <c r="A2820" s="15" t="s">
        <v>15</v>
      </c>
      <c r="B2820" s="14">
        <v>12.444750000000001</v>
      </c>
      <c r="C2820" s="24"/>
    </row>
    <row r="2821" spans="1:3" ht="13.8" x14ac:dyDescent="0.25">
      <c r="A2821" s="15" t="s">
        <v>16</v>
      </c>
      <c r="B2821" s="14">
        <v>129.79910000000001</v>
      </c>
      <c r="C2821" s="24"/>
    </row>
    <row r="2822" spans="1:3" ht="13.8" x14ac:dyDescent="0.25">
      <c r="A2822" s="20" t="s">
        <v>17</v>
      </c>
      <c r="B2822" s="13">
        <v>641.12022000000002</v>
      </c>
      <c r="C2822" s="24"/>
    </row>
    <row r="2823" spans="1:3" ht="13.8" x14ac:dyDescent="0.25">
      <c r="A2823" s="9" t="s">
        <v>24</v>
      </c>
      <c r="B2823" s="14">
        <v>2464.66842</v>
      </c>
      <c r="C2823" s="24"/>
    </row>
    <row r="2824" spans="1:3" ht="13.8" x14ac:dyDescent="0.25">
      <c r="A2824" s="16" t="s">
        <v>0</v>
      </c>
      <c r="B2824" s="6">
        <v>2464.66842</v>
      </c>
      <c r="C2824" s="24"/>
    </row>
    <row r="2825" spans="1:3" ht="13.8" x14ac:dyDescent="0.25">
      <c r="A2825" s="9" t="s">
        <v>26</v>
      </c>
      <c r="B2825" s="14">
        <v>4063.1153899999999</v>
      </c>
      <c r="C2825" s="24"/>
    </row>
    <row r="2826" spans="1:3" ht="13.8" x14ac:dyDescent="0.25">
      <c r="A2826" s="21" t="s">
        <v>10</v>
      </c>
      <c r="B2826" s="13">
        <v>3421.9951700000001</v>
      </c>
      <c r="C2826" s="24"/>
    </row>
    <row r="2827" spans="1:3" ht="13.8" x14ac:dyDescent="0.25">
      <c r="A2827" s="21" t="s">
        <v>17</v>
      </c>
      <c r="B2827" s="13">
        <v>641.12022000000002</v>
      </c>
      <c r="C2827" s="24"/>
    </row>
    <row r="2828" spans="1:3" ht="13.8" x14ac:dyDescent="0.25">
      <c r="A2828" s="23" t="s">
        <v>28</v>
      </c>
      <c r="B2828" s="19">
        <v>-1598.44697</v>
      </c>
      <c r="C2828" s="24"/>
    </row>
    <row r="2829" spans="1:3" ht="13.8" x14ac:dyDescent="0.25">
      <c r="A2829" s="23" t="s">
        <v>29</v>
      </c>
      <c r="B2829" s="19">
        <v>2556.81972</v>
      </c>
      <c r="C2829" s="24"/>
    </row>
    <row r="2830" spans="1:3" ht="13.8" x14ac:dyDescent="0.25">
      <c r="A2830" s="23" t="s">
        <v>30</v>
      </c>
      <c r="B2830" s="19">
        <v>958.37275</v>
      </c>
      <c r="C2830" s="24"/>
    </row>
    <row r="2831" spans="1:3" ht="13.8" x14ac:dyDescent="0.25">
      <c r="A2831" s="9" t="s">
        <v>32</v>
      </c>
      <c r="B2831" s="4">
        <v>283</v>
      </c>
      <c r="C2831" s="24"/>
    </row>
    <row r="2832" spans="1:3" ht="13.8" x14ac:dyDescent="0.25">
      <c r="A2832" s="11" t="s">
        <v>33</v>
      </c>
      <c r="B2832" s="4">
        <v>140</v>
      </c>
      <c r="C2832" s="24"/>
    </row>
    <row r="2833" spans="1:3" ht="13.8" x14ac:dyDescent="0.25">
      <c r="A2833" s="11" t="s">
        <v>34</v>
      </c>
      <c r="B2833" s="4">
        <v>143</v>
      </c>
      <c r="C2833" s="24"/>
    </row>
    <row r="2834" spans="1:3" ht="13.8" x14ac:dyDescent="0.25">
      <c r="A2834" s="132" t="s">
        <v>155</v>
      </c>
      <c r="B2834" s="133"/>
      <c r="C2834" s="24"/>
    </row>
    <row r="2835" spans="1:3" ht="13.8" x14ac:dyDescent="0.25">
      <c r="A2835" s="5" t="s">
        <v>0</v>
      </c>
      <c r="B2835" s="6">
        <v>2433.2561700000001</v>
      </c>
      <c r="C2835" s="24"/>
    </row>
    <row r="2836" spans="1:3" ht="13.8" x14ac:dyDescent="0.25">
      <c r="A2836" s="7" t="s">
        <v>2</v>
      </c>
      <c r="B2836" s="6">
        <v>2087.1295300000002</v>
      </c>
      <c r="C2836" s="24"/>
    </row>
    <row r="2837" spans="1:3" ht="13.8" x14ac:dyDescent="0.25">
      <c r="A2837" s="7" t="s">
        <v>3</v>
      </c>
      <c r="B2837" s="6">
        <v>346.12664000000001</v>
      </c>
      <c r="C2837" s="24"/>
    </row>
    <row r="2838" spans="1:3" ht="13.8" x14ac:dyDescent="0.25">
      <c r="A2838" s="12" t="s">
        <v>10</v>
      </c>
      <c r="B2838" s="13">
        <v>478.40974</v>
      </c>
      <c r="C2838" s="24"/>
    </row>
    <row r="2839" spans="1:3" ht="13.8" x14ac:dyDescent="0.25">
      <c r="A2839" s="15" t="s">
        <v>11</v>
      </c>
      <c r="B2839" s="14">
        <v>37.799999999999997</v>
      </c>
      <c r="C2839" s="24"/>
    </row>
    <row r="2840" spans="1:3" ht="13.8" x14ac:dyDescent="0.25">
      <c r="A2840" s="15" t="s">
        <v>12</v>
      </c>
      <c r="B2840" s="14">
        <v>391.01758999999998</v>
      </c>
      <c r="C2840" s="24"/>
    </row>
    <row r="2841" spans="1:3" ht="13.8" x14ac:dyDescent="0.25">
      <c r="A2841" s="15" t="s">
        <v>16</v>
      </c>
      <c r="B2841" s="14">
        <v>49.592149999999997</v>
      </c>
      <c r="C2841" s="24"/>
    </row>
    <row r="2842" spans="1:3" ht="13.8" x14ac:dyDescent="0.25">
      <c r="A2842" s="20" t="s">
        <v>17</v>
      </c>
      <c r="B2842" s="13">
        <v>110.36714000000001</v>
      </c>
      <c r="C2842" s="24"/>
    </row>
    <row r="2843" spans="1:3" ht="13.8" x14ac:dyDescent="0.25">
      <c r="A2843" s="9" t="s">
        <v>24</v>
      </c>
      <c r="B2843" s="14">
        <v>2433.2561700000001</v>
      </c>
      <c r="C2843" s="24"/>
    </row>
    <row r="2844" spans="1:3" ht="13.8" x14ac:dyDescent="0.25">
      <c r="A2844" s="16" t="s">
        <v>0</v>
      </c>
      <c r="B2844" s="6">
        <v>2433.2561700000001</v>
      </c>
      <c r="C2844" s="24"/>
    </row>
    <row r="2845" spans="1:3" ht="13.8" x14ac:dyDescent="0.25">
      <c r="A2845" s="9" t="s">
        <v>26</v>
      </c>
      <c r="B2845" s="14">
        <v>588.77688000000001</v>
      </c>
      <c r="C2845" s="24"/>
    </row>
    <row r="2846" spans="1:3" ht="13.8" x14ac:dyDescent="0.25">
      <c r="A2846" s="21" t="s">
        <v>10</v>
      </c>
      <c r="B2846" s="13">
        <v>478.40974</v>
      </c>
      <c r="C2846" s="24"/>
    </row>
    <row r="2847" spans="1:3" ht="13.8" x14ac:dyDescent="0.25">
      <c r="A2847" s="21" t="s">
        <v>17</v>
      </c>
      <c r="B2847" s="13">
        <v>110.36714000000001</v>
      </c>
      <c r="C2847" s="24"/>
    </row>
    <row r="2848" spans="1:3" ht="13.8" x14ac:dyDescent="0.25">
      <c r="A2848" s="23" t="s">
        <v>28</v>
      </c>
      <c r="B2848" s="19">
        <v>1844.47929</v>
      </c>
      <c r="C2848" s="24"/>
    </row>
    <row r="2849" spans="1:3" ht="13.8" x14ac:dyDescent="0.25">
      <c r="A2849" s="23" t="s">
        <v>29</v>
      </c>
      <c r="B2849" s="19">
        <v>299.41570999999999</v>
      </c>
      <c r="C2849" s="24"/>
    </row>
    <row r="2850" spans="1:3" ht="13.8" x14ac:dyDescent="0.25">
      <c r="A2850" s="23" t="s">
        <v>30</v>
      </c>
      <c r="B2850" s="19">
        <v>2143.895</v>
      </c>
      <c r="C2850" s="24"/>
    </row>
    <row r="2851" spans="1:3" ht="13.8" x14ac:dyDescent="0.25">
      <c r="A2851" s="9" t="s">
        <v>32</v>
      </c>
      <c r="B2851" s="4">
        <v>112</v>
      </c>
      <c r="C2851" s="24"/>
    </row>
    <row r="2852" spans="1:3" ht="13.8" x14ac:dyDescent="0.25">
      <c r="A2852" s="11" t="s">
        <v>33</v>
      </c>
      <c r="B2852" s="4">
        <v>39</v>
      </c>
      <c r="C2852" s="24"/>
    </row>
    <row r="2853" spans="1:3" ht="13.8" x14ac:dyDescent="0.25">
      <c r="A2853" s="11" t="s">
        <v>34</v>
      </c>
      <c r="B2853" s="4">
        <v>73</v>
      </c>
      <c r="C2853" s="24"/>
    </row>
    <row r="2854" spans="1:3" ht="13.8" x14ac:dyDescent="0.25">
      <c r="A2854" s="132" t="s">
        <v>296</v>
      </c>
      <c r="B2854" s="133"/>
      <c r="C2854" s="24"/>
    </row>
    <row r="2855" spans="1:3" ht="13.8" x14ac:dyDescent="0.25">
      <c r="A2855" s="5" t="s">
        <v>0</v>
      </c>
      <c r="B2855" s="6">
        <v>12575.78</v>
      </c>
      <c r="C2855" s="24"/>
    </row>
    <row r="2856" spans="1:3" ht="13.8" x14ac:dyDescent="0.25">
      <c r="A2856" s="7" t="s">
        <v>2</v>
      </c>
      <c r="B2856" s="6">
        <v>45.12</v>
      </c>
      <c r="C2856" s="24"/>
    </row>
    <row r="2857" spans="1:3" ht="13.8" x14ac:dyDescent="0.25">
      <c r="A2857" s="7" t="s">
        <v>3</v>
      </c>
      <c r="B2857" s="6">
        <v>12530.66</v>
      </c>
      <c r="C2857" s="24"/>
    </row>
    <row r="2858" spans="1:3" ht="13.8" x14ac:dyDescent="0.25">
      <c r="A2858" s="12" t="s">
        <v>10</v>
      </c>
      <c r="B2858" s="13">
        <v>12583.399999999998</v>
      </c>
      <c r="C2858" s="24"/>
    </row>
    <row r="2859" spans="1:3" ht="13.8" x14ac:dyDescent="0.25">
      <c r="A2859" s="15" t="s">
        <v>11</v>
      </c>
      <c r="B2859" s="14">
        <v>10889.98</v>
      </c>
      <c r="C2859" s="24"/>
    </row>
    <row r="2860" spans="1:3" ht="13.8" x14ac:dyDescent="0.25">
      <c r="A2860" s="15" t="s">
        <v>12</v>
      </c>
      <c r="B2860" s="14">
        <v>1523.97</v>
      </c>
      <c r="C2860" s="24"/>
    </row>
    <row r="2861" spans="1:3" ht="13.8" x14ac:dyDescent="0.25">
      <c r="A2861" s="7" t="s">
        <v>2</v>
      </c>
      <c r="B2861" s="6">
        <v>33</v>
      </c>
      <c r="C2861" s="24"/>
    </row>
    <row r="2862" spans="1:3" ht="13.8" x14ac:dyDescent="0.25">
      <c r="A2862" s="15" t="s">
        <v>15</v>
      </c>
      <c r="B2862" s="14">
        <v>114.05</v>
      </c>
      <c r="C2862" s="24"/>
    </row>
    <row r="2863" spans="1:3" ht="13.8" x14ac:dyDescent="0.25">
      <c r="A2863" s="15" t="s">
        <v>16</v>
      </c>
      <c r="B2863" s="14">
        <v>22.4</v>
      </c>
      <c r="C2863" s="24"/>
    </row>
    <row r="2864" spans="1:3" ht="13.8" x14ac:dyDescent="0.25">
      <c r="A2864" s="20" t="s">
        <v>17</v>
      </c>
      <c r="B2864" s="13">
        <v>147.94999999999999</v>
      </c>
      <c r="C2864" s="24"/>
    </row>
    <row r="2865" spans="1:3" ht="13.8" x14ac:dyDescent="0.25">
      <c r="A2865" s="9" t="s">
        <v>24</v>
      </c>
      <c r="B2865" s="14">
        <v>12575.78</v>
      </c>
      <c r="C2865" s="24"/>
    </row>
    <row r="2866" spans="1:3" ht="13.8" x14ac:dyDescent="0.25">
      <c r="A2866" s="16" t="s">
        <v>0</v>
      </c>
      <c r="B2866" s="6">
        <v>12575.78</v>
      </c>
      <c r="C2866" s="24"/>
    </row>
    <row r="2867" spans="1:3" ht="13.8" x14ac:dyDescent="0.25">
      <c r="A2867" s="9" t="s">
        <v>26</v>
      </c>
      <c r="B2867" s="14">
        <v>12731.35</v>
      </c>
      <c r="C2867" s="24"/>
    </row>
    <row r="2868" spans="1:3" ht="13.8" x14ac:dyDescent="0.25">
      <c r="A2868" s="21" t="s">
        <v>10</v>
      </c>
      <c r="B2868" s="13">
        <v>12583.4</v>
      </c>
      <c r="C2868" s="24"/>
    </row>
    <row r="2869" spans="1:3" ht="13.8" x14ac:dyDescent="0.25">
      <c r="A2869" s="21" t="s">
        <v>17</v>
      </c>
      <c r="B2869" s="13">
        <v>147.94999999999999</v>
      </c>
      <c r="C2869" s="24"/>
    </row>
    <row r="2870" spans="1:3" ht="13.8" x14ac:dyDescent="0.25">
      <c r="A2870" s="23" t="s">
        <v>28</v>
      </c>
      <c r="B2870" s="19">
        <v>-155.57</v>
      </c>
      <c r="C2870" s="24"/>
    </row>
    <row r="2871" spans="1:3" ht="13.8" x14ac:dyDescent="0.25">
      <c r="A2871" s="23" t="s">
        <v>29</v>
      </c>
      <c r="B2871" s="19">
        <v>1895.6</v>
      </c>
      <c r="C2871" s="24"/>
    </row>
    <row r="2872" spans="1:3" ht="13.8" x14ac:dyDescent="0.25">
      <c r="A2872" s="23" t="s">
        <v>30</v>
      </c>
      <c r="B2872" s="19">
        <v>1740.03</v>
      </c>
      <c r="C2872" s="24"/>
    </row>
    <row r="2873" spans="1:3" ht="13.8" x14ac:dyDescent="0.25">
      <c r="A2873" s="9" t="s">
        <v>32</v>
      </c>
      <c r="B2873" s="4">
        <v>887</v>
      </c>
      <c r="C2873" s="24"/>
    </row>
    <row r="2874" spans="1:3" ht="13.8" x14ac:dyDescent="0.25">
      <c r="A2874" s="11" t="s">
        <v>33</v>
      </c>
      <c r="B2874" s="4">
        <v>723</v>
      </c>
      <c r="C2874" s="24"/>
    </row>
    <row r="2875" spans="1:3" ht="13.8" x14ac:dyDescent="0.25">
      <c r="A2875" s="11" t="s">
        <v>34</v>
      </c>
      <c r="B2875" s="4">
        <v>164</v>
      </c>
      <c r="C2875" s="24"/>
    </row>
    <row r="2876" spans="1:3" ht="13.8" x14ac:dyDescent="0.25">
      <c r="A2876" s="132" t="s">
        <v>297</v>
      </c>
      <c r="B2876" s="133"/>
      <c r="C2876" s="24"/>
    </row>
    <row r="2877" spans="1:3" ht="13.8" x14ac:dyDescent="0.25">
      <c r="A2877" s="5" t="s">
        <v>0</v>
      </c>
      <c r="B2877" s="6">
        <v>14810.2</v>
      </c>
      <c r="C2877" s="24"/>
    </row>
    <row r="2878" spans="1:3" ht="13.8" x14ac:dyDescent="0.25">
      <c r="A2878" s="7" t="s">
        <v>2</v>
      </c>
      <c r="B2878" s="6">
        <v>70</v>
      </c>
      <c r="C2878" s="24"/>
    </row>
    <row r="2879" spans="1:3" ht="13.8" x14ac:dyDescent="0.25">
      <c r="A2879" s="7" t="s">
        <v>3</v>
      </c>
      <c r="B2879" s="6">
        <v>14740.2</v>
      </c>
      <c r="C2879" s="24"/>
    </row>
    <row r="2880" spans="1:3" ht="13.8" x14ac:dyDescent="0.25">
      <c r="A2880" s="12" t="s">
        <v>10</v>
      </c>
      <c r="B2880" s="13">
        <v>14845.2</v>
      </c>
      <c r="C2880" s="24"/>
    </row>
    <row r="2881" spans="1:3" ht="13.8" x14ac:dyDescent="0.25">
      <c r="A2881" s="15" t="s">
        <v>11</v>
      </c>
      <c r="B2881" s="14">
        <v>12787</v>
      </c>
      <c r="C2881" s="24"/>
    </row>
    <row r="2882" spans="1:3" ht="13.8" x14ac:dyDescent="0.25">
      <c r="A2882" s="15" t="s">
        <v>12</v>
      </c>
      <c r="B2882" s="14">
        <v>1864.2</v>
      </c>
      <c r="C2882" s="24"/>
    </row>
    <row r="2883" spans="1:3" ht="13.8" x14ac:dyDescent="0.25">
      <c r="A2883" s="15" t="s">
        <v>15</v>
      </c>
      <c r="B2883" s="14">
        <v>179</v>
      </c>
      <c r="C2883" s="24"/>
    </row>
    <row r="2884" spans="1:3" ht="13.8" x14ac:dyDescent="0.25">
      <c r="A2884" s="15" t="s">
        <v>16</v>
      </c>
      <c r="B2884" s="14">
        <v>15</v>
      </c>
      <c r="C2884" s="24"/>
    </row>
    <row r="2885" spans="1:3" ht="13.8" x14ac:dyDescent="0.25">
      <c r="A2885" s="20" t="s">
        <v>17</v>
      </c>
      <c r="B2885" s="13">
        <v>155</v>
      </c>
      <c r="C2885" s="24"/>
    </row>
    <row r="2886" spans="1:3" ht="13.8" x14ac:dyDescent="0.25">
      <c r="A2886" s="9" t="s">
        <v>24</v>
      </c>
      <c r="B2886" s="14">
        <v>14810.2</v>
      </c>
      <c r="C2886" s="24"/>
    </row>
    <row r="2887" spans="1:3" ht="13.8" x14ac:dyDescent="0.25">
      <c r="A2887" s="16" t="s">
        <v>0</v>
      </c>
      <c r="B2887" s="6">
        <v>14810.2</v>
      </c>
      <c r="C2887" s="24"/>
    </row>
    <row r="2888" spans="1:3" ht="13.8" x14ac:dyDescent="0.25">
      <c r="A2888" s="9" t="s">
        <v>26</v>
      </c>
      <c r="B2888" s="14">
        <v>15000.2</v>
      </c>
      <c r="C2888" s="24"/>
    </row>
    <row r="2889" spans="1:3" ht="13.8" x14ac:dyDescent="0.25">
      <c r="A2889" s="21" t="s">
        <v>10</v>
      </c>
      <c r="B2889" s="13">
        <v>14845.2</v>
      </c>
      <c r="C2889" s="24"/>
    </row>
    <row r="2890" spans="1:3" ht="13.8" x14ac:dyDescent="0.25">
      <c r="A2890" s="21" t="s">
        <v>17</v>
      </c>
      <c r="B2890" s="13">
        <v>155</v>
      </c>
      <c r="C2890" s="24"/>
    </row>
    <row r="2891" spans="1:3" ht="13.8" x14ac:dyDescent="0.25">
      <c r="A2891" s="23" t="s">
        <v>28</v>
      </c>
      <c r="B2891" s="19">
        <v>-190</v>
      </c>
      <c r="C2891" s="24"/>
    </row>
    <row r="2892" spans="1:3" ht="13.8" x14ac:dyDescent="0.25">
      <c r="A2892" s="23" t="s">
        <v>29</v>
      </c>
      <c r="B2892" s="19">
        <v>602</v>
      </c>
      <c r="C2892" s="24"/>
    </row>
    <row r="2893" spans="1:3" ht="13.8" x14ac:dyDescent="0.25">
      <c r="A2893" s="23" t="s">
        <v>30</v>
      </c>
      <c r="B2893" s="19">
        <v>412</v>
      </c>
      <c r="C2893" s="24"/>
    </row>
    <row r="2894" spans="1:3" ht="13.8" x14ac:dyDescent="0.25">
      <c r="A2894" s="9" t="s">
        <v>32</v>
      </c>
      <c r="B2894" s="4">
        <v>1113</v>
      </c>
      <c r="C2894" s="24"/>
    </row>
    <row r="2895" spans="1:3" ht="13.8" x14ac:dyDescent="0.25">
      <c r="A2895" s="11" t="s">
        <v>33</v>
      </c>
      <c r="B2895" s="4">
        <v>872</v>
      </c>
      <c r="C2895" s="24"/>
    </row>
    <row r="2896" spans="1:3" ht="13.8" x14ac:dyDescent="0.25">
      <c r="A2896" s="11" t="s">
        <v>34</v>
      </c>
      <c r="B2896" s="4">
        <v>241</v>
      </c>
      <c r="C2896" s="24"/>
    </row>
    <row r="2897" spans="1:3" ht="13.8" x14ac:dyDescent="0.25">
      <c r="A2897" s="132" t="s">
        <v>298</v>
      </c>
      <c r="B2897" s="133"/>
      <c r="C2897" s="24"/>
    </row>
    <row r="2898" spans="1:3" ht="13.8" x14ac:dyDescent="0.25">
      <c r="A2898" s="5" t="s">
        <v>0</v>
      </c>
      <c r="B2898" s="6">
        <v>15313.38</v>
      </c>
      <c r="C2898" s="24"/>
    </row>
    <row r="2899" spans="1:3" ht="13.8" x14ac:dyDescent="0.25">
      <c r="A2899" s="7" t="s">
        <v>2</v>
      </c>
      <c r="B2899" s="6">
        <v>23.89</v>
      </c>
      <c r="C2899" s="24"/>
    </row>
    <row r="2900" spans="1:3" ht="13.8" x14ac:dyDescent="0.25">
      <c r="A2900" s="7" t="s">
        <v>3</v>
      </c>
      <c r="B2900" s="6">
        <v>15289.49</v>
      </c>
      <c r="C2900" s="24"/>
    </row>
    <row r="2901" spans="1:3" ht="13.8" x14ac:dyDescent="0.25">
      <c r="A2901" s="12" t="s">
        <v>10</v>
      </c>
      <c r="B2901" s="13">
        <v>15564.27</v>
      </c>
      <c r="C2901" s="24"/>
    </row>
    <row r="2902" spans="1:3" ht="13.8" x14ac:dyDescent="0.25">
      <c r="A2902" s="15" t="s">
        <v>11</v>
      </c>
      <c r="B2902" s="14">
        <v>13352.51</v>
      </c>
      <c r="C2902" s="24"/>
    </row>
    <row r="2903" spans="1:3" ht="13.8" x14ac:dyDescent="0.25">
      <c r="A2903" s="15" t="s">
        <v>12</v>
      </c>
      <c r="B2903" s="14">
        <v>2030.76</v>
      </c>
      <c r="C2903" s="24"/>
    </row>
    <row r="2904" spans="1:3" ht="13.8" x14ac:dyDescent="0.25">
      <c r="A2904" s="15" t="s">
        <v>15</v>
      </c>
      <c r="B2904" s="14">
        <v>176.64</v>
      </c>
      <c r="C2904" s="24"/>
    </row>
    <row r="2905" spans="1:3" ht="13.8" x14ac:dyDescent="0.25">
      <c r="A2905" s="15" t="s">
        <v>16</v>
      </c>
      <c r="B2905" s="14">
        <v>4.3600000000000003</v>
      </c>
      <c r="C2905" s="24"/>
    </row>
    <row r="2906" spans="1:3" ht="13.8" x14ac:dyDescent="0.25">
      <c r="A2906" s="20" t="s">
        <v>17</v>
      </c>
      <c r="B2906" s="13">
        <v>119.89</v>
      </c>
      <c r="C2906" s="24"/>
    </row>
    <row r="2907" spans="1:3" ht="13.8" x14ac:dyDescent="0.25">
      <c r="A2907" s="9" t="s">
        <v>24</v>
      </c>
      <c r="B2907" s="14">
        <v>15313.38</v>
      </c>
      <c r="C2907" s="24"/>
    </row>
    <row r="2908" spans="1:3" ht="13.8" x14ac:dyDescent="0.25">
      <c r="A2908" s="16" t="s">
        <v>0</v>
      </c>
      <c r="B2908" s="6">
        <v>15313.38</v>
      </c>
      <c r="C2908" s="24"/>
    </row>
    <row r="2909" spans="1:3" ht="13.8" x14ac:dyDescent="0.25">
      <c r="A2909" s="9" t="s">
        <v>26</v>
      </c>
      <c r="B2909" s="14">
        <v>15684.16</v>
      </c>
      <c r="C2909" s="24"/>
    </row>
    <row r="2910" spans="1:3" ht="13.8" x14ac:dyDescent="0.25">
      <c r="A2910" s="21" t="s">
        <v>10</v>
      </c>
      <c r="B2910" s="13">
        <v>15564.27</v>
      </c>
      <c r="C2910" s="24"/>
    </row>
    <row r="2911" spans="1:3" ht="13.8" x14ac:dyDescent="0.25">
      <c r="A2911" s="21" t="s">
        <v>17</v>
      </c>
      <c r="B2911" s="13">
        <v>119.89</v>
      </c>
      <c r="C2911" s="24"/>
    </row>
    <row r="2912" spans="1:3" ht="13.8" x14ac:dyDescent="0.25">
      <c r="A2912" s="23" t="s">
        <v>28</v>
      </c>
      <c r="B2912" s="19">
        <v>-370.78</v>
      </c>
      <c r="C2912" s="24"/>
    </row>
    <row r="2913" spans="1:3" ht="13.8" x14ac:dyDescent="0.25">
      <c r="A2913" s="23" t="s">
        <v>29</v>
      </c>
      <c r="B2913" s="19">
        <v>1255.2</v>
      </c>
      <c r="C2913" s="24"/>
    </row>
    <row r="2914" spans="1:3" ht="13.8" x14ac:dyDescent="0.25">
      <c r="A2914" s="23" t="s">
        <v>30</v>
      </c>
      <c r="B2914" s="19">
        <v>884.42</v>
      </c>
      <c r="C2914" s="24"/>
    </row>
    <row r="2915" spans="1:3" ht="13.8" x14ac:dyDescent="0.25">
      <c r="A2915" s="9" t="s">
        <v>32</v>
      </c>
      <c r="B2915" s="4">
        <v>1256</v>
      </c>
      <c r="C2915" s="24"/>
    </row>
    <row r="2916" spans="1:3" ht="13.8" x14ac:dyDescent="0.25">
      <c r="A2916" s="11" t="s">
        <v>33</v>
      </c>
      <c r="B2916" s="4">
        <v>1028</v>
      </c>
      <c r="C2916" s="24"/>
    </row>
    <row r="2917" spans="1:3" ht="13.8" x14ac:dyDescent="0.25">
      <c r="A2917" s="11" t="s">
        <v>34</v>
      </c>
      <c r="B2917" s="4">
        <v>228</v>
      </c>
      <c r="C2917" s="24"/>
    </row>
    <row r="2918" spans="1:3" ht="13.8" x14ac:dyDescent="0.25">
      <c r="A2918" s="132" t="s">
        <v>299</v>
      </c>
      <c r="B2918" s="133"/>
      <c r="C2918" s="24"/>
    </row>
    <row r="2919" spans="1:3" ht="13.8" x14ac:dyDescent="0.25">
      <c r="A2919" s="5" t="s">
        <v>0</v>
      </c>
      <c r="B2919" s="6">
        <v>7536.8</v>
      </c>
      <c r="C2919" s="24"/>
    </row>
    <row r="2920" spans="1:3" ht="13.8" x14ac:dyDescent="0.25">
      <c r="A2920" s="7" t="s">
        <v>2</v>
      </c>
      <c r="B2920" s="6">
        <v>96.5</v>
      </c>
      <c r="C2920" s="24"/>
    </row>
    <row r="2921" spans="1:3" ht="13.8" x14ac:dyDescent="0.25">
      <c r="A2921" s="7" t="s">
        <v>3</v>
      </c>
      <c r="B2921" s="6">
        <v>7440.3</v>
      </c>
      <c r="C2921" s="24"/>
    </row>
    <row r="2922" spans="1:3" ht="13.8" x14ac:dyDescent="0.25">
      <c r="A2922" s="12" t="s">
        <v>10</v>
      </c>
      <c r="B2922" s="13">
        <v>7499.5</v>
      </c>
      <c r="C2922" s="24"/>
    </row>
    <row r="2923" spans="1:3" ht="13.8" x14ac:dyDescent="0.25">
      <c r="A2923" s="15" t="s">
        <v>11</v>
      </c>
      <c r="B2923" s="14">
        <v>5925.2</v>
      </c>
      <c r="C2923" s="24"/>
    </row>
    <row r="2924" spans="1:3" ht="13.8" x14ac:dyDescent="0.25">
      <c r="A2924" s="15" t="s">
        <v>12</v>
      </c>
      <c r="B2924" s="14">
        <v>1181.3</v>
      </c>
      <c r="C2924" s="24"/>
    </row>
    <row r="2925" spans="1:3" ht="13.8" x14ac:dyDescent="0.25">
      <c r="A2925" s="15" t="s">
        <v>15</v>
      </c>
      <c r="B2925" s="14">
        <v>109.2</v>
      </c>
      <c r="C2925" s="24"/>
    </row>
    <row r="2926" spans="1:3" ht="13.8" x14ac:dyDescent="0.25">
      <c r="A2926" s="15" t="s">
        <v>16</v>
      </c>
      <c r="B2926" s="14">
        <v>283.8</v>
      </c>
      <c r="C2926" s="24"/>
    </row>
    <row r="2927" spans="1:3" ht="13.8" x14ac:dyDescent="0.25">
      <c r="A2927" s="20" t="s">
        <v>17</v>
      </c>
      <c r="B2927" s="13">
        <v>58.8</v>
      </c>
      <c r="C2927" s="24"/>
    </row>
    <row r="2928" spans="1:3" ht="13.8" x14ac:dyDescent="0.25">
      <c r="A2928" s="9" t="s">
        <v>24</v>
      </c>
      <c r="B2928" s="14">
        <v>7536.8</v>
      </c>
      <c r="C2928" s="24"/>
    </row>
    <row r="2929" spans="1:3" ht="13.8" x14ac:dyDescent="0.25">
      <c r="A2929" s="16" t="s">
        <v>0</v>
      </c>
      <c r="B2929" s="6">
        <v>7536.8</v>
      </c>
      <c r="C2929" s="24"/>
    </row>
    <row r="2930" spans="1:3" ht="13.8" x14ac:dyDescent="0.25">
      <c r="A2930" s="9" t="s">
        <v>26</v>
      </c>
      <c r="B2930" s="14">
        <v>7558.3</v>
      </c>
      <c r="C2930" s="24"/>
    </row>
    <row r="2931" spans="1:3" ht="13.8" x14ac:dyDescent="0.25">
      <c r="A2931" s="21" t="s">
        <v>10</v>
      </c>
      <c r="B2931" s="13">
        <v>7499.5</v>
      </c>
      <c r="C2931" s="24"/>
    </row>
    <row r="2932" spans="1:3" ht="13.8" x14ac:dyDescent="0.25">
      <c r="A2932" s="21" t="s">
        <v>17</v>
      </c>
      <c r="B2932" s="13">
        <v>58.8</v>
      </c>
      <c r="C2932" s="24"/>
    </row>
    <row r="2933" spans="1:3" ht="13.8" x14ac:dyDescent="0.25">
      <c r="A2933" s="23" t="s">
        <v>28</v>
      </c>
      <c r="B2933" s="19">
        <v>-21.5</v>
      </c>
      <c r="C2933" s="24"/>
    </row>
    <row r="2934" spans="1:3" ht="13.8" x14ac:dyDescent="0.25">
      <c r="A2934" s="23" t="s">
        <v>29</v>
      </c>
      <c r="B2934" s="19">
        <v>364.8</v>
      </c>
      <c r="C2934" s="24"/>
    </row>
    <row r="2935" spans="1:3" ht="13.8" x14ac:dyDescent="0.25">
      <c r="A2935" s="23" t="s">
        <v>30</v>
      </c>
      <c r="B2935" s="19">
        <v>343.3</v>
      </c>
      <c r="C2935" s="24"/>
    </row>
    <row r="2936" spans="1:3" ht="13.8" x14ac:dyDescent="0.25">
      <c r="A2936" s="9" t="s">
        <v>32</v>
      </c>
      <c r="B2936" s="4">
        <v>557</v>
      </c>
      <c r="C2936" s="24"/>
    </row>
    <row r="2937" spans="1:3" ht="13.8" x14ac:dyDescent="0.25">
      <c r="A2937" s="11" t="s">
        <v>33</v>
      </c>
      <c r="B2937" s="4">
        <v>452</v>
      </c>
      <c r="C2937" s="24"/>
    </row>
    <row r="2938" spans="1:3" ht="13.8" x14ac:dyDescent="0.25">
      <c r="A2938" s="11" t="s">
        <v>34</v>
      </c>
      <c r="B2938" s="4">
        <v>105</v>
      </c>
      <c r="C2938" s="24"/>
    </row>
    <row r="2939" spans="1:3" ht="13.8" x14ac:dyDescent="0.25">
      <c r="A2939" s="132" t="s">
        <v>162</v>
      </c>
      <c r="B2939" s="133"/>
      <c r="C2939" s="24"/>
    </row>
    <row r="2940" spans="1:3" ht="13.8" x14ac:dyDescent="0.25">
      <c r="A2940" s="5" t="s">
        <v>0</v>
      </c>
      <c r="B2940" s="6">
        <v>434.11914000000002</v>
      </c>
      <c r="C2940" s="24"/>
    </row>
    <row r="2941" spans="1:3" ht="13.8" x14ac:dyDescent="0.25">
      <c r="A2941" s="7" t="s">
        <v>2</v>
      </c>
      <c r="B2941" s="6">
        <v>345.44335999999998</v>
      </c>
      <c r="C2941" s="24"/>
    </row>
    <row r="2942" spans="1:3" ht="13.8" x14ac:dyDescent="0.25">
      <c r="A2942" s="7" t="s">
        <v>3</v>
      </c>
      <c r="B2942" s="6">
        <v>88.675780000000003</v>
      </c>
      <c r="C2942" s="24"/>
    </row>
    <row r="2943" spans="1:3" ht="13.8" x14ac:dyDescent="0.25">
      <c r="A2943" s="12" t="s">
        <v>10</v>
      </c>
      <c r="B2943" s="13">
        <v>292.73638</v>
      </c>
      <c r="C2943" s="24"/>
    </row>
    <row r="2944" spans="1:3" ht="13.8" x14ac:dyDescent="0.25">
      <c r="A2944" s="15" t="s">
        <v>12</v>
      </c>
      <c r="B2944" s="14">
        <v>292.73176000000001</v>
      </c>
      <c r="C2944" s="24"/>
    </row>
    <row r="2945" spans="1:3" ht="13.8" x14ac:dyDescent="0.25">
      <c r="A2945" s="20" t="s">
        <v>17</v>
      </c>
      <c r="B2945" s="13">
        <v>150.316</v>
      </c>
      <c r="C2945" s="24"/>
    </row>
    <row r="2946" spans="1:3" ht="13.8" x14ac:dyDescent="0.25">
      <c r="A2946" s="9" t="s">
        <v>24</v>
      </c>
      <c r="B2946" s="14">
        <v>434.11914000000002</v>
      </c>
      <c r="C2946" s="24"/>
    </row>
    <row r="2947" spans="1:3" ht="13.8" x14ac:dyDescent="0.25">
      <c r="A2947" s="16" t="s">
        <v>0</v>
      </c>
      <c r="B2947" s="6">
        <v>434.11914000000002</v>
      </c>
      <c r="C2947" s="24"/>
    </row>
    <row r="2948" spans="1:3" ht="13.8" x14ac:dyDescent="0.25">
      <c r="A2948" s="9" t="s">
        <v>26</v>
      </c>
      <c r="B2948" s="14">
        <v>443.05237999999997</v>
      </c>
      <c r="C2948" s="24"/>
    </row>
    <row r="2949" spans="1:3" ht="13.8" x14ac:dyDescent="0.25">
      <c r="A2949" s="21" t="s">
        <v>10</v>
      </c>
      <c r="B2949" s="13">
        <v>292.73638</v>
      </c>
      <c r="C2949" s="24"/>
    </row>
    <row r="2950" spans="1:3" ht="13.8" x14ac:dyDescent="0.25">
      <c r="A2950" s="21" t="s">
        <v>17</v>
      </c>
      <c r="B2950" s="13">
        <v>150.316</v>
      </c>
      <c r="C2950" s="24"/>
    </row>
    <row r="2951" spans="1:3" ht="13.8" x14ac:dyDescent="0.25">
      <c r="A2951" s="23" t="s">
        <v>28</v>
      </c>
      <c r="B2951" s="19">
        <v>-8.9332399999999996</v>
      </c>
      <c r="C2951" s="24"/>
    </row>
    <row r="2952" spans="1:3" ht="13.8" x14ac:dyDescent="0.25">
      <c r="A2952" s="23" t="s">
        <v>29</v>
      </c>
      <c r="B2952" s="19">
        <v>165.08028999999999</v>
      </c>
      <c r="C2952" s="24"/>
    </row>
    <row r="2953" spans="1:3" ht="13.8" x14ac:dyDescent="0.25">
      <c r="A2953" s="23" t="s">
        <v>30</v>
      </c>
      <c r="B2953" s="19">
        <v>156.14705000000001</v>
      </c>
      <c r="C2953" s="24"/>
    </row>
    <row r="2954" spans="1:3" ht="13.8" x14ac:dyDescent="0.25">
      <c r="A2954" s="9" t="s">
        <v>32</v>
      </c>
      <c r="B2954" s="4">
        <v>38</v>
      </c>
      <c r="C2954" s="24"/>
    </row>
    <row r="2955" spans="1:3" ht="13.8" x14ac:dyDescent="0.25">
      <c r="A2955" s="11" t="s">
        <v>33</v>
      </c>
      <c r="B2955" s="4">
        <v>25</v>
      </c>
      <c r="C2955" s="24"/>
    </row>
    <row r="2956" spans="1:3" ht="13.8" x14ac:dyDescent="0.25">
      <c r="A2956" s="11" t="s">
        <v>34</v>
      </c>
      <c r="B2956" s="4">
        <v>13</v>
      </c>
      <c r="C2956" s="24"/>
    </row>
    <row r="2957" spans="1:3" ht="13.8" x14ac:dyDescent="0.25">
      <c r="A2957" s="132" t="s">
        <v>163</v>
      </c>
      <c r="B2957" s="133"/>
      <c r="C2957" s="24"/>
    </row>
    <row r="2958" spans="1:3" ht="13.8" x14ac:dyDescent="0.25">
      <c r="A2958" s="5" t="s">
        <v>0</v>
      </c>
      <c r="B2958" s="6">
        <v>4931.2751600000001</v>
      </c>
      <c r="C2958" s="24"/>
    </row>
    <row r="2959" spans="1:3" ht="13.8" x14ac:dyDescent="0.25">
      <c r="A2959" s="7" t="s">
        <v>2</v>
      </c>
      <c r="B2959" s="6">
        <v>216.72674000000001</v>
      </c>
      <c r="C2959" s="24"/>
    </row>
    <row r="2960" spans="1:3" ht="13.8" x14ac:dyDescent="0.25">
      <c r="A2960" s="7" t="s">
        <v>3</v>
      </c>
      <c r="B2960" s="6">
        <v>4714.5484200000001</v>
      </c>
      <c r="C2960" s="24"/>
    </row>
    <row r="2961" spans="1:3" ht="13.8" x14ac:dyDescent="0.25">
      <c r="A2961" s="12" t="s">
        <v>10</v>
      </c>
      <c r="B2961" s="13">
        <v>4988.8939799999998</v>
      </c>
      <c r="C2961" s="24"/>
    </row>
    <row r="2962" spans="1:3" ht="13.8" x14ac:dyDescent="0.25">
      <c r="A2962" s="15" t="s">
        <v>11</v>
      </c>
      <c r="B2962" s="14">
        <v>2684.6031499999999</v>
      </c>
      <c r="C2962" s="24"/>
    </row>
    <row r="2963" spans="1:3" ht="13.8" x14ac:dyDescent="0.25">
      <c r="A2963" s="15" t="s">
        <v>12</v>
      </c>
      <c r="B2963" s="14">
        <v>1693.35418</v>
      </c>
      <c r="C2963" s="24"/>
    </row>
    <row r="2964" spans="1:3" ht="13.8" x14ac:dyDescent="0.25">
      <c r="A2964" s="7" t="s">
        <v>2</v>
      </c>
      <c r="B2964" s="6">
        <v>0.77905000000000002</v>
      </c>
      <c r="C2964" s="24"/>
    </row>
    <row r="2965" spans="1:3" ht="13.8" x14ac:dyDescent="0.25">
      <c r="A2965" s="15" t="s">
        <v>15</v>
      </c>
      <c r="B2965" s="14">
        <v>8.4956600000000009</v>
      </c>
      <c r="C2965" s="24"/>
    </row>
    <row r="2966" spans="1:3" ht="13.8" x14ac:dyDescent="0.25">
      <c r="A2966" s="15" t="s">
        <v>16</v>
      </c>
      <c r="B2966" s="14">
        <v>601.66193999999996</v>
      </c>
      <c r="C2966" s="24"/>
    </row>
    <row r="2967" spans="1:3" ht="13.8" x14ac:dyDescent="0.25">
      <c r="A2967" s="20" t="s">
        <v>17</v>
      </c>
      <c r="B2967" s="13">
        <v>211.60733999999999</v>
      </c>
      <c r="C2967" s="24"/>
    </row>
    <row r="2968" spans="1:3" ht="13.8" x14ac:dyDescent="0.25">
      <c r="A2968" s="9" t="s">
        <v>24</v>
      </c>
      <c r="B2968" s="14">
        <v>4931.2751600000001</v>
      </c>
      <c r="C2968" s="24"/>
    </row>
    <row r="2969" spans="1:3" ht="13.8" x14ac:dyDescent="0.25">
      <c r="A2969" s="16" t="s">
        <v>0</v>
      </c>
      <c r="B2969" s="6">
        <v>4931.2751600000001</v>
      </c>
      <c r="C2969" s="24"/>
    </row>
    <row r="2970" spans="1:3" ht="13.8" x14ac:dyDescent="0.25">
      <c r="A2970" s="9" t="s">
        <v>26</v>
      </c>
      <c r="B2970" s="14">
        <v>5200.5013199999994</v>
      </c>
      <c r="C2970" s="24"/>
    </row>
    <row r="2971" spans="1:3" ht="13.8" x14ac:dyDescent="0.25">
      <c r="A2971" s="21" t="s">
        <v>10</v>
      </c>
      <c r="B2971" s="13">
        <v>4988.8939799999998</v>
      </c>
      <c r="C2971" s="24"/>
    </row>
    <row r="2972" spans="1:3" ht="13.8" x14ac:dyDescent="0.25">
      <c r="A2972" s="21" t="s">
        <v>17</v>
      </c>
      <c r="B2972" s="13">
        <v>211.60733999999999</v>
      </c>
      <c r="C2972" s="24"/>
    </row>
    <row r="2973" spans="1:3" ht="13.8" x14ac:dyDescent="0.25">
      <c r="A2973" s="23" t="s">
        <v>28</v>
      </c>
      <c r="B2973" s="19">
        <v>-269.22615999999999</v>
      </c>
      <c r="C2973" s="24"/>
    </row>
    <row r="2974" spans="1:3" ht="13.8" x14ac:dyDescent="0.25">
      <c r="A2974" s="23" t="s">
        <v>29</v>
      </c>
      <c r="B2974" s="19">
        <v>736.77787000000001</v>
      </c>
      <c r="C2974" s="24"/>
    </row>
    <row r="2975" spans="1:3" ht="13.8" x14ac:dyDescent="0.25">
      <c r="A2975" s="23" t="s">
        <v>30</v>
      </c>
      <c r="B2975" s="19">
        <v>467.55171000000001</v>
      </c>
      <c r="C2975" s="24"/>
    </row>
    <row r="2976" spans="1:3" ht="13.8" x14ac:dyDescent="0.25">
      <c r="A2976" s="9" t="s">
        <v>32</v>
      </c>
      <c r="B2976" s="4">
        <v>429</v>
      </c>
      <c r="C2976" s="24"/>
    </row>
    <row r="2977" spans="1:3" ht="13.8" x14ac:dyDescent="0.25">
      <c r="A2977" s="11" t="s">
        <v>33</v>
      </c>
      <c r="B2977" s="4">
        <v>223</v>
      </c>
      <c r="C2977" s="24"/>
    </row>
    <row r="2978" spans="1:3" ht="13.8" x14ac:dyDescent="0.25">
      <c r="A2978" s="11" t="s">
        <v>34</v>
      </c>
      <c r="B2978" s="4">
        <v>206</v>
      </c>
      <c r="C2978" s="24"/>
    </row>
    <row r="2979" spans="1:3" ht="13.8" x14ac:dyDescent="0.25">
      <c r="A2979" s="132" t="s">
        <v>300</v>
      </c>
      <c r="B2979" s="133"/>
      <c r="C2979" s="24"/>
    </row>
    <row r="2980" spans="1:3" ht="13.8" x14ac:dyDescent="0.25">
      <c r="A2980" s="5" t="s">
        <v>0</v>
      </c>
      <c r="B2980" s="6">
        <v>9773.27</v>
      </c>
      <c r="C2980" s="24"/>
    </row>
    <row r="2981" spans="1:3" ht="13.8" x14ac:dyDescent="0.25">
      <c r="A2981" s="7" t="s">
        <v>2</v>
      </c>
      <c r="B2981" s="6">
        <v>121.23</v>
      </c>
      <c r="C2981" s="24"/>
    </row>
    <row r="2982" spans="1:3" ht="13.8" x14ac:dyDescent="0.25">
      <c r="A2982" s="7" t="s">
        <v>3</v>
      </c>
      <c r="B2982" s="6">
        <v>9652.0400000000009</v>
      </c>
      <c r="C2982" s="24"/>
    </row>
    <row r="2983" spans="1:3" ht="13.8" x14ac:dyDescent="0.25">
      <c r="A2983" s="12" t="s">
        <v>10</v>
      </c>
      <c r="B2983" s="13">
        <v>9653.58</v>
      </c>
      <c r="C2983" s="24"/>
    </row>
    <row r="2984" spans="1:3" ht="13.8" x14ac:dyDescent="0.25">
      <c r="A2984" s="15" t="s">
        <v>11</v>
      </c>
      <c r="B2984" s="14">
        <v>8507.02</v>
      </c>
      <c r="C2984" s="24"/>
    </row>
    <row r="2985" spans="1:3" ht="13.8" x14ac:dyDescent="0.25">
      <c r="A2985" s="15" t="s">
        <v>12</v>
      </c>
      <c r="B2985" s="14">
        <v>1069.17</v>
      </c>
      <c r="C2985" s="24"/>
    </row>
    <row r="2986" spans="1:3" ht="13.8" x14ac:dyDescent="0.25">
      <c r="A2986" s="7" t="s">
        <v>2</v>
      </c>
      <c r="B2986" s="6">
        <v>3.5</v>
      </c>
      <c r="C2986" s="24"/>
    </row>
    <row r="2987" spans="1:3" ht="13.8" x14ac:dyDescent="0.25">
      <c r="A2987" s="15" t="s">
        <v>15</v>
      </c>
      <c r="B2987" s="14">
        <v>73.84</v>
      </c>
      <c r="C2987" s="24"/>
    </row>
    <row r="2988" spans="1:3" ht="13.8" x14ac:dyDescent="0.25">
      <c r="A2988" s="15" t="s">
        <v>16</v>
      </c>
      <c r="B2988" s="14">
        <v>0.05</v>
      </c>
      <c r="C2988" s="24"/>
    </row>
    <row r="2989" spans="1:3" ht="13.8" x14ac:dyDescent="0.25">
      <c r="A2989" s="20" t="s">
        <v>17</v>
      </c>
      <c r="B2989" s="13">
        <v>80.47</v>
      </c>
      <c r="C2989" s="24"/>
    </row>
    <row r="2990" spans="1:3" ht="13.8" x14ac:dyDescent="0.25">
      <c r="A2990" s="9" t="s">
        <v>24</v>
      </c>
      <c r="B2990" s="14">
        <v>9773.27</v>
      </c>
      <c r="C2990" s="24"/>
    </row>
    <row r="2991" spans="1:3" ht="13.8" x14ac:dyDescent="0.25">
      <c r="A2991" s="16" t="s">
        <v>0</v>
      </c>
      <c r="B2991" s="6">
        <v>9773.27</v>
      </c>
      <c r="C2991" s="24"/>
    </row>
    <row r="2992" spans="1:3" ht="13.8" x14ac:dyDescent="0.25">
      <c r="A2992" s="9" t="s">
        <v>26</v>
      </c>
      <c r="B2992" s="14">
        <v>9734.0499999999993</v>
      </c>
      <c r="C2992" s="24"/>
    </row>
    <row r="2993" spans="1:3" ht="13.8" x14ac:dyDescent="0.25">
      <c r="A2993" s="21" t="s">
        <v>10</v>
      </c>
      <c r="B2993" s="13">
        <v>9653.58</v>
      </c>
      <c r="C2993" s="24"/>
    </row>
    <row r="2994" spans="1:3" ht="13.8" x14ac:dyDescent="0.25">
      <c r="A2994" s="21" t="s">
        <v>17</v>
      </c>
      <c r="B2994" s="13">
        <v>80.47</v>
      </c>
      <c r="C2994" s="24"/>
    </row>
    <row r="2995" spans="1:3" ht="13.8" x14ac:dyDescent="0.25">
      <c r="A2995" s="23" t="s">
        <v>28</v>
      </c>
      <c r="B2995" s="19">
        <v>39.22</v>
      </c>
      <c r="C2995" s="24"/>
    </row>
    <row r="2996" spans="1:3" ht="13.8" x14ac:dyDescent="0.25">
      <c r="A2996" s="23" t="s">
        <v>29</v>
      </c>
      <c r="B2996" s="19">
        <v>372.82</v>
      </c>
      <c r="C2996" s="24"/>
    </row>
    <row r="2997" spans="1:3" ht="13.8" x14ac:dyDescent="0.25">
      <c r="A2997" s="23" t="s">
        <v>30</v>
      </c>
      <c r="B2997" s="19">
        <v>412.04</v>
      </c>
      <c r="C2997" s="24"/>
    </row>
    <row r="2998" spans="1:3" ht="13.8" x14ac:dyDescent="0.25">
      <c r="A2998" s="9" t="s">
        <v>32</v>
      </c>
      <c r="B2998" s="4">
        <v>733</v>
      </c>
      <c r="C2998" s="24"/>
    </row>
    <row r="2999" spans="1:3" ht="13.8" x14ac:dyDescent="0.25">
      <c r="A2999" s="11" t="s">
        <v>33</v>
      </c>
      <c r="B2999" s="4">
        <v>592</v>
      </c>
      <c r="C2999" s="24"/>
    </row>
    <row r="3000" spans="1:3" ht="13.8" x14ac:dyDescent="0.25">
      <c r="A3000" s="11" t="s">
        <v>34</v>
      </c>
      <c r="B3000" s="4">
        <v>141</v>
      </c>
      <c r="C3000" s="24"/>
    </row>
    <row r="3001" spans="1:3" ht="13.8" x14ac:dyDescent="0.25">
      <c r="A3001" s="132" t="s">
        <v>301</v>
      </c>
      <c r="B3001" s="133"/>
      <c r="C3001" s="24"/>
    </row>
    <row r="3002" spans="1:3" ht="13.8" x14ac:dyDescent="0.25">
      <c r="A3002" s="5" t="s">
        <v>0</v>
      </c>
      <c r="B3002" s="6">
        <v>11094.76</v>
      </c>
      <c r="C3002" s="24"/>
    </row>
    <row r="3003" spans="1:3" ht="13.8" x14ac:dyDescent="0.25">
      <c r="A3003" s="7" t="s">
        <v>2</v>
      </c>
      <c r="B3003" s="6">
        <v>72.69</v>
      </c>
      <c r="C3003" s="24"/>
    </row>
    <row r="3004" spans="1:3" ht="13.8" x14ac:dyDescent="0.25">
      <c r="A3004" s="7" t="s">
        <v>3</v>
      </c>
      <c r="B3004" s="6">
        <v>11022.07</v>
      </c>
      <c r="C3004" s="24"/>
    </row>
    <row r="3005" spans="1:3" ht="13.8" x14ac:dyDescent="0.25">
      <c r="A3005" s="12" t="s">
        <v>10</v>
      </c>
      <c r="B3005" s="13">
        <v>11089.45</v>
      </c>
      <c r="C3005" s="24"/>
    </row>
    <row r="3006" spans="1:3" ht="13.8" x14ac:dyDescent="0.25">
      <c r="A3006" s="15" t="s">
        <v>11</v>
      </c>
      <c r="B3006" s="14">
        <v>10006.77</v>
      </c>
      <c r="C3006" s="24"/>
    </row>
    <row r="3007" spans="1:3" ht="13.8" x14ac:dyDescent="0.25">
      <c r="A3007" s="15" t="s">
        <v>12</v>
      </c>
      <c r="B3007" s="14">
        <v>935.68000000000006</v>
      </c>
      <c r="C3007" s="24"/>
    </row>
    <row r="3008" spans="1:3" ht="13.8" x14ac:dyDescent="0.25">
      <c r="A3008" s="15" t="s">
        <v>15</v>
      </c>
      <c r="B3008" s="14">
        <v>104.93</v>
      </c>
      <c r="C3008" s="24"/>
    </row>
    <row r="3009" spans="1:3" ht="13.8" x14ac:dyDescent="0.25">
      <c r="A3009" s="15" t="s">
        <v>16</v>
      </c>
      <c r="B3009" s="14">
        <v>42.07</v>
      </c>
      <c r="C3009" s="24"/>
    </row>
    <row r="3010" spans="1:3" ht="13.8" x14ac:dyDescent="0.25">
      <c r="A3010" s="20" t="s">
        <v>17</v>
      </c>
      <c r="B3010" s="13">
        <v>113.66</v>
      </c>
      <c r="C3010" s="24"/>
    </row>
    <row r="3011" spans="1:3" ht="13.8" x14ac:dyDescent="0.25">
      <c r="A3011" s="9" t="s">
        <v>24</v>
      </c>
      <c r="B3011" s="14">
        <v>11094.76</v>
      </c>
      <c r="C3011" s="24"/>
    </row>
    <row r="3012" spans="1:3" ht="13.8" x14ac:dyDescent="0.25">
      <c r="A3012" s="16" t="s">
        <v>0</v>
      </c>
      <c r="B3012" s="6">
        <v>11094.76</v>
      </c>
      <c r="C3012" s="24"/>
    </row>
    <row r="3013" spans="1:3" ht="13.8" x14ac:dyDescent="0.25">
      <c r="A3013" s="9" t="s">
        <v>26</v>
      </c>
      <c r="B3013" s="14">
        <v>11203.11</v>
      </c>
      <c r="C3013" s="24"/>
    </row>
    <row r="3014" spans="1:3" ht="13.8" x14ac:dyDescent="0.25">
      <c r="A3014" s="21" t="s">
        <v>10</v>
      </c>
      <c r="B3014" s="13">
        <v>11089.45</v>
      </c>
      <c r="C3014" s="24"/>
    </row>
    <row r="3015" spans="1:3" ht="13.8" x14ac:dyDescent="0.25">
      <c r="A3015" s="21" t="s">
        <v>17</v>
      </c>
      <c r="B3015" s="13">
        <v>113.66</v>
      </c>
      <c r="C3015" s="24"/>
    </row>
    <row r="3016" spans="1:3" ht="13.8" x14ac:dyDescent="0.25">
      <c r="A3016" s="23" t="s">
        <v>28</v>
      </c>
      <c r="B3016" s="19">
        <v>-108.35</v>
      </c>
      <c r="C3016" s="24"/>
    </row>
    <row r="3017" spans="1:3" ht="13.8" x14ac:dyDescent="0.25">
      <c r="A3017" s="23" t="s">
        <v>29</v>
      </c>
      <c r="B3017" s="19">
        <v>412.65</v>
      </c>
      <c r="C3017" s="24"/>
    </row>
    <row r="3018" spans="1:3" ht="13.8" x14ac:dyDescent="0.25">
      <c r="A3018" s="23" t="s">
        <v>30</v>
      </c>
      <c r="B3018" s="19">
        <v>304.3</v>
      </c>
      <c r="C3018" s="24"/>
    </row>
    <row r="3019" spans="1:3" ht="13.8" x14ac:dyDescent="0.25">
      <c r="A3019" s="9" t="s">
        <v>32</v>
      </c>
      <c r="B3019" s="4">
        <v>790</v>
      </c>
      <c r="C3019" s="24"/>
    </row>
    <row r="3020" spans="1:3" ht="13.8" x14ac:dyDescent="0.25">
      <c r="A3020" s="11" t="s">
        <v>33</v>
      </c>
      <c r="B3020" s="4">
        <v>656</v>
      </c>
      <c r="C3020" s="24"/>
    </row>
    <row r="3021" spans="1:3" ht="13.8" x14ac:dyDescent="0.25">
      <c r="A3021" s="11" t="s">
        <v>34</v>
      </c>
      <c r="B3021" s="4">
        <v>134</v>
      </c>
      <c r="C3021" s="24"/>
    </row>
    <row r="3022" spans="1:3" ht="13.8" x14ac:dyDescent="0.25">
      <c r="A3022" s="132" t="s">
        <v>164</v>
      </c>
      <c r="B3022" s="133"/>
      <c r="C3022" s="24"/>
    </row>
    <row r="3023" spans="1:3" ht="13.8" x14ac:dyDescent="0.25">
      <c r="A3023" s="5" t="s">
        <v>0</v>
      </c>
      <c r="B3023" s="6">
        <v>867.85260999999991</v>
      </c>
      <c r="C3023" s="24"/>
    </row>
    <row r="3024" spans="1:3" ht="13.8" x14ac:dyDescent="0.25">
      <c r="A3024" s="7" t="s">
        <v>2</v>
      </c>
      <c r="B3024" s="6">
        <v>88.906899999999993</v>
      </c>
      <c r="C3024" s="24"/>
    </row>
    <row r="3025" spans="1:3" ht="13.8" x14ac:dyDescent="0.25">
      <c r="A3025" s="7" t="s">
        <v>3</v>
      </c>
      <c r="B3025" s="6">
        <v>778.94570999999996</v>
      </c>
      <c r="C3025" s="24"/>
    </row>
    <row r="3026" spans="1:3" ht="13.8" x14ac:dyDescent="0.25">
      <c r="A3026" s="12" t="s">
        <v>10</v>
      </c>
      <c r="B3026" s="13">
        <v>563.87663999999995</v>
      </c>
      <c r="C3026" s="24"/>
    </row>
    <row r="3027" spans="1:3" ht="13.8" x14ac:dyDescent="0.25">
      <c r="A3027" s="15" t="s">
        <v>12</v>
      </c>
      <c r="B3027" s="14">
        <v>563.87663999999995</v>
      </c>
      <c r="C3027" s="24"/>
    </row>
    <row r="3028" spans="1:3" ht="13.8" x14ac:dyDescent="0.25">
      <c r="A3028" s="20" t="s">
        <v>17</v>
      </c>
      <c r="B3028" s="13">
        <v>75.70111</v>
      </c>
      <c r="C3028" s="24"/>
    </row>
    <row r="3029" spans="1:3" ht="13.8" x14ac:dyDescent="0.25">
      <c r="A3029" s="9" t="s">
        <v>24</v>
      </c>
      <c r="B3029" s="14">
        <v>867.85261000000003</v>
      </c>
      <c r="C3029" s="24"/>
    </row>
    <row r="3030" spans="1:3" ht="13.8" x14ac:dyDescent="0.25">
      <c r="A3030" s="16" t="s">
        <v>0</v>
      </c>
      <c r="B3030" s="6">
        <v>867.85261000000003</v>
      </c>
      <c r="C3030" s="24"/>
    </row>
    <row r="3031" spans="1:3" ht="13.8" x14ac:dyDescent="0.25">
      <c r="A3031" s="9" t="s">
        <v>26</v>
      </c>
      <c r="B3031" s="14">
        <v>639.57774999999992</v>
      </c>
      <c r="C3031" s="24"/>
    </row>
    <row r="3032" spans="1:3" ht="13.8" x14ac:dyDescent="0.25">
      <c r="A3032" s="21" t="s">
        <v>10</v>
      </c>
      <c r="B3032" s="13">
        <v>563.87663999999995</v>
      </c>
      <c r="C3032" s="24"/>
    </row>
    <row r="3033" spans="1:3" ht="13.8" x14ac:dyDescent="0.25">
      <c r="A3033" s="21" t="s">
        <v>17</v>
      </c>
      <c r="B3033" s="13">
        <v>75.70111</v>
      </c>
      <c r="C3033" s="24"/>
    </row>
    <row r="3034" spans="1:3" ht="13.8" x14ac:dyDescent="0.25">
      <c r="A3034" s="23" t="s">
        <v>28</v>
      </c>
      <c r="B3034" s="19">
        <v>228.27485999999999</v>
      </c>
      <c r="C3034" s="24"/>
    </row>
    <row r="3035" spans="1:3" ht="13.8" x14ac:dyDescent="0.25">
      <c r="A3035" s="23" t="s">
        <v>29</v>
      </c>
      <c r="B3035" s="19">
        <v>891.99333000000001</v>
      </c>
      <c r="C3035" s="24"/>
    </row>
    <row r="3036" spans="1:3" ht="13.8" x14ac:dyDescent="0.25">
      <c r="A3036" s="23" t="s">
        <v>30</v>
      </c>
      <c r="B3036" s="19">
        <v>1120.26819</v>
      </c>
      <c r="C3036" s="24"/>
    </row>
    <row r="3037" spans="1:3" ht="13.8" x14ac:dyDescent="0.25">
      <c r="A3037" s="9" t="s">
        <v>32</v>
      </c>
      <c r="B3037" s="4">
        <v>70</v>
      </c>
      <c r="C3037" s="24"/>
    </row>
    <row r="3038" spans="1:3" ht="13.8" x14ac:dyDescent="0.25">
      <c r="A3038" s="11" t="s">
        <v>33</v>
      </c>
      <c r="B3038" s="4">
        <v>31</v>
      </c>
      <c r="C3038" s="24"/>
    </row>
    <row r="3039" spans="1:3" ht="13.8" x14ac:dyDescent="0.25">
      <c r="A3039" s="11" t="s">
        <v>34</v>
      </c>
      <c r="B3039" s="4">
        <v>39</v>
      </c>
      <c r="C3039" s="24"/>
    </row>
    <row r="3040" spans="1:3" ht="13.8" x14ac:dyDescent="0.25">
      <c r="A3040" s="132" t="s">
        <v>151</v>
      </c>
      <c r="B3040" s="133"/>
      <c r="C3040" s="24"/>
    </row>
    <row r="3041" spans="1:3" ht="13.8" x14ac:dyDescent="0.25">
      <c r="A3041" s="5" t="s">
        <v>0</v>
      </c>
      <c r="B3041" s="6">
        <v>1744.7651900000001</v>
      </c>
      <c r="C3041" s="24"/>
    </row>
    <row r="3042" spans="1:3" ht="13.8" x14ac:dyDescent="0.25">
      <c r="A3042" s="7" t="s">
        <v>2</v>
      </c>
      <c r="B3042" s="6">
        <v>162.91425000000001</v>
      </c>
      <c r="C3042" s="24"/>
    </row>
    <row r="3043" spans="1:3" ht="13.8" x14ac:dyDescent="0.25">
      <c r="A3043" s="7" t="s">
        <v>3</v>
      </c>
      <c r="B3043" s="6">
        <v>1581.85094</v>
      </c>
      <c r="C3043" s="24"/>
    </row>
    <row r="3044" spans="1:3" ht="13.8" x14ac:dyDescent="0.25">
      <c r="A3044" s="12" t="s">
        <v>10</v>
      </c>
      <c r="B3044" s="13">
        <v>1521.8202999999999</v>
      </c>
      <c r="C3044" s="24"/>
    </row>
    <row r="3045" spans="1:3" ht="13.8" x14ac:dyDescent="0.25">
      <c r="A3045" s="15" t="s">
        <v>12</v>
      </c>
      <c r="B3045" s="14">
        <v>1519.6002999999998</v>
      </c>
      <c r="C3045" s="24"/>
    </row>
    <row r="3046" spans="1:3" ht="13.8" x14ac:dyDescent="0.25">
      <c r="A3046" s="15" t="s">
        <v>16</v>
      </c>
      <c r="B3046" s="14">
        <v>2.2200000000000002</v>
      </c>
      <c r="C3046" s="24"/>
    </row>
    <row r="3047" spans="1:3" ht="13.8" x14ac:dyDescent="0.25">
      <c r="A3047" s="20" t="s">
        <v>17</v>
      </c>
      <c r="B3047" s="13">
        <v>473.59438999999998</v>
      </c>
      <c r="C3047" s="24"/>
    </row>
    <row r="3048" spans="1:3" ht="13.8" x14ac:dyDescent="0.25">
      <c r="A3048" s="9" t="s">
        <v>24</v>
      </c>
      <c r="B3048" s="14">
        <v>1744.7651900000001</v>
      </c>
      <c r="C3048" s="24"/>
    </row>
    <row r="3049" spans="1:3" ht="13.8" x14ac:dyDescent="0.25">
      <c r="A3049" s="16" t="s">
        <v>0</v>
      </c>
      <c r="B3049" s="6">
        <v>1744.7651900000001</v>
      </c>
      <c r="C3049" s="24"/>
    </row>
    <row r="3050" spans="1:3" ht="13.8" x14ac:dyDescent="0.25">
      <c r="A3050" s="9" t="s">
        <v>26</v>
      </c>
      <c r="B3050" s="14">
        <v>1995.4146900000001</v>
      </c>
      <c r="C3050" s="24"/>
    </row>
    <row r="3051" spans="1:3" ht="13.8" x14ac:dyDescent="0.25">
      <c r="A3051" s="21" t="s">
        <v>10</v>
      </c>
      <c r="B3051" s="13">
        <v>1521.8203000000001</v>
      </c>
      <c r="C3051" s="24"/>
    </row>
    <row r="3052" spans="1:3" ht="13.8" x14ac:dyDescent="0.25">
      <c r="A3052" s="21" t="s">
        <v>17</v>
      </c>
      <c r="B3052" s="13">
        <v>473.59438999999998</v>
      </c>
      <c r="C3052" s="24"/>
    </row>
    <row r="3053" spans="1:3" ht="13.8" x14ac:dyDescent="0.25">
      <c r="A3053" s="23" t="s">
        <v>28</v>
      </c>
      <c r="B3053" s="19">
        <v>-250.64949999999999</v>
      </c>
      <c r="C3053" s="24"/>
    </row>
    <row r="3054" spans="1:3" ht="13.8" x14ac:dyDescent="0.25">
      <c r="A3054" s="23" t="s">
        <v>29</v>
      </c>
      <c r="B3054" s="19">
        <v>961.93309999999997</v>
      </c>
      <c r="C3054" s="24"/>
    </row>
    <row r="3055" spans="1:3" ht="13.8" x14ac:dyDescent="0.25">
      <c r="A3055" s="23" t="s">
        <v>30</v>
      </c>
      <c r="B3055" s="19">
        <v>711.28359999999998</v>
      </c>
      <c r="C3055" s="24"/>
    </row>
    <row r="3056" spans="1:3" ht="13.8" x14ac:dyDescent="0.25">
      <c r="A3056" s="9" t="s">
        <v>32</v>
      </c>
      <c r="B3056" s="4">
        <v>160</v>
      </c>
      <c r="C3056" s="24"/>
    </row>
    <row r="3057" spans="1:3" ht="13.8" x14ac:dyDescent="0.25">
      <c r="A3057" s="11" t="s">
        <v>33</v>
      </c>
      <c r="B3057" s="4">
        <v>54</v>
      </c>
      <c r="C3057" s="24"/>
    </row>
    <row r="3058" spans="1:3" ht="13.8" x14ac:dyDescent="0.25">
      <c r="A3058" s="11" t="s">
        <v>34</v>
      </c>
      <c r="B3058" s="4">
        <v>106</v>
      </c>
      <c r="C3058" s="24"/>
    </row>
    <row r="3059" spans="1:3" ht="13.8" x14ac:dyDescent="0.25">
      <c r="A3059" s="132" t="s">
        <v>302</v>
      </c>
      <c r="B3059" s="133"/>
      <c r="C3059" s="24"/>
    </row>
    <row r="3060" spans="1:3" ht="13.8" x14ac:dyDescent="0.25">
      <c r="A3060" s="5" t="s">
        <v>0</v>
      </c>
      <c r="B3060" s="6">
        <v>14855.25</v>
      </c>
      <c r="C3060" s="24"/>
    </row>
    <row r="3061" spans="1:3" ht="13.8" x14ac:dyDescent="0.25">
      <c r="A3061" s="7" t="s">
        <v>2</v>
      </c>
      <c r="B3061" s="6">
        <v>156.29</v>
      </c>
      <c r="C3061" s="24"/>
    </row>
    <row r="3062" spans="1:3" ht="13.8" x14ac:dyDescent="0.25">
      <c r="A3062" s="7" t="s">
        <v>3</v>
      </c>
      <c r="B3062" s="6">
        <v>14698.96</v>
      </c>
      <c r="C3062" s="24"/>
    </row>
    <row r="3063" spans="1:3" ht="13.8" x14ac:dyDescent="0.25">
      <c r="A3063" s="12" t="s">
        <v>10</v>
      </c>
      <c r="B3063" s="13">
        <v>14939.44</v>
      </c>
      <c r="C3063" s="24"/>
    </row>
    <row r="3064" spans="1:3" ht="13.8" x14ac:dyDescent="0.25">
      <c r="A3064" s="15" t="s">
        <v>11</v>
      </c>
      <c r="B3064" s="14">
        <v>12683.29</v>
      </c>
      <c r="C3064" s="24"/>
    </row>
    <row r="3065" spans="1:3" ht="13.8" x14ac:dyDescent="0.25">
      <c r="A3065" s="15" t="s">
        <v>12</v>
      </c>
      <c r="B3065" s="14">
        <v>2078.39</v>
      </c>
      <c r="C3065" s="24"/>
    </row>
    <row r="3066" spans="1:3" ht="13.8" x14ac:dyDescent="0.25">
      <c r="A3066" s="15" t="s">
        <v>15</v>
      </c>
      <c r="B3066" s="14">
        <v>174.4</v>
      </c>
      <c r="C3066" s="24"/>
    </row>
    <row r="3067" spans="1:3" ht="13.8" x14ac:dyDescent="0.25">
      <c r="A3067" s="15" t="s">
        <v>16</v>
      </c>
      <c r="B3067" s="14">
        <v>3.36</v>
      </c>
      <c r="C3067" s="24"/>
    </row>
    <row r="3068" spans="1:3" ht="13.8" x14ac:dyDescent="0.25">
      <c r="A3068" s="20" t="s">
        <v>17</v>
      </c>
      <c r="B3068" s="13">
        <v>52.2</v>
      </c>
      <c r="C3068" s="24"/>
    </row>
    <row r="3069" spans="1:3" ht="13.8" x14ac:dyDescent="0.25">
      <c r="A3069" s="9" t="s">
        <v>24</v>
      </c>
      <c r="B3069" s="14">
        <v>14855.25</v>
      </c>
      <c r="C3069" s="24"/>
    </row>
    <row r="3070" spans="1:3" ht="13.8" x14ac:dyDescent="0.25">
      <c r="A3070" s="16" t="s">
        <v>0</v>
      </c>
      <c r="B3070" s="6">
        <v>14855.25</v>
      </c>
      <c r="C3070" s="24"/>
    </row>
    <row r="3071" spans="1:3" ht="13.8" x14ac:dyDescent="0.25">
      <c r="A3071" s="9" t="s">
        <v>26</v>
      </c>
      <c r="B3071" s="14">
        <v>14991.640000000001</v>
      </c>
      <c r="C3071" s="24"/>
    </row>
    <row r="3072" spans="1:3" ht="13.8" x14ac:dyDescent="0.25">
      <c r="A3072" s="21" t="s">
        <v>10</v>
      </c>
      <c r="B3072" s="13">
        <v>14939.44</v>
      </c>
      <c r="C3072" s="24"/>
    </row>
    <row r="3073" spans="1:3" ht="13.8" x14ac:dyDescent="0.25">
      <c r="A3073" s="21" t="s">
        <v>17</v>
      </c>
      <c r="B3073" s="13">
        <v>52.2</v>
      </c>
      <c r="C3073" s="24"/>
    </row>
    <row r="3074" spans="1:3" ht="13.8" x14ac:dyDescent="0.25">
      <c r="A3074" s="23" t="s">
        <v>28</v>
      </c>
      <c r="B3074" s="19">
        <v>-136.38999999999999</v>
      </c>
      <c r="C3074" s="24"/>
    </row>
    <row r="3075" spans="1:3" ht="13.8" x14ac:dyDescent="0.25">
      <c r="A3075" s="23" t="s">
        <v>29</v>
      </c>
      <c r="B3075" s="19">
        <v>948.16</v>
      </c>
      <c r="C3075" s="24"/>
    </row>
    <row r="3076" spans="1:3" ht="13.8" x14ac:dyDescent="0.25">
      <c r="A3076" s="23" t="s">
        <v>30</v>
      </c>
      <c r="B3076" s="19">
        <v>811.77</v>
      </c>
      <c r="C3076" s="24"/>
    </row>
    <row r="3077" spans="1:3" ht="13.8" x14ac:dyDescent="0.25">
      <c r="A3077" s="9" t="s">
        <v>32</v>
      </c>
      <c r="B3077" s="4">
        <v>1039</v>
      </c>
      <c r="C3077" s="24"/>
    </row>
    <row r="3078" spans="1:3" ht="13.8" x14ac:dyDescent="0.25">
      <c r="A3078" s="11" t="s">
        <v>33</v>
      </c>
      <c r="B3078" s="4">
        <v>862</v>
      </c>
      <c r="C3078" s="24"/>
    </row>
    <row r="3079" spans="1:3" ht="13.8" x14ac:dyDescent="0.25">
      <c r="A3079" s="11" t="s">
        <v>34</v>
      </c>
      <c r="B3079" s="4">
        <v>177</v>
      </c>
      <c r="C3079" s="24"/>
    </row>
    <row r="3080" spans="1:3" ht="13.8" x14ac:dyDescent="0.25">
      <c r="A3080" s="132" t="s">
        <v>303</v>
      </c>
      <c r="B3080" s="133"/>
      <c r="C3080" s="24"/>
    </row>
    <row r="3081" spans="1:3" ht="13.8" x14ac:dyDescent="0.25">
      <c r="A3081" s="5" t="s">
        <v>0</v>
      </c>
      <c r="B3081" s="6">
        <v>13774.1</v>
      </c>
      <c r="C3081" s="24"/>
    </row>
    <row r="3082" spans="1:3" ht="13.8" x14ac:dyDescent="0.25">
      <c r="A3082" s="7" t="s">
        <v>2</v>
      </c>
      <c r="B3082" s="6">
        <v>69.400000000000006</v>
      </c>
      <c r="C3082" s="24"/>
    </row>
    <row r="3083" spans="1:3" ht="13.8" x14ac:dyDescent="0.25">
      <c r="A3083" s="7" t="s">
        <v>3</v>
      </c>
      <c r="B3083" s="6">
        <v>13704.7</v>
      </c>
      <c r="C3083" s="24"/>
    </row>
    <row r="3084" spans="1:3" ht="13.8" x14ac:dyDescent="0.25">
      <c r="A3084" s="12" t="s">
        <v>10</v>
      </c>
      <c r="B3084" s="13">
        <v>13957.400000000001</v>
      </c>
      <c r="C3084" s="24"/>
    </row>
    <row r="3085" spans="1:3" ht="13.8" x14ac:dyDescent="0.25">
      <c r="A3085" s="15" t="s">
        <v>11</v>
      </c>
      <c r="B3085" s="14">
        <v>12292.6</v>
      </c>
      <c r="C3085" s="24"/>
    </row>
    <row r="3086" spans="1:3" ht="13.8" x14ac:dyDescent="0.25">
      <c r="A3086" s="15" t="s">
        <v>12</v>
      </c>
      <c r="B3086" s="14">
        <v>1577.2</v>
      </c>
      <c r="C3086" s="24"/>
    </row>
    <row r="3087" spans="1:3" ht="13.8" x14ac:dyDescent="0.25">
      <c r="A3087" s="15" t="s">
        <v>15</v>
      </c>
      <c r="B3087" s="14">
        <v>87.6</v>
      </c>
      <c r="C3087" s="24"/>
    </row>
    <row r="3088" spans="1:3" ht="13.8" x14ac:dyDescent="0.25">
      <c r="A3088" s="20" t="s">
        <v>17</v>
      </c>
      <c r="B3088" s="13">
        <v>19.899999999999999</v>
      </c>
      <c r="C3088" s="24"/>
    </row>
    <row r="3089" spans="1:3" ht="13.8" x14ac:dyDescent="0.25">
      <c r="A3089" s="9" t="s">
        <v>24</v>
      </c>
      <c r="B3089" s="14">
        <v>13774.1</v>
      </c>
      <c r="C3089" s="24"/>
    </row>
    <row r="3090" spans="1:3" ht="13.8" x14ac:dyDescent="0.25">
      <c r="A3090" s="16" t="s">
        <v>0</v>
      </c>
      <c r="B3090" s="6">
        <v>13774.1</v>
      </c>
      <c r="C3090" s="24"/>
    </row>
    <row r="3091" spans="1:3" ht="13.8" x14ac:dyDescent="0.25">
      <c r="A3091" s="9" t="s">
        <v>26</v>
      </c>
      <c r="B3091" s="14">
        <v>13977.3</v>
      </c>
      <c r="C3091" s="24"/>
    </row>
    <row r="3092" spans="1:3" ht="13.8" x14ac:dyDescent="0.25">
      <c r="A3092" s="21" t="s">
        <v>10</v>
      </c>
      <c r="B3092" s="13">
        <v>13957.4</v>
      </c>
      <c r="C3092" s="24"/>
    </row>
    <row r="3093" spans="1:3" ht="13.8" x14ac:dyDescent="0.25">
      <c r="A3093" s="21" t="s">
        <v>17</v>
      </c>
      <c r="B3093" s="13">
        <v>19.899999999999999</v>
      </c>
      <c r="C3093" s="24"/>
    </row>
    <row r="3094" spans="1:3" ht="13.8" x14ac:dyDescent="0.25">
      <c r="A3094" s="23" t="s">
        <v>28</v>
      </c>
      <c r="B3094" s="19">
        <v>-203.2</v>
      </c>
      <c r="C3094" s="24"/>
    </row>
    <row r="3095" spans="1:3" ht="13.8" x14ac:dyDescent="0.25">
      <c r="A3095" s="23" t="s">
        <v>29</v>
      </c>
      <c r="B3095" s="19">
        <v>862.7</v>
      </c>
      <c r="C3095" s="24"/>
    </row>
    <row r="3096" spans="1:3" ht="13.8" x14ac:dyDescent="0.25">
      <c r="A3096" s="23" t="s">
        <v>30</v>
      </c>
      <c r="B3096" s="19">
        <v>659.5</v>
      </c>
      <c r="C3096" s="24"/>
    </row>
    <row r="3097" spans="1:3" ht="13.8" x14ac:dyDescent="0.25">
      <c r="A3097" s="9" t="s">
        <v>32</v>
      </c>
      <c r="B3097" s="4">
        <v>959</v>
      </c>
      <c r="C3097" s="24"/>
    </row>
    <row r="3098" spans="1:3" ht="13.8" x14ac:dyDescent="0.25">
      <c r="A3098" s="11" t="s">
        <v>33</v>
      </c>
      <c r="B3098" s="4">
        <v>770</v>
      </c>
      <c r="C3098" s="24"/>
    </row>
    <row r="3099" spans="1:3" ht="13.8" x14ac:dyDescent="0.25">
      <c r="A3099" s="11" t="s">
        <v>34</v>
      </c>
      <c r="B3099" s="4">
        <v>189</v>
      </c>
      <c r="C3099" s="24"/>
    </row>
    <row r="3100" spans="1:3" ht="13.8" x14ac:dyDescent="0.25">
      <c r="A3100" s="132" t="s">
        <v>160</v>
      </c>
      <c r="B3100" s="133"/>
      <c r="C3100" s="24"/>
    </row>
    <row r="3101" spans="1:3" ht="13.8" x14ac:dyDescent="0.25">
      <c r="A3101" s="5" t="s">
        <v>0</v>
      </c>
      <c r="B3101" s="6">
        <v>120.77</v>
      </c>
      <c r="C3101" s="24"/>
    </row>
    <row r="3102" spans="1:3" ht="13.8" x14ac:dyDescent="0.25">
      <c r="A3102" s="7" t="s">
        <v>2</v>
      </c>
      <c r="B3102" s="6">
        <v>120.77</v>
      </c>
      <c r="C3102" s="24"/>
    </row>
    <row r="3103" spans="1:3" ht="13.8" x14ac:dyDescent="0.25">
      <c r="A3103" s="12" t="s">
        <v>10</v>
      </c>
      <c r="B3103" s="13">
        <v>46.895489999999995</v>
      </c>
      <c r="C3103" s="24"/>
    </row>
    <row r="3104" spans="1:3" ht="13.8" x14ac:dyDescent="0.25">
      <c r="A3104" s="15" t="s">
        <v>12</v>
      </c>
      <c r="B3104" s="14">
        <v>38.595489999999998</v>
      </c>
      <c r="C3104" s="24"/>
    </row>
    <row r="3105" spans="1:3" ht="13.8" x14ac:dyDescent="0.25">
      <c r="A3105" s="15" t="s">
        <v>16</v>
      </c>
      <c r="B3105" s="14">
        <v>8.3000000000000007</v>
      </c>
      <c r="C3105" s="24"/>
    </row>
    <row r="3106" spans="1:3" ht="13.8" x14ac:dyDescent="0.25">
      <c r="A3106" s="9" t="s">
        <v>24</v>
      </c>
      <c r="B3106" s="14">
        <v>120.77</v>
      </c>
      <c r="C3106" s="24"/>
    </row>
    <row r="3107" spans="1:3" ht="13.8" x14ac:dyDescent="0.25">
      <c r="A3107" s="16" t="s">
        <v>0</v>
      </c>
      <c r="B3107" s="6">
        <v>120.77</v>
      </c>
      <c r="C3107" s="24"/>
    </row>
    <row r="3108" spans="1:3" ht="13.8" x14ac:dyDescent="0.25">
      <c r="A3108" s="9" t="s">
        <v>26</v>
      </c>
      <c r="B3108" s="14">
        <v>46.895490000000002</v>
      </c>
      <c r="C3108" s="24"/>
    </row>
    <row r="3109" spans="1:3" ht="13.8" x14ac:dyDescent="0.25">
      <c r="A3109" s="21" t="s">
        <v>10</v>
      </c>
      <c r="B3109" s="13">
        <v>46.895490000000002</v>
      </c>
      <c r="C3109" s="24"/>
    </row>
    <row r="3110" spans="1:3" ht="13.8" x14ac:dyDescent="0.25">
      <c r="A3110" s="23" t="s">
        <v>28</v>
      </c>
      <c r="B3110" s="19">
        <v>73.874510000000001</v>
      </c>
      <c r="C3110" s="24"/>
    </row>
    <row r="3111" spans="1:3" ht="13.8" x14ac:dyDescent="0.25">
      <c r="A3111" s="23" t="s">
        <v>29</v>
      </c>
      <c r="B3111" s="19">
        <v>5.6375000000000002</v>
      </c>
      <c r="C3111" s="24"/>
    </row>
    <row r="3112" spans="1:3" ht="13.8" x14ac:dyDescent="0.25">
      <c r="A3112" s="23" t="s">
        <v>30</v>
      </c>
      <c r="B3112" s="19">
        <v>79.512010000000004</v>
      </c>
      <c r="C3112" s="24"/>
    </row>
    <row r="3113" spans="1:3" ht="13.8" x14ac:dyDescent="0.25">
      <c r="A3113" s="9" t="s">
        <v>32</v>
      </c>
      <c r="B3113" s="4">
        <v>39</v>
      </c>
      <c r="C3113" s="24"/>
    </row>
    <row r="3114" spans="1:3" ht="13.8" x14ac:dyDescent="0.25">
      <c r="A3114" s="11" t="s">
        <v>33</v>
      </c>
      <c r="B3114" s="4">
        <v>34</v>
      </c>
      <c r="C3114" s="24"/>
    </row>
    <row r="3115" spans="1:3" ht="13.8" x14ac:dyDescent="0.25">
      <c r="A3115" s="11" t="s">
        <v>34</v>
      </c>
      <c r="B3115" s="4">
        <v>5</v>
      </c>
      <c r="C3115" s="24"/>
    </row>
    <row r="3116" spans="1:3" ht="13.8" x14ac:dyDescent="0.25">
      <c r="A3116" s="132" t="s">
        <v>161</v>
      </c>
      <c r="B3116" s="133"/>
      <c r="C3116" s="24"/>
    </row>
    <row r="3117" spans="1:3" ht="13.8" x14ac:dyDescent="0.25">
      <c r="A3117" s="5" t="s">
        <v>0</v>
      </c>
      <c r="B3117" s="6">
        <v>2218.3825699999998</v>
      </c>
      <c r="C3117" s="24"/>
    </row>
    <row r="3118" spans="1:3" ht="13.8" x14ac:dyDescent="0.25">
      <c r="A3118" s="7" t="s">
        <v>2</v>
      </c>
      <c r="B3118" s="6">
        <v>410</v>
      </c>
      <c r="C3118" s="24"/>
    </row>
    <row r="3119" spans="1:3" ht="13.8" x14ac:dyDescent="0.25">
      <c r="A3119" s="7" t="s">
        <v>3</v>
      </c>
      <c r="B3119" s="6">
        <v>1808.38257</v>
      </c>
      <c r="C3119" s="24"/>
    </row>
    <row r="3120" spans="1:3" ht="13.8" x14ac:dyDescent="0.25">
      <c r="A3120" s="12" t="s">
        <v>10</v>
      </c>
      <c r="B3120" s="13">
        <v>1865.1661500000002</v>
      </c>
      <c r="C3120" s="24"/>
    </row>
    <row r="3121" spans="1:3" ht="13.8" x14ac:dyDescent="0.25">
      <c r="A3121" s="15" t="s">
        <v>11</v>
      </c>
      <c r="B3121" s="14">
        <v>1193.6695400000001</v>
      </c>
      <c r="C3121" s="24"/>
    </row>
    <row r="3122" spans="1:3" ht="13.8" x14ac:dyDescent="0.25">
      <c r="A3122" s="15" t="s">
        <v>12</v>
      </c>
      <c r="B3122" s="14">
        <v>528.84228000000007</v>
      </c>
      <c r="C3122" s="24"/>
    </row>
    <row r="3123" spans="1:3" ht="13.8" x14ac:dyDescent="0.25">
      <c r="A3123" s="15" t="s">
        <v>15</v>
      </c>
      <c r="B3123" s="14">
        <v>30.58398</v>
      </c>
      <c r="C3123" s="24"/>
    </row>
    <row r="3124" spans="1:3" ht="13.8" x14ac:dyDescent="0.25">
      <c r="A3124" s="15" t="s">
        <v>16</v>
      </c>
      <c r="B3124" s="14">
        <v>112.07035</v>
      </c>
      <c r="C3124" s="24"/>
    </row>
    <row r="3125" spans="1:3" ht="13.8" x14ac:dyDescent="0.25">
      <c r="A3125" s="20" t="s">
        <v>17</v>
      </c>
      <c r="B3125" s="13">
        <v>375.67559</v>
      </c>
      <c r="C3125" s="24"/>
    </row>
    <row r="3126" spans="1:3" ht="13.8" x14ac:dyDescent="0.25">
      <c r="A3126" s="9" t="s">
        <v>24</v>
      </c>
      <c r="B3126" s="14">
        <v>2218.3825700000002</v>
      </c>
      <c r="C3126" s="24"/>
    </row>
    <row r="3127" spans="1:3" ht="13.8" x14ac:dyDescent="0.25">
      <c r="A3127" s="16" t="s">
        <v>0</v>
      </c>
      <c r="B3127" s="6">
        <v>2218.3825700000002</v>
      </c>
      <c r="C3127" s="24"/>
    </row>
    <row r="3128" spans="1:3" ht="13.8" x14ac:dyDescent="0.25">
      <c r="A3128" s="9" t="s">
        <v>26</v>
      </c>
      <c r="B3128" s="14">
        <v>2240.8417399999998</v>
      </c>
      <c r="C3128" s="24"/>
    </row>
    <row r="3129" spans="1:3" ht="13.8" x14ac:dyDescent="0.25">
      <c r="A3129" s="21" t="s">
        <v>10</v>
      </c>
      <c r="B3129" s="13">
        <v>1865.16615</v>
      </c>
      <c r="C3129" s="24"/>
    </row>
    <row r="3130" spans="1:3" ht="13.8" x14ac:dyDescent="0.25">
      <c r="A3130" s="21" t="s">
        <v>17</v>
      </c>
      <c r="B3130" s="13">
        <v>375.67559</v>
      </c>
      <c r="C3130" s="24"/>
    </row>
    <row r="3131" spans="1:3" ht="13.8" x14ac:dyDescent="0.25">
      <c r="A3131" s="23" t="s">
        <v>28</v>
      </c>
      <c r="B3131" s="19">
        <v>-22.45917</v>
      </c>
      <c r="C3131" s="24"/>
    </row>
    <row r="3132" spans="1:3" ht="13.8" x14ac:dyDescent="0.25">
      <c r="A3132" s="23" t="s">
        <v>29</v>
      </c>
      <c r="B3132" s="19">
        <v>957.25207</v>
      </c>
      <c r="C3132" s="24"/>
    </row>
    <row r="3133" spans="1:3" ht="13.8" x14ac:dyDescent="0.25">
      <c r="A3133" s="23" t="s">
        <v>30</v>
      </c>
      <c r="B3133" s="19">
        <v>934.79290000000003</v>
      </c>
      <c r="C3133" s="24"/>
    </row>
    <row r="3134" spans="1:3" ht="13.8" x14ac:dyDescent="0.25">
      <c r="A3134" s="9" t="s">
        <v>32</v>
      </c>
      <c r="B3134" s="4">
        <v>255</v>
      </c>
      <c r="C3134" s="24"/>
    </row>
    <row r="3135" spans="1:3" ht="13.8" x14ac:dyDescent="0.25">
      <c r="A3135" s="11" t="s">
        <v>33</v>
      </c>
      <c r="B3135" s="4">
        <v>55</v>
      </c>
      <c r="C3135" s="24"/>
    </row>
    <row r="3136" spans="1:3" ht="13.8" x14ac:dyDescent="0.25">
      <c r="A3136" s="11" t="s">
        <v>34</v>
      </c>
      <c r="B3136" s="4">
        <v>200</v>
      </c>
      <c r="C3136" s="24"/>
    </row>
    <row r="3137" spans="1:3" ht="13.8" x14ac:dyDescent="0.25">
      <c r="A3137" s="132" t="s">
        <v>144</v>
      </c>
      <c r="B3137" s="133"/>
      <c r="C3137" s="24"/>
    </row>
    <row r="3138" spans="1:3" ht="13.8" x14ac:dyDescent="0.25">
      <c r="A3138" s="5" t="s">
        <v>0</v>
      </c>
      <c r="B3138" s="6">
        <v>258.20695000000001</v>
      </c>
      <c r="C3138" s="24"/>
    </row>
    <row r="3139" spans="1:3" ht="13.8" x14ac:dyDescent="0.25">
      <c r="A3139" s="7" t="s">
        <v>2</v>
      </c>
      <c r="B3139" s="6">
        <v>258.20695000000001</v>
      </c>
      <c r="C3139" s="24"/>
    </row>
    <row r="3140" spans="1:3" ht="13.8" x14ac:dyDescent="0.25">
      <c r="A3140" s="12" t="s">
        <v>10</v>
      </c>
      <c r="B3140" s="13">
        <v>84.691509999999994</v>
      </c>
      <c r="C3140" s="24"/>
    </row>
    <row r="3141" spans="1:3" ht="13.8" x14ac:dyDescent="0.25">
      <c r="A3141" s="15" t="s">
        <v>12</v>
      </c>
      <c r="B3141" s="14">
        <v>84.691509999999994</v>
      </c>
      <c r="C3141" s="24"/>
    </row>
    <row r="3142" spans="1:3" ht="13.8" x14ac:dyDescent="0.25">
      <c r="A3142" s="20" t="s">
        <v>17</v>
      </c>
      <c r="B3142" s="13">
        <v>99.042689999999993</v>
      </c>
      <c r="C3142" s="24"/>
    </row>
    <row r="3143" spans="1:3" ht="13.8" x14ac:dyDescent="0.25">
      <c r="A3143" s="9" t="s">
        <v>24</v>
      </c>
      <c r="B3143" s="14">
        <v>258.20695000000001</v>
      </c>
      <c r="C3143" s="24"/>
    </row>
    <row r="3144" spans="1:3" ht="13.8" x14ac:dyDescent="0.25">
      <c r="A3144" s="16" t="s">
        <v>0</v>
      </c>
      <c r="B3144" s="6">
        <v>258.20695000000001</v>
      </c>
      <c r="C3144" s="24"/>
    </row>
    <row r="3145" spans="1:3" ht="13.8" x14ac:dyDescent="0.25">
      <c r="A3145" s="9" t="s">
        <v>26</v>
      </c>
      <c r="B3145" s="14">
        <v>183.73419999999999</v>
      </c>
      <c r="C3145" s="24"/>
    </row>
    <row r="3146" spans="1:3" ht="13.8" x14ac:dyDescent="0.25">
      <c r="A3146" s="21" t="s">
        <v>10</v>
      </c>
      <c r="B3146" s="13">
        <v>84.691509999999994</v>
      </c>
      <c r="C3146" s="24"/>
    </row>
    <row r="3147" spans="1:3" ht="13.8" x14ac:dyDescent="0.25">
      <c r="A3147" s="21" t="s">
        <v>17</v>
      </c>
      <c r="B3147" s="13">
        <v>99.042689999999993</v>
      </c>
      <c r="C3147" s="24"/>
    </row>
    <row r="3148" spans="1:3" ht="13.8" x14ac:dyDescent="0.25">
      <c r="A3148" s="23" t="s">
        <v>28</v>
      </c>
      <c r="B3148" s="19">
        <v>74.472750000000005</v>
      </c>
      <c r="C3148" s="24"/>
    </row>
    <row r="3149" spans="1:3" ht="13.8" x14ac:dyDescent="0.25">
      <c r="A3149" s="23" t="s">
        <v>30</v>
      </c>
      <c r="B3149" s="19">
        <v>74.472750000000005</v>
      </c>
      <c r="C3149" s="24"/>
    </row>
    <row r="3150" spans="1:3" ht="13.8" x14ac:dyDescent="0.25">
      <c r="A3150" s="9" t="s">
        <v>32</v>
      </c>
      <c r="B3150" s="4">
        <v>28</v>
      </c>
      <c r="C3150" s="24"/>
    </row>
    <row r="3151" spans="1:3" ht="13.8" x14ac:dyDescent="0.25">
      <c r="A3151" s="11" t="s">
        <v>33</v>
      </c>
      <c r="B3151" s="4">
        <v>26</v>
      </c>
      <c r="C3151" s="24"/>
    </row>
    <row r="3152" spans="1:3" ht="13.8" x14ac:dyDescent="0.25">
      <c r="A3152" s="11" t="s">
        <v>34</v>
      </c>
      <c r="B3152" s="4">
        <v>2</v>
      </c>
      <c r="C3152" s="24"/>
    </row>
    <row r="3153" spans="1:3" ht="13.8" x14ac:dyDescent="0.25">
      <c r="A3153" s="132" t="s">
        <v>304</v>
      </c>
      <c r="B3153" s="133"/>
      <c r="C3153" s="24"/>
    </row>
    <row r="3154" spans="1:3" ht="13.8" x14ac:dyDescent="0.25">
      <c r="A3154" s="5" t="s">
        <v>0</v>
      </c>
      <c r="B3154" s="6">
        <v>8400.74</v>
      </c>
      <c r="C3154" s="24"/>
    </row>
    <row r="3155" spans="1:3" ht="13.8" x14ac:dyDescent="0.25">
      <c r="A3155" s="7" t="s">
        <v>2</v>
      </c>
      <c r="B3155" s="6">
        <v>104.31</v>
      </c>
      <c r="C3155" s="24"/>
    </row>
    <row r="3156" spans="1:3" ht="13.8" x14ac:dyDescent="0.25">
      <c r="A3156" s="7" t="s">
        <v>3</v>
      </c>
      <c r="B3156" s="6">
        <v>8296.43</v>
      </c>
      <c r="C3156" s="24"/>
    </row>
    <row r="3157" spans="1:3" ht="13.8" x14ac:dyDescent="0.25">
      <c r="A3157" s="12" t="s">
        <v>10</v>
      </c>
      <c r="B3157" s="13">
        <v>8394.7099999999991</v>
      </c>
      <c r="C3157" s="24"/>
    </row>
    <row r="3158" spans="1:3" ht="13.8" x14ac:dyDescent="0.25">
      <c r="A3158" s="15" t="s">
        <v>11</v>
      </c>
      <c r="B3158" s="14">
        <v>7300.64</v>
      </c>
      <c r="C3158" s="24"/>
    </row>
    <row r="3159" spans="1:3" ht="13.8" x14ac:dyDescent="0.25">
      <c r="A3159" s="15" t="s">
        <v>12</v>
      </c>
      <c r="B3159" s="14">
        <v>982.94</v>
      </c>
      <c r="C3159" s="24"/>
    </row>
    <row r="3160" spans="1:3" ht="13.8" x14ac:dyDescent="0.25">
      <c r="A3160" s="15" t="s">
        <v>15</v>
      </c>
      <c r="B3160" s="14">
        <v>106.97</v>
      </c>
      <c r="C3160" s="24"/>
    </row>
    <row r="3161" spans="1:3" ht="13.8" x14ac:dyDescent="0.25">
      <c r="A3161" s="15" t="s">
        <v>16</v>
      </c>
      <c r="B3161" s="14">
        <v>4.16</v>
      </c>
      <c r="C3161" s="24"/>
    </row>
    <row r="3162" spans="1:3" ht="13.8" x14ac:dyDescent="0.25">
      <c r="A3162" s="20" t="s">
        <v>17</v>
      </c>
      <c r="B3162" s="13">
        <v>14.46</v>
      </c>
      <c r="C3162" s="24"/>
    </row>
    <row r="3163" spans="1:3" ht="13.8" x14ac:dyDescent="0.25">
      <c r="A3163" s="9" t="s">
        <v>24</v>
      </c>
      <c r="B3163" s="14">
        <v>8400.74</v>
      </c>
      <c r="C3163" s="24"/>
    </row>
    <row r="3164" spans="1:3" ht="13.8" x14ac:dyDescent="0.25">
      <c r="A3164" s="16" t="s">
        <v>0</v>
      </c>
      <c r="B3164" s="6">
        <v>8400.74</v>
      </c>
      <c r="C3164" s="24"/>
    </row>
    <row r="3165" spans="1:3" ht="13.8" x14ac:dyDescent="0.25">
      <c r="A3165" s="9" t="s">
        <v>26</v>
      </c>
      <c r="B3165" s="14">
        <v>8409.1699999999983</v>
      </c>
      <c r="C3165" s="24"/>
    </row>
    <row r="3166" spans="1:3" ht="13.8" x14ac:dyDescent="0.25">
      <c r="A3166" s="21" t="s">
        <v>10</v>
      </c>
      <c r="B3166" s="13">
        <v>8394.7099999999991</v>
      </c>
      <c r="C3166" s="24"/>
    </row>
    <row r="3167" spans="1:3" ht="13.8" x14ac:dyDescent="0.25">
      <c r="A3167" s="21" t="s">
        <v>17</v>
      </c>
      <c r="B3167" s="13">
        <v>14.46</v>
      </c>
      <c r="C3167" s="24"/>
    </row>
    <row r="3168" spans="1:3" ht="13.8" x14ac:dyDescent="0.25">
      <c r="A3168" s="23" t="s">
        <v>28</v>
      </c>
      <c r="B3168" s="19">
        <v>-8.43</v>
      </c>
      <c r="C3168" s="24"/>
    </row>
    <row r="3169" spans="1:3" ht="13.8" x14ac:dyDescent="0.25">
      <c r="A3169" s="23" t="s">
        <v>29</v>
      </c>
      <c r="B3169" s="19">
        <v>975.89</v>
      </c>
      <c r="C3169" s="24"/>
    </row>
    <row r="3170" spans="1:3" ht="13.8" x14ac:dyDescent="0.25">
      <c r="A3170" s="23" t="s">
        <v>30</v>
      </c>
      <c r="B3170" s="19">
        <v>967.46</v>
      </c>
      <c r="C3170" s="24"/>
    </row>
    <row r="3171" spans="1:3" ht="13.8" x14ac:dyDescent="0.25">
      <c r="A3171" s="9" t="s">
        <v>32</v>
      </c>
      <c r="B3171" s="4">
        <v>628</v>
      </c>
      <c r="C3171" s="24"/>
    </row>
    <row r="3172" spans="1:3" ht="13.8" x14ac:dyDescent="0.25">
      <c r="A3172" s="11" t="s">
        <v>33</v>
      </c>
      <c r="B3172" s="4">
        <v>511</v>
      </c>
      <c r="C3172" s="24"/>
    </row>
    <row r="3173" spans="1:3" ht="13.8" x14ac:dyDescent="0.25">
      <c r="A3173" s="11" t="s">
        <v>34</v>
      </c>
      <c r="B3173" s="4">
        <v>117</v>
      </c>
      <c r="C3173" s="24"/>
    </row>
    <row r="3174" spans="1:3" ht="13.8" x14ac:dyDescent="0.25">
      <c r="A3174" s="132" t="s">
        <v>305</v>
      </c>
      <c r="B3174" s="133"/>
      <c r="C3174" s="24"/>
    </row>
    <row r="3175" spans="1:3" ht="13.8" x14ac:dyDescent="0.25">
      <c r="A3175" s="5" t="s">
        <v>0</v>
      </c>
      <c r="B3175" s="6">
        <v>3011.1</v>
      </c>
      <c r="C3175" s="24"/>
    </row>
    <row r="3176" spans="1:3" ht="13.8" x14ac:dyDescent="0.25">
      <c r="A3176" s="7" t="s">
        <v>2</v>
      </c>
      <c r="B3176" s="6">
        <v>76.099999999999994</v>
      </c>
      <c r="C3176" s="24"/>
    </row>
    <row r="3177" spans="1:3" ht="13.8" x14ac:dyDescent="0.25">
      <c r="A3177" s="7" t="s">
        <v>3</v>
      </c>
      <c r="B3177" s="6">
        <v>2935</v>
      </c>
      <c r="C3177" s="24"/>
    </row>
    <row r="3178" spans="1:3" ht="13.8" x14ac:dyDescent="0.25">
      <c r="A3178" s="12" t="s">
        <v>10</v>
      </c>
      <c r="B3178" s="13">
        <v>3021.6</v>
      </c>
      <c r="C3178" s="24"/>
    </row>
    <row r="3179" spans="1:3" ht="13.8" x14ac:dyDescent="0.25">
      <c r="A3179" s="15" t="s">
        <v>11</v>
      </c>
      <c r="B3179" s="14">
        <v>2503</v>
      </c>
      <c r="C3179" s="24"/>
    </row>
    <row r="3180" spans="1:3" ht="13.8" x14ac:dyDescent="0.25">
      <c r="A3180" s="15" t="s">
        <v>12</v>
      </c>
      <c r="B3180" s="14">
        <v>475</v>
      </c>
      <c r="C3180" s="24"/>
    </row>
    <row r="3181" spans="1:3" ht="13.8" x14ac:dyDescent="0.25">
      <c r="A3181" s="15" t="s">
        <v>15</v>
      </c>
      <c r="B3181" s="14">
        <v>43.6</v>
      </c>
      <c r="C3181" s="24"/>
    </row>
    <row r="3182" spans="1:3" ht="13.8" x14ac:dyDescent="0.25">
      <c r="A3182" s="20" t="s">
        <v>17</v>
      </c>
      <c r="B3182" s="13">
        <v>31.1</v>
      </c>
      <c r="C3182" s="24"/>
    </row>
    <row r="3183" spans="1:3" ht="13.8" x14ac:dyDescent="0.25">
      <c r="A3183" s="9" t="s">
        <v>24</v>
      </c>
      <c r="B3183" s="14">
        <v>3011.1</v>
      </c>
      <c r="C3183" s="24"/>
    </row>
    <row r="3184" spans="1:3" ht="13.8" x14ac:dyDescent="0.25">
      <c r="A3184" s="16" t="s">
        <v>0</v>
      </c>
      <c r="B3184" s="6">
        <v>3011.1</v>
      </c>
      <c r="C3184" s="24"/>
    </row>
    <row r="3185" spans="1:3" ht="13.8" x14ac:dyDescent="0.25">
      <c r="A3185" s="9" t="s">
        <v>26</v>
      </c>
      <c r="B3185" s="14">
        <v>3052.7</v>
      </c>
      <c r="C3185" s="24"/>
    </row>
    <row r="3186" spans="1:3" ht="13.8" x14ac:dyDescent="0.25">
      <c r="A3186" s="21" t="s">
        <v>10</v>
      </c>
      <c r="B3186" s="13">
        <v>3021.6</v>
      </c>
      <c r="C3186" s="24"/>
    </row>
    <row r="3187" spans="1:3" ht="13.8" x14ac:dyDescent="0.25">
      <c r="A3187" s="21" t="s">
        <v>17</v>
      </c>
      <c r="B3187" s="13">
        <v>31.1</v>
      </c>
      <c r="C3187" s="24"/>
    </row>
    <row r="3188" spans="1:3" ht="13.8" x14ac:dyDescent="0.25">
      <c r="A3188" s="23" t="s">
        <v>28</v>
      </c>
      <c r="B3188" s="19">
        <v>-41.6</v>
      </c>
      <c r="C3188" s="24"/>
    </row>
    <row r="3189" spans="1:3" ht="13.8" x14ac:dyDescent="0.25">
      <c r="A3189" s="23" t="s">
        <v>29</v>
      </c>
      <c r="B3189" s="19">
        <v>164.9</v>
      </c>
      <c r="C3189" s="24"/>
    </row>
    <row r="3190" spans="1:3" ht="13.8" x14ac:dyDescent="0.25">
      <c r="A3190" s="23" t="s">
        <v>30</v>
      </c>
      <c r="B3190" s="19">
        <v>123.3</v>
      </c>
      <c r="C3190" s="24"/>
    </row>
    <row r="3191" spans="1:3" ht="13.8" x14ac:dyDescent="0.25">
      <c r="A3191" s="9" t="s">
        <v>32</v>
      </c>
      <c r="B3191" s="4">
        <v>183</v>
      </c>
      <c r="C3191" s="24"/>
    </row>
    <row r="3192" spans="1:3" ht="13.8" x14ac:dyDescent="0.25">
      <c r="A3192" s="11" t="s">
        <v>33</v>
      </c>
      <c r="B3192" s="4">
        <v>146</v>
      </c>
      <c r="C3192" s="24"/>
    </row>
    <row r="3193" spans="1:3" ht="13.8" x14ac:dyDescent="0.25">
      <c r="A3193" s="11" t="s">
        <v>34</v>
      </c>
      <c r="B3193" s="4">
        <v>37</v>
      </c>
      <c r="C3193" s="24"/>
    </row>
    <row r="3194" spans="1:3" ht="13.8" x14ac:dyDescent="0.25">
      <c r="A3194" s="132" t="s">
        <v>306</v>
      </c>
      <c r="B3194" s="133"/>
      <c r="C3194" s="24"/>
    </row>
    <row r="3195" spans="1:3" ht="13.8" x14ac:dyDescent="0.25">
      <c r="A3195" s="5" t="s">
        <v>0</v>
      </c>
      <c r="B3195" s="6">
        <v>9867.65</v>
      </c>
      <c r="C3195" s="24"/>
    </row>
    <row r="3196" spans="1:3" ht="13.8" x14ac:dyDescent="0.25">
      <c r="A3196" s="7" t="s">
        <v>2</v>
      </c>
      <c r="B3196" s="6">
        <v>58.17</v>
      </c>
      <c r="C3196" s="24"/>
    </row>
    <row r="3197" spans="1:3" ht="13.8" x14ac:dyDescent="0.25">
      <c r="A3197" s="7" t="s">
        <v>3</v>
      </c>
      <c r="B3197" s="6">
        <v>9809.48</v>
      </c>
      <c r="C3197" s="24"/>
    </row>
    <row r="3198" spans="1:3" ht="13.8" x14ac:dyDescent="0.25">
      <c r="A3198" s="12" t="s">
        <v>10</v>
      </c>
      <c r="B3198" s="13">
        <v>9738.4500000000007</v>
      </c>
      <c r="C3198" s="24"/>
    </row>
    <row r="3199" spans="1:3" ht="13.8" x14ac:dyDescent="0.25">
      <c r="A3199" s="15" t="s">
        <v>11</v>
      </c>
      <c r="B3199" s="14">
        <v>8535.02</v>
      </c>
      <c r="C3199" s="24"/>
    </row>
    <row r="3200" spans="1:3" ht="13.8" x14ac:dyDescent="0.25">
      <c r="A3200" s="15" t="s">
        <v>12</v>
      </c>
      <c r="B3200" s="14">
        <v>1081.6099999999999</v>
      </c>
      <c r="C3200" s="24"/>
    </row>
    <row r="3201" spans="1:3" ht="13.8" x14ac:dyDescent="0.25">
      <c r="A3201" s="15" t="s">
        <v>15</v>
      </c>
      <c r="B3201" s="14">
        <v>121.82</v>
      </c>
      <c r="C3201" s="24"/>
    </row>
    <row r="3202" spans="1:3" ht="13.8" x14ac:dyDescent="0.25">
      <c r="A3202" s="20" t="s">
        <v>17</v>
      </c>
      <c r="B3202" s="13">
        <v>237.27</v>
      </c>
      <c r="C3202" s="24"/>
    </row>
    <row r="3203" spans="1:3" ht="13.8" x14ac:dyDescent="0.25">
      <c r="A3203" s="9" t="s">
        <v>24</v>
      </c>
      <c r="B3203" s="14">
        <v>9867.65</v>
      </c>
      <c r="C3203" s="24"/>
    </row>
    <row r="3204" spans="1:3" ht="13.8" x14ac:dyDescent="0.25">
      <c r="A3204" s="16" t="s">
        <v>0</v>
      </c>
      <c r="B3204" s="6">
        <v>9867.65</v>
      </c>
      <c r="C3204" s="24"/>
    </row>
    <row r="3205" spans="1:3" ht="13.8" x14ac:dyDescent="0.25">
      <c r="A3205" s="9" t="s">
        <v>26</v>
      </c>
      <c r="B3205" s="14">
        <v>9975.7200000000012</v>
      </c>
      <c r="C3205" s="24"/>
    </row>
    <row r="3206" spans="1:3" ht="13.8" x14ac:dyDescent="0.25">
      <c r="A3206" s="21" t="s">
        <v>10</v>
      </c>
      <c r="B3206" s="13">
        <v>9738.4500000000007</v>
      </c>
      <c r="C3206" s="24"/>
    </row>
    <row r="3207" spans="1:3" ht="13.8" x14ac:dyDescent="0.25">
      <c r="A3207" s="21" t="s">
        <v>17</v>
      </c>
      <c r="B3207" s="13">
        <v>237.27</v>
      </c>
      <c r="C3207" s="24"/>
    </row>
    <row r="3208" spans="1:3" ht="13.8" x14ac:dyDescent="0.25">
      <c r="A3208" s="23" t="s">
        <v>28</v>
      </c>
      <c r="B3208" s="19">
        <v>-108.07</v>
      </c>
      <c r="C3208" s="24"/>
    </row>
    <row r="3209" spans="1:3" ht="13.8" x14ac:dyDescent="0.25">
      <c r="A3209" s="23" t="s">
        <v>29</v>
      </c>
      <c r="B3209" s="19">
        <v>914.81</v>
      </c>
      <c r="C3209" s="24"/>
    </row>
    <row r="3210" spans="1:3" ht="13.8" x14ac:dyDescent="0.25">
      <c r="A3210" s="23" t="s">
        <v>30</v>
      </c>
      <c r="B3210" s="19">
        <v>806.74</v>
      </c>
      <c r="C3210" s="24"/>
    </row>
    <row r="3211" spans="1:3" ht="13.8" x14ac:dyDescent="0.25">
      <c r="A3211" s="9" t="s">
        <v>32</v>
      </c>
      <c r="B3211" s="4">
        <v>705</v>
      </c>
      <c r="C3211" s="24"/>
    </row>
    <row r="3212" spans="1:3" ht="13.8" x14ac:dyDescent="0.25">
      <c r="A3212" s="11" t="s">
        <v>33</v>
      </c>
      <c r="B3212" s="4">
        <v>568</v>
      </c>
      <c r="C3212" s="24"/>
    </row>
    <row r="3213" spans="1:3" ht="13.8" x14ac:dyDescent="0.25">
      <c r="A3213" s="11" t="s">
        <v>34</v>
      </c>
      <c r="B3213" s="4">
        <v>137</v>
      </c>
      <c r="C3213" s="24"/>
    </row>
    <row r="3214" spans="1:3" ht="13.8" x14ac:dyDescent="0.25">
      <c r="A3214" s="132" t="s">
        <v>307</v>
      </c>
      <c r="B3214" s="133"/>
      <c r="C3214" s="24"/>
    </row>
    <row r="3215" spans="1:3" ht="13.8" x14ac:dyDescent="0.25">
      <c r="A3215" s="5" t="s">
        <v>0</v>
      </c>
      <c r="B3215" s="6">
        <v>10928.800000000001</v>
      </c>
      <c r="C3215" s="24"/>
    </row>
    <row r="3216" spans="1:3" ht="13.8" x14ac:dyDescent="0.25">
      <c r="A3216" s="7" t="s">
        <v>2</v>
      </c>
      <c r="B3216" s="6">
        <v>247.7</v>
      </c>
      <c r="C3216" s="24"/>
    </row>
    <row r="3217" spans="1:3" ht="13.8" x14ac:dyDescent="0.25">
      <c r="A3217" s="7" t="s">
        <v>3</v>
      </c>
      <c r="B3217" s="6">
        <v>10681.1</v>
      </c>
      <c r="C3217" s="24"/>
    </row>
    <row r="3218" spans="1:3" ht="13.8" x14ac:dyDescent="0.25">
      <c r="A3218" s="12" t="s">
        <v>10</v>
      </c>
      <c r="B3218" s="13">
        <v>10934.39</v>
      </c>
      <c r="C3218" s="24"/>
    </row>
    <row r="3219" spans="1:3" ht="13.8" x14ac:dyDescent="0.25">
      <c r="A3219" s="15" t="s">
        <v>11</v>
      </c>
      <c r="B3219" s="14">
        <v>9289.2999999999993</v>
      </c>
      <c r="C3219" s="24"/>
    </row>
    <row r="3220" spans="1:3" ht="13.8" x14ac:dyDescent="0.25">
      <c r="A3220" s="15" t="s">
        <v>12</v>
      </c>
      <c r="B3220" s="14">
        <v>1537.0900000000001</v>
      </c>
      <c r="C3220" s="24"/>
    </row>
    <row r="3221" spans="1:3" ht="13.8" x14ac:dyDescent="0.25">
      <c r="A3221" s="15" t="s">
        <v>15</v>
      </c>
      <c r="B3221" s="14">
        <v>108</v>
      </c>
      <c r="C3221" s="24"/>
    </row>
    <row r="3222" spans="1:3" ht="13.8" x14ac:dyDescent="0.25">
      <c r="A3222" s="20" t="s">
        <v>17</v>
      </c>
      <c r="B3222" s="13">
        <v>68</v>
      </c>
      <c r="C3222" s="24"/>
    </row>
    <row r="3223" spans="1:3" ht="13.8" x14ac:dyDescent="0.25">
      <c r="A3223" s="9" t="s">
        <v>24</v>
      </c>
      <c r="B3223" s="14">
        <v>10928.8</v>
      </c>
      <c r="C3223" s="24"/>
    </row>
    <row r="3224" spans="1:3" ht="13.8" x14ac:dyDescent="0.25">
      <c r="A3224" s="16" t="s">
        <v>0</v>
      </c>
      <c r="B3224" s="6">
        <v>10928.8</v>
      </c>
      <c r="C3224" s="24"/>
    </row>
    <row r="3225" spans="1:3" ht="13.8" x14ac:dyDescent="0.25">
      <c r="A3225" s="9" t="s">
        <v>26</v>
      </c>
      <c r="B3225" s="14">
        <v>11002.39</v>
      </c>
      <c r="C3225" s="24"/>
    </row>
    <row r="3226" spans="1:3" ht="13.8" x14ac:dyDescent="0.25">
      <c r="A3226" s="21" t="s">
        <v>10</v>
      </c>
      <c r="B3226" s="13">
        <v>10934.39</v>
      </c>
      <c r="C3226" s="24"/>
    </row>
    <row r="3227" spans="1:3" ht="13.8" x14ac:dyDescent="0.25">
      <c r="A3227" s="21" t="s">
        <v>17</v>
      </c>
      <c r="B3227" s="13">
        <v>68</v>
      </c>
      <c r="C3227" s="24"/>
    </row>
    <row r="3228" spans="1:3" ht="13.8" x14ac:dyDescent="0.25">
      <c r="A3228" s="23" t="s">
        <v>28</v>
      </c>
      <c r="B3228" s="19">
        <v>-73.59</v>
      </c>
      <c r="C3228" s="24"/>
    </row>
    <row r="3229" spans="1:3" ht="13.8" x14ac:dyDescent="0.25">
      <c r="A3229" s="23" t="s">
        <v>29</v>
      </c>
      <c r="B3229" s="19">
        <v>319.10000000000002</v>
      </c>
      <c r="C3229" s="24"/>
    </row>
    <row r="3230" spans="1:3" ht="13.8" x14ac:dyDescent="0.25">
      <c r="A3230" s="23" t="s">
        <v>30</v>
      </c>
      <c r="B3230" s="19">
        <v>245.51</v>
      </c>
      <c r="C3230" s="24"/>
    </row>
    <row r="3231" spans="1:3" ht="13.8" x14ac:dyDescent="0.25">
      <c r="A3231" s="9" t="s">
        <v>32</v>
      </c>
      <c r="B3231" s="4">
        <v>825</v>
      </c>
      <c r="C3231" s="24"/>
    </row>
    <row r="3232" spans="1:3" ht="13.8" x14ac:dyDescent="0.25">
      <c r="A3232" s="11" t="s">
        <v>33</v>
      </c>
      <c r="B3232" s="4">
        <v>672</v>
      </c>
      <c r="C3232" s="24"/>
    </row>
    <row r="3233" spans="1:3" ht="13.8" x14ac:dyDescent="0.25">
      <c r="A3233" s="11" t="s">
        <v>34</v>
      </c>
      <c r="B3233" s="4">
        <v>153</v>
      </c>
      <c r="C3233" s="24"/>
    </row>
    <row r="3234" spans="1:3" ht="13.8" x14ac:dyDescent="0.25">
      <c r="A3234" s="132" t="s">
        <v>140</v>
      </c>
      <c r="B3234" s="133"/>
      <c r="C3234" s="24"/>
    </row>
    <row r="3235" spans="1:3" ht="13.8" x14ac:dyDescent="0.25">
      <c r="A3235" s="5" t="s">
        <v>0</v>
      </c>
      <c r="B3235" s="6">
        <v>1923.17229</v>
      </c>
      <c r="C3235" s="24"/>
    </row>
    <row r="3236" spans="1:3" ht="13.8" x14ac:dyDescent="0.25">
      <c r="A3236" s="7" t="s">
        <v>2</v>
      </c>
      <c r="B3236" s="6">
        <v>131.84263999999999</v>
      </c>
      <c r="C3236" s="24"/>
    </row>
    <row r="3237" spans="1:3" ht="13.8" x14ac:dyDescent="0.25">
      <c r="A3237" s="7" t="s">
        <v>3</v>
      </c>
      <c r="B3237" s="6">
        <v>1791.3296499999999</v>
      </c>
      <c r="C3237" s="24"/>
    </row>
    <row r="3238" spans="1:3" ht="13.8" x14ac:dyDescent="0.25">
      <c r="A3238" s="12" t="s">
        <v>10</v>
      </c>
      <c r="B3238" s="13">
        <v>1186.8293100000001</v>
      </c>
      <c r="C3238" s="24"/>
    </row>
    <row r="3239" spans="1:3" ht="13.8" x14ac:dyDescent="0.25">
      <c r="A3239" s="15" t="s">
        <v>11</v>
      </c>
      <c r="B3239" s="14">
        <v>22.178000000000001</v>
      </c>
      <c r="C3239" s="24"/>
    </row>
    <row r="3240" spans="1:3" ht="13.8" x14ac:dyDescent="0.25">
      <c r="A3240" s="15" t="s">
        <v>12</v>
      </c>
      <c r="B3240" s="14">
        <v>1162.9803099999999</v>
      </c>
      <c r="C3240" s="24"/>
    </row>
    <row r="3241" spans="1:3" ht="13.8" x14ac:dyDescent="0.25">
      <c r="A3241" s="15" t="s">
        <v>15</v>
      </c>
      <c r="B3241" s="14">
        <v>1.671</v>
      </c>
      <c r="C3241" s="24"/>
    </row>
    <row r="3242" spans="1:3" ht="13.8" x14ac:dyDescent="0.25">
      <c r="A3242" s="20" t="s">
        <v>17</v>
      </c>
      <c r="B3242" s="13">
        <v>1442.75164</v>
      </c>
      <c r="C3242" s="24"/>
    </row>
    <row r="3243" spans="1:3" ht="13.8" x14ac:dyDescent="0.25">
      <c r="A3243" s="9" t="s">
        <v>24</v>
      </c>
      <c r="B3243" s="14">
        <v>1923.17229</v>
      </c>
      <c r="C3243" s="24"/>
    </row>
    <row r="3244" spans="1:3" ht="13.8" x14ac:dyDescent="0.25">
      <c r="A3244" s="16" t="s">
        <v>0</v>
      </c>
      <c r="B3244" s="6">
        <v>1923.17229</v>
      </c>
      <c r="C3244" s="24"/>
    </row>
    <row r="3245" spans="1:3" ht="13.8" x14ac:dyDescent="0.25">
      <c r="A3245" s="9" t="s">
        <v>26</v>
      </c>
      <c r="B3245" s="14">
        <v>2629.58095</v>
      </c>
      <c r="C3245" s="24"/>
    </row>
    <row r="3246" spans="1:3" ht="13.8" x14ac:dyDescent="0.25">
      <c r="A3246" s="21" t="s">
        <v>10</v>
      </c>
      <c r="B3246" s="13">
        <v>1186.8293100000001</v>
      </c>
      <c r="C3246" s="24"/>
    </row>
    <row r="3247" spans="1:3" ht="13.8" x14ac:dyDescent="0.25">
      <c r="A3247" s="21" t="s">
        <v>17</v>
      </c>
      <c r="B3247" s="13">
        <v>1442.75164</v>
      </c>
      <c r="C3247" s="24"/>
    </row>
    <row r="3248" spans="1:3" ht="13.8" x14ac:dyDescent="0.25">
      <c r="A3248" s="23" t="s">
        <v>28</v>
      </c>
      <c r="B3248" s="19">
        <v>-706.40866000000005</v>
      </c>
      <c r="C3248" s="24"/>
    </row>
    <row r="3249" spans="1:3" ht="13.8" x14ac:dyDescent="0.25">
      <c r="A3249" s="23" t="s">
        <v>29</v>
      </c>
      <c r="B3249" s="19">
        <v>4723.6038399999998</v>
      </c>
      <c r="C3249" s="24"/>
    </row>
    <row r="3250" spans="1:3" ht="13.8" x14ac:dyDescent="0.25">
      <c r="A3250" s="23" t="s">
        <v>30</v>
      </c>
      <c r="B3250" s="19">
        <v>4017.1951800000002</v>
      </c>
      <c r="C3250" s="24"/>
    </row>
    <row r="3251" spans="1:3" ht="13.8" x14ac:dyDescent="0.25">
      <c r="A3251" s="9" t="s">
        <v>32</v>
      </c>
      <c r="B3251" s="4">
        <v>110</v>
      </c>
      <c r="C3251" s="24"/>
    </row>
    <row r="3252" spans="1:3" ht="13.8" x14ac:dyDescent="0.25">
      <c r="A3252" s="11" t="s">
        <v>33</v>
      </c>
      <c r="B3252" s="4">
        <v>38</v>
      </c>
      <c r="C3252" s="24"/>
    </row>
    <row r="3253" spans="1:3" ht="13.8" x14ac:dyDescent="0.25">
      <c r="A3253" s="11" t="s">
        <v>34</v>
      </c>
      <c r="B3253" s="4">
        <v>72</v>
      </c>
      <c r="C3253" s="24"/>
    </row>
    <row r="3254" spans="1:3" ht="13.8" x14ac:dyDescent="0.25">
      <c r="A3254" s="132" t="s">
        <v>141</v>
      </c>
      <c r="B3254" s="133"/>
      <c r="C3254" s="24"/>
    </row>
    <row r="3255" spans="1:3" ht="13.8" x14ac:dyDescent="0.25">
      <c r="A3255" s="5" t="s">
        <v>0</v>
      </c>
      <c r="B3255" s="6">
        <v>368.85194000000001</v>
      </c>
      <c r="C3255" s="24"/>
    </row>
    <row r="3256" spans="1:3" ht="13.8" x14ac:dyDescent="0.25">
      <c r="A3256" s="7" t="s">
        <v>2</v>
      </c>
      <c r="B3256" s="6">
        <v>163.72190000000001</v>
      </c>
      <c r="C3256" s="24"/>
    </row>
    <row r="3257" spans="1:3" ht="13.8" x14ac:dyDescent="0.25">
      <c r="A3257" s="7" t="s">
        <v>3</v>
      </c>
      <c r="B3257" s="6">
        <v>205.13004000000001</v>
      </c>
      <c r="C3257" s="24"/>
    </row>
    <row r="3258" spans="1:3" ht="13.8" x14ac:dyDescent="0.25">
      <c r="A3258" s="12" t="s">
        <v>10</v>
      </c>
      <c r="B3258" s="13">
        <v>253.19929000000002</v>
      </c>
      <c r="C3258" s="24"/>
    </row>
    <row r="3259" spans="1:3" ht="13.8" x14ac:dyDescent="0.25">
      <c r="A3259" s="15" t="s">
        <v>12</v>
      </c>
      <c r="B3259" s="14">
        <v>246.35279</v>
      </c>
      <c r="C3259" s="24"/>
    </row>
    <row r="3260" spans="1:3" ht="13.8" x14ac:dyDescent="0.25">
      <c r="A3260" s="15" t="s">
        <v>15</v>
      </c>
      <c r="B3260" s="14">
        <v>0.65341000000000005</v>
      </c>
      <c r="C3260" s="24"/>
    </row>
    <row r="3261" spans="1:3" ht="13.8" x14ac:dyDescent="0.25">
      <c r="A3261" s="15" t="s">
        <v>16</v>
      </c>
      <c r="B3261" s="14">
        <v>6.1930899999999998</v>
      </c>
      <c r="C3261" s="24"/>
    </row>
    <row r="3262" spans="1:3" ht="13.8" x14ac:dyDescent="0.25">
      <c r="A3262" s="20" t="s">
        <v>17</v>
      </c>
      <c r="B3262" s="13">
        <v>14.185829999999999</v>
      </c>
      <c r="C3262" s="24"/>
    </row>
    <row r="3263" spans="1:3" ht="13.8" x14ac:dyDescent="0.25">
      <c r="A3263" s="9" t="s">
        <v>24</v>
      </c>
      <c r="B3263" s="14">
        <v>368.85194000000001</v>
      </c>
      <c r="C3263" s="24"/>
    </row>
    <row r="3264" spans="1:3" ht="13.8" x14ac:dyDescent="0.25">
      <c r="A3264" s="16" t="s">
        <v>0</v>
      </c>
      <c r="B3264" s="6">
        <v>368.85194000000001</v>
      </c>
      <c r="C3264" s="24"/>
    </row>
    <row r="3265" spans="1:3" ht="13.8" x14ac:dyDescent="0.25">
      <c r="A3265" s="9" t="s">
        <v>26</v>
      </c>
      <c r="B3265" s="14">
        <v>267.38511999999997</v>
      </c>
      <c r="C3265" s="24"/>
    </row>
    <row r="3266" spans="1:3" ht="13.8" x14ac:dyDescent="0.25">
      <c r="A3266" s="21" t="s">
        <v>10</v>
      </c>
      <c r="B3266" s="13">
        <v>253.19928999999999</v>
      </c>
      <c r="C3266" s="24"/>
    </row>
    <row r="3267" spans="1:3" ht="13.8" x14ac:dyDescent="0.25">
      <c r="A3267" s="21" t="s">
        <v>17</v>
      </c>
      <c r="B3267" s="13">
        <v>14.185829999999999</v>
      </c>
      <c r="C3267" s="24"/>
    </row>
    <row r="3268" spans="1:3" ht="13.8" x14ac:dyDescent="0.25">
      <c r="A3268" s="23" t="s">
        <v>28</v>
      </c>
      <c r="B3268" s="19">
        <v>101.46682</v>
      </c>
      <c r="C3268" s="24"/>
    </row>
    <row r="3269" spans="1:3" ht="13.8" x14ac:dyDescent="0.25">
      <c r="A3269" s="23" t="s">
        <v>29</v>
      </c>
      <c r="B3269" s="19">
        <v>123.29911</v>
      </c>
      <c r="C3269" s="24"/>
    </row>
    <row r="3270" spans="1:3" ht="13.8" x14ac:dyDescent="0.25">
      <c r="A3270" s="23" t="s">
        <v>30</v>
      </c>
      <c r="B3270" s="19">
        <v>224.76593</v>
      </c>
      <c r="C3270" s="24"/>
    </row>
    <row r="3271" spans="1:3" ht="13.8" x14ac:dyDescent="0.25">
      <c r="A3271" s="9" t="s">
        <v>32</v>
      </c>
      <c r="B3271" s="4">
        <v>83</v>
      </c>
      <c r="C3271" s="24"/>
    </row>
    <row r="3272" spans="1:3" ht="13.8" x14ac:dyDescent="0.25">
      <c r="A3272" s="11" t="s">
        <v>33</v>
      </c>
      <c r="B3272" s="4">
        <v>12</v>
      </c>
      <c r="C3272" s="24"/>
    </row>
    <row r="3273" spans="1:3" ht="13.8" x14ac:dyDescent="0.25">
      <c r="A3273" s="11" t="s">
        <v>34</v>
      </c>
      <c r="B3273" s="4">
        <v>71</v>
      </c>
      <c r="C3273" s="24"/>
    </row>
    <row r="3274" spans="1:3" ht="13.8" x14ac:dyDescent="0.25">
      <c r="A3274" s="132" t="s">
        <v>308</v>
      </c>
      <c r="B3274" s="133"/>
      <c r="C3274" s="24"/>
    </row>
    <row r="3275" spans="1:3" ht="13.8" x14ac:dyDescent="0.25">
      <c r="A3275" s="5" t="s">
        <v>0</v>
      </c>
      <c r="B3275" s="6">
        <v>16624.100000000002</v>
      </c>
      <c r="C3275" s="24"/>
    </row>
    <row r="3276" spans="1:3" ht="13.8" x14ac:dyDescent="0.25">
      <c r="A3276" s="7" t="s">
        <v>2</v>
      </c>
      <c r="B3276" s="6">
        <v>163.4</v>
      </c>
      <c r="C3276" s="24"/>
    </row>
    <row r="3277" spans="1:3" ht="13.8" x14ac:dyDescent="0.25">
      <c r="A3277" s="7" t="s">
        <v>3</v>
      </c>
      <c r="B3277" s="6">
        <v>16460.7</v>
      </c>
      <c r="C3277" s="24"/>
    </row>
    <row r="3278" spans="1:3" ht="13.8" x14ac:dyDescent="0.25">
      <c r="A3278" s="12" t="s">
        <v>10</v>
      </c>
      <c r="B3278" s="13">
        <v>16497.5</v>
      </c>
      <c r="C3278" s="24"/>
    </row>
    <row r="3279" spans="1:3" ht="13.8" x14ac:dyDescent="0.25">
      <c r="A3279" s="15" t="s">
        <v>11</v>
      </c>
      <c r="B3279" s="14">
        <v>14609.3</v>
      </c>
      <c r="C3279" s="24"/>
    </row>
    <row r="3280" spans="1:3" ht="13.8" x14ac:dyDescent="0.25">
      <c r="A3280" s="15" t="s">
        <v>12</v>
      </c>
      <c r="B3280" s="14">
        <v>1699.2</v>
      </c>
      <c r="C3280" s="24"/>
    </row>
    <row r="3281" spans="1:3" ht="13.8" x14ac:dyDescent="0.25">
      <c r="A3281" s="7" t="s">
        <v>2</v>
      </c>
      <c r="B3281" s="6">
        <v>17</v>
      </c>
      <c r="C3281" s="24"/>
    </row>
    <row r="3282" spans="1:3" ht="13.8" x14ac:dyDescent="0.25">
      <c r="A3282" s="15" t="s">
        <v>15</v>
      </c>
      <c r="B3282" s="14">
        <v>172</v>
      </c>
      <c r="C3282" s="24"/>
    </row>
    <row r="3283" spans="1:3" ht="13.8" x14ac:dyDescent="0.25">
      <c r="A3283" s="20" t="s">
        <v>17</v>
      </c>
      <c r="B3283" s="13">
        <v>195.5</v>
      </c>
      <c r="C3283" s="24"/>
    </row>
    <row r="3284" spans="1:3" ht="13.8" x14ac:dyDescent="0.25">
      <c r="A3284" s="9" t="s">
        <v>24</v>
      </c>
      <c r="B3284" s="14">
        <v>16624.099999999999</v>
      </c>
      <c r="C3284" s="24"/>
    </row>
    <row r="3285" spans="1:3" ht="13.8" x14ac:dyDescent="0.25">
      <c r="A3285" s="16" t="s">
        <v>0</v>
      </c>
      <c r="B3285" s="6">
        <v>16624.099999999999</v>
      </c>
      <c r="C3285" s="24"/>
    </row>
    <row r="3286" spans="1:3" ht="13.8" x14ac:dyDescent="0.25">
      <c r="A3286" s="9" t="s">
        <v>26</v>
      </c>
      <c r="B3286" s="14">
        <v>16693</v>
      </c>
      <c r="C3286" s="24"/>
    </row>
    <row r="3287" spans="1:3" ht="13.8" x14ac:dyDescent="0.25">
      <c r="A3287" s="21" t="s">
        <v>10</v>
      </c>
      <c r="B3287" s="13">
        <v>16497.5</v>
      </c>
      <c r="C3287" s="24"/>
    </row>
    <row r="3288" spans="1:3" ht="13.8" x14ac:dyDescent="0.25">
      <c r="A3288" s="21" t="s">
        <v>17</v>
      </c>
      <c r="B3288" s="13">
        <v>195.5</v>
      </c>
      <c r="C3288" s="24"/>
    </row>
    <row r="3289" spans="1:3" ht="13.8" x14ac:dyDescent="0.25">
      <c r="A3289" s="23" t="s">
        <v>28</v>
      </c>
      <c r="B3289" s="19">
        <v>-68.900000000000006</v>
      </c>
      <c r="C3289" s="24"/>
    </row>
    <row r="3290" spans="1:3" ht="13.8" x14ac:dyDescent="0.25">
      <c r="A3290" s="23" t="s">
        <v>29</v>
      </c>
      <c r="B3290" s="19">
        <v>670.8</v>
      </c>
      <c r="C3290" s="24"/>
    </row>
    <row r="3291" spans="1:3" ht="13.8" x14ac:dyDescent="0.25">
      <c r="A3291" s="23" t="s">
        <v>30</v>
      </c>
      <c r="B3291" s="19">
        <v>601.9</v>
      </c>
      <c r="C3291" s="24"/>
    </row>
    <row r="3292" spans="1:3" ht="13.8" x14ac:dyDescent="0.25">
      <c r="A3292" s="9" t="s">
        <v>32</v>
      </c>
      <c r="B3292" s="4">
        <v>1193</v>
      </c>
      <c r="C3292" s="24"/>
    </row>
    <row r="3293" spans="1:3" ht="13.8" x14ac:dyDescent="0.25">
      <c r="A3293" s="11" t="s">
        <v>33</v>
      </c>
      <c r="B3293" s="4">
        <v>991</v>
      </c>
      <c r="C3293" s="24"/>
    </row>
    <row r="3294" spans="1:3" ht="13.8" x14ac:dyDescent="0.25">
      <c r="A3294" s="11" t="s">
        <v>34</v>
      </c>
      <c r="B3294" s="4">
        <v>202</v>
      </c>
      <c r="C3294" s="24"/>
    </row>
    <row r="3295" spans="1:3" ht="13.8" x14ac:dyDescent="0.25">
      <c r="A3295" s="132" t="s">
        <v>309</v>
      </c>
      <c r="B3295" s="133"/>
      <c r="C3295" s="24"/>
    </row>
    <row r="3296" spans="1:3" ht="13.8" x14ac:dyDescent="0.25">
      <c r="A3296" s="5" t="s">
        <v>0</v>
      </c>
      <c r="B3296" s="6">
        <v>38076.54</v>
      </c>
      <c r="C3296" s="24"/>
    </row>
    <row r="3297" spans="1:3" ht="13.8" x14ac:dyDescent="0.25">
      <c r="A3297" s="7" t="s">
        <v>2</v>
      </c>
      <c r="B3297" s="6">
        <v>249.21</v>
      </c>
      <c r="C3297" s="24"/>
    </row>
    <row r="3298" spans="1:3" ht="13.8" x14ac:dyDescent="0.25">
      <c r="A3298" s="7" t="s">
        <v>3</v>
      </c>
      <c r="B3298" s="6">
        <v>37827.33</v>
      </c>
      <c r="C3298" s="24"/>
    </row>
    <row r="3299" spans="1:3" ht="13.8" x14ac:dyDescent="0.25">
      <c r="A3299" s="12" t="s">
        <v>10</v>
      </c>
      <c r="B3299" s="13">
        <v>38119.819999999992</v>
      </c>
      <c r="C3299" s="24"/>
    </row>
    <row r="3300" spans="1:3" ht="13.8" x14ac:dyDescent="0.25">
      <c r="A3300" s="15" t="s">
        <v>11</v>
      </c>
      <c r="B3300" s="14">
        <v>33637.06</v>
      </c>
      <c r="C3300" s="24"/>
    </row>
    <row r="3301" spans="1:3" ht="13.8" x14ac:dyDescent="0.25">
      <c r="A3301" s="15" t="s">
        <v>12</v>
      </c>
      <c r="B3301" s="14">
        <v>3941.6000000000004</v>
      </c>
      <c r="C3301" s="24"/>
    </row>
    <row r="3302" spans="1:3" ht="13.8" x14ac:dyDescent="0.25">
      <c r="A3302" s="7" t="s">
        <v>2</v>
      </c>
      <c r="B3302" s="6">
        <v>7</v>
      </c>
      <c r="C3302" s="24"/>
    </row>
    <row r="3303" spans="1:3" ht="13.8" x14ac:dyDescent="0.25">
      <c r="A3303" s="15" t="s">
        <v>15</v>
      </c>
      <c r="B3303" s="14">
        <v>411.07</v>
      </c>
      <c r="C3303" s="24"/>
    </row>
    <row r="3304" spans="1:3" ht="13.8" x14ac:dyDescent="0.25">
      <c r="A3304" s="15" t="s">
        <v>16</v>
      </c>
      <c r="B3304" s="14">
        <v>123.09</v>
      </c>
      <c r="C3304" s="24"/>
    </row>
    <row r="3305" spans="1:3" ht="13.8" x14ac:dyDescent="0.25">
      <c r="A3305" s="20" t="s">
        <v>17</v>
      </c>
      <c r="B3305" s="13">
        <v>413.95</v>
      </c>
      <c r="C3305" s="24"/>
    </row>
    <row r="3306" spans="1:3" ht="13.8" x14ac:dyDescent="0.25">
      <c r="A3306" s="9" t="s">
        <v>24</v>
      </c>
      <c r="B3306" s="14">
        <v>38076.54</v>
      </c>
      <c r="C3306" s="24"/>
    </row>
    <row r="3307" spans="1:3" ht="13.8" x14ac:dyDescent="0.25">
      <c r="A3307" s="16" t="s">
        <v>0</v>
      </c>
      <c r="B3307" s="6">
        <v>38076.54</v>
      </c>
      <c r="C3307" s="24"/>
    </row>
    <row r="3308" spans="1:3" ht="13.8" x14ac:dyDescent="0.25">
      <c r="A3308" s="9" t="s">
        <v>26</v>
      </c>
      <c r="B3308" s="14">
        <v>38533.769999999997</v>
      </c>
      <c r="C3308" s="24"/>
    </row>
    <row r="3309" spans="1:3" ht="13.8" x14ac:dyDescent="0.25">
      <c r="A3309" s="21" t="s">
        <v>10</v>
      </c>
      <c r="B3309" s="13">
        <v>38119.82</v>
      </c>
      <c r="C3309" s="24"/>
    </row>
    <row r="3310" spans="1:3" ht="13.8" x14ac:dyDescent="0.25">
      <c r="A3310" s="21" t="s">
        <v>17</v>
      </c>
      <c r="B3310" s="13">
        <v>413.95</v>
      </c>
      <c r="C3310" s="24"/>
    </row>
    <row r="3311" spans="1:3" ht="13.8" x14ac:dyDescent="0.25">
      <c r="A3311" s="23" t="s">
        <v>28</v>
      </c>
      <c r="B3311" s="19">
        <v>-457.23</v>
      </c>
      <c r="C3311" s="24"/>
    </row>
    <row r="3312" spans="1:3" ht="13.8" x14ac:dyDescent="0.25">
      <c r="A3312" s="23" t="s">
        <v>29</v>
      </c>
      <c r="B3312" s="19">
        <v>2583.13</v>
      </c>
      <c r="C3312" s="24"/>
    </row>
    <row r="3313" spans="1:3" ht="13.8" x14ac:dyDescent="0.25">
      <c r="A3313" s="23" t="s">
        <v>30</v>
      </c>
      <c r="B3313" s="19">
        <v>2125.9</v>
      </c>
      <c r="C3313" s="24"/>
    </row>
    <row r="3314" spans="1:3" ht="13.8" x14ac:dyDescent="0.25">
      <c r="A3314" s="9" t="s">
        <v>32</v>
      </c>
      <c r="B3314" s="4">
        <v>2529</v>
      </c>
      <c r="C3314" s="24"/>
    </row>
    <row r="3315" spans="1:3" ht="13.8" x14ac:dyDescent="0.25">
      <c r="A3315" s="11" t="s">
        <v>33</v>
      </c>
      <c r="B3315" s="4">
        <v>2150</v>
      </c>
      <c r="C3315" s="24"/>
    </row>
    <row r="3316" spans="1:3" ht="13.8" x14ac:dyDescent="0.25">
      <c r="A3316" s="11" t="s">
        <v>34</v>
      </c>
      <c r="B3316" s="4">
        <v>379</v>
      </c>
      <c r="C3316" s="24"/>
    </row>
    <row r="3317" spans="1:3" ht="13.8" x14ac:dyDescent="0.25">
      <c r="A3317" s="132" t="s">
        <v>145</v>
      </c>
      <c r="B3317" s="133"/>
      <c r="C3317" s="24"/>
    </row>
    <row r="3318" spans="1:3" ht="13.8" x14ac:dyDescent="0.25">
      <c r="A3318" s="5" t="s">
        <v>0</v>
      </c>
      <c r="B3318" s="6">
        <v>-0.50482000000000005</v>
      </c>
      <c r="C3318" s="24"/>
    </row>
    <row r="3319" spans="1:3" ht="13.8" x14ac:dyDescent="0.25">
      <c r="A3319" s="7" t="s">
        <v>2</v>
      </c>
      <c r="B3319" s="6">
        <v>-0.50658000000000003</v>
      </c>
      <c r="C3319" s="24"/>
    </row>
    <row r="3320" spans="1:3" ht="13.8" x14ac:dyDescent="0.25">
      <c r="A3320" s="12" t="s">
        <v>10</v>
      </c>
      <c r="B3320" s="13">
        <v>33.963769999999997</v>
      </c>
      <c r="C3320" s="24"/>
    </row>
    <row r="3321" spans="1:3" ht="13.8" x14ac:dyDescent="0.25">
      <c r="A3321" s="15" t="s">
        <v>12</v>
      </c>
      <c r="B3321" s="14">
        <v>24.288650000000001</v>
      </c>
      <c r="C3321" s="24"/>
    </row>
    <row r="3322" spans="1:3" ht="13.8" x14ac:dyDescent="0.25">
      <c r="A3322" s="15" t="s">
        <v>16</v>
      </c>
      <c r="B3322" s="14">
        <v>9.6751199999999997</v>
      </c>
      <c r="C3322" s="24"/>
    </row>
    <row r="3323" spans="1:3" ht="13.8" x14ac:dyDescent="0.25">
      <c r="A3323" s="9" t="s">
        <v>24</v>
      </c>
      <c r="B3323" s="14">
        <v>-0.50482000000000005</v>
      </c>
      <c r="C3323" s="24"/>
    </row>
    <row r="3324" spans="1:3" ht="13.8" x14ac:dyDescent="0.25">
      <c r="A3324" s="16" t="s">
        <v>0</v>
      </c>
      <c r="B3324" s="6">
        <v>-0.50482000000000005</v>
      </c>
      <c r="C3324" s="24"/>
    </row>
    <row r="3325" spans="1:3" ht="13.8" x14ac:dyDescent="0.25">
      <c r="A3325" s="9" t="s">
        <v>26</v>
      </c>
      <c r="B3325" s="14">
        <v>33.963769999999997</v>
      </c>
      <c r="C3325" s="24"/>
    </row>
    <row r="3326" spans="1:3" ht="13.8" x14ac:dyDescent="0.25">
      <c r="A3326" s="21" t="s">
        <v>10</v>
      </c>
      <c r="B3326" s="13">
        <v>33.963769999999997</v>
      </c>
      <c r="C3326" s="24"/>
    </row>
    <row r="3327" spans="1:3" ht="13.8" x14ac:dyDescent="0.25">
      <c r="A3327" s="23" t="s">
        <v>28</v>
      </c>
      <c r="B3327" s="19">
        <v>-34.468589999999999</v>
      </c>
      <c r="C3327" s="24"/>
    </row>
    <row r="3328" spans="1:3" ht="13.8" x14ac:dyDescent="0.25">
      <c r="A3328" s="23" t="s">
        <v>29</v>
      </c>
      <c r="B3328" s="19">
        <v>80.277500000000003</v>
      </c>
      <c r="C3328" s="24"/>
    </row>
    <row r="3329" spans="1:3" ht="13.8" x14ac:dyDescent="0.25">
      <c r="A3329" s="23" t="s">
        <v>30</v>
      </c>
      <c r="B3329" s="19">
        <v>45.808909999999997</v>
      </c>
      <c r="C3329" s="24"/>
    </row>
    <row r="3330" spans="1:3" ht="13.8" x14ac:dyDescent="0.25">
      <c r="A3330" s="9" t="s">
        <v>32</v>
      </c>
      <c r="B3330" s="4">
        <v>1544</v>
      </c>
      <c r="C3330" s="24"/>
    </row>
    <row r="3331" spans="1:3" ht="13.8" x14ac:dyDescent="0.25">
      <c r="A3331" s="11" t="s">
        <v>33</v>
      </c>
      <c r="B3331" s="4">
        <v>20</v>
      </c>
      <c r="C3331" s="24"/>
    </row>
    <row r="3332" spans="1:3" ht="13.8" x14ac:dyDescent="0.25">
      <c r="A3332" s="11" t="s">
        <v>34</v>
      </c>
      <c r="B3332" s="4">
        <v>1524</v>
      </c>
      <c r="C3332" s="24"/>
    </row>
    <row r="3333" spans="1:3" ht="13.8" x14ac:dyDescent="0.25">
      <c r="A3333" s="132" t="s">
        <v>146</v>
      </c>
      <c r="B3333" s="133"/>
      <c r="C3333" s="24"/>
    </row>
    <row r="3334" spans="1:3" ht="13.8" x14ac:dyDescent="0.25">
      <c r="A3334" s="5" t="s">
        <v>0</v>
      </c>
      <c r="B3334" s="6">
        <v>3922.4704699999998</v>
      </c>
      <c r="C3334" s="24"/>
    </row>
    <row r="3335" spans="1:3" ht="13.8" x14ac:dyDescent="0.25">
      <c r="A3335" s="7" t="s">
        <v>2</v>
      </c>
      <c r="B3335" s="6">
        <v>598.62145999999996</v>
      </c>
      <c r="C3335" s="24"/>
    </row>
    <row r="3336" spans="1:3" ht="13.8" x14ac:dyDescent="0.25">
      <c r="A3336" s="7" t="s">
        <v>3</v>
      </c>
      <c r="B3336" s="6">
        <v>3323.8490099999999</v>
      </c>
      <c r="C3336" s="24"/>
    </row>
    <row r="3337" spans="1:3" ht="13.8" x14ac:dyDescent="0.25">
      <c r="A3337" s="12" t="s">
        <v>10</v>
      </c>
      <c r="B3337" s="13">
        <v>4917.0022799999997</v>
      </c>
      <c r="C3337" s="24"/>
    </row>
    <row r="3338" spans="1:3" ht="13.8" x14ac:dyDescent="0.25">
      <c r="A3338" s="15" t="s">
        <v>11</v>
      </c>
      <c r="B3338" s="14">
        <v>2409.1928200000002</v>
      </c>
      <c r="C3338" s="24"/>
    </row>
    <row r="3339" spans="1:3" ht="13.8" x14ac:dyDescent="0.25">
      <c r="A3339" s="15" t="s">
        <v>12</v>
      </c>
      <c r="B3339" s="14">
        <v>2103.9972199999997</v>
      </c>
      <c r="C3339" s="24"/>
    </row>
    <row r="3340" spans="1:3" ht="13.8" x14ac:dyDescent="0.25">
      <c r="A3340" s="15" t="s">
        <v>15</v>
      </c>
      <c r="B3340" s="14">
        <v>2.5557599999999998</v>
      </c>
      <c r="C3340" s="24"/>
    </row>
    <row r="3341" spans="1:3" ht="13.8" x14ac:dyDescent="0.25">
      <c r="A3341" s="15" t="s">
        <v>16</v>
      </c>
      <c r="B3341" s="14">
        <v>401.25648000000001</v>
      </c>
      <c r="C3341" s="24"/>
    </row>
    <row r="3342" spans="1:3" ht="13.8" x14ac:dyDescent="0.25">
      <c r="A3342" s="20" t="s">
        <v>17</v>
      </c>
      <c r="B3342" s="13">
        <v>268.73032999999998</v>
      </c>
      <c r="C3342" s="24"/>
    </row>
    <row r="3343" spans="1:3" ht="13.8" x14ac:dyDescent="0.25">
      <c r="A3343" s="9" t="s">
        <v>24</v>
      </c>
      <c r="B3343" s="14">
        <v>3922.4704700000002</v>
      </c>
      <c r="C3343" s="24"/>
    </row>
    <row r="3344" spans="1:3" ht="13.8" x14ac:dyDescent="0.25">
      <c r="A3344" s="16" t="s">
        <v>0</v>
      </c>
      <c r="B3344" s="6">
        <v>3922.4704700000002</v>
      </c>
      <c r="C3344" s="24"/>
    </row>
    <row r="3345" spans="1:3" ht="13.8" x14ac:dyDescent="0.25">
      <c r="A3345" s="9" t="s">
        <v>26</v>
      </c>
      <c r="B3345" s="14">
        <v>5185.73261</v>
      </c>
      <c r="C3345" s="24"/>
    </row>
    <row r="3346" spans="1:3" ht="13.8" x14ac:dyDescent="0.25">
      <c r="A3346" s="21" t="s">
        <v>10</v>
      </c>
      <c r="B3346" s="13">
        <v>4917.0022799999997</v>
      </c>
      <c r="C3346" s="24"/>
    </row>
    <row r="3347" spans="1:3" ht="13.8" x14ac:dyDescent="0.25">
      <c r="A3347" s="21" t="s">
        <v>17</v>
      </c>
      <c r="B3347" s="13">
        <v>268.73032999999998</v>
      </c>
      <c r="C3347" s="24"/>
    </row>
    <row r="3348" spans="1:3" ht="13.8" x14ac:dyDescent="0.25">
      <c r="A3348" s="23" t="s">
        <v>28</v>
      </c>
      <c r="B3348" s="19">
        <v>-1263.26214</v>
      </c>
      <c r="C3348" s="24"/>
    </row>
    <row r="3349" spans="1:3" ht="13.8" x14ac:dyDescent="0.25">
      <c r="A3349" s="23" t="s">
        <v>29</v>
      </c>
      <c r="B3349" s="19">
        <v>1892.68472</v>
      </c>
      <c r="C3349" s="24"/>
    </row>
    <row r="3350" spans="1:3" ht="13.8" x14ac:dyDescent="0.25">
      <c r="A3350" s="23" t="s">
        <v>30</v>
      </c>
      <c r="B3350" s="19">
        <v>629.42258000000004</v>
      </c>
      <c r="C3350" s="24"/>
    </row>
    <row r="3351" spans="1:3" ht="13.8" x14ac:dyDescent="0.25">
      <c r="A3351" s="9" t="s">
        <v>32</v>
      </c>
      <c r="B3351" s="4">
        <v>341</v>
      </c>
      <c r="C3351" s="24"/>
    </row>
    <row r="3352" spans="1:3" ht="13.8" x14ac:dyDescent="0.25">
      <c r="A3352" s="11" t="s">
        <v>33</v>
      </c>
      <c r="B3352" s="4">
        <v>153</v>
      </c>
      <c r="C3352" s="24"/>
    </row>
    <row r="3353" spans="1:3" ht="13.8" x14ac:dyDescent="0.25">
      <c r="A3353" s="11" t="s">
        <v>34</v>
      </c>
      <c r="B3353" s="4">
        <v>188</v>
      </c>
      <c r="C3353" s="24"/>
    </row>
    <row r="3354" spans="1:3" ht="13.8" x14ac:dyDescent="0.25">
      <c r="A3354" s="132" t="s">
        <v>310</v>
      </c>
      <c r="B3354" s="133"/>
      <c r="C3354" s="24"/>
    </row>
    <row r="3355" spans="1:3" ht="13.8" x14ac:dyDescent="0.25">
      <c r="A3355" s="5" t="s">
        <v>0</v>
      </c>
      <c r="B3355" s="6">
        <v>15908.5</v>
      </c>
      <c r="C3355" s="24"/>
    </row>
    <row r="3356" spans="1:3" ht="13.8" x14ac:dyDescent="0.25">
      <c r="A3356" s="7" t="s">
        <v>2</v>
      </c>
      <c r="B3356" s="6">
        <v>230</v>
      </c>
      <c r="C3356" s="24"/>
    </row>
    <row r="3357" spans="1:3" ht="13.8" x14ac:dyDescent="0.25">
      <c r="A3357" s="7" t="s">
        <v>3</v>
      </c>
      <c r="B3357" s="6">
        <v>15678.5</v>
      </c>
      <c r="C3357" s="24"/>
    </row>
    <row r="3358" spans="1:3" ht="13.8" x14ac:dyDescent="0.25">
      <c r="A3358" s="12" t="s">
        <v>10</v>
      </c>
      <c r="B3358" s="13">
        <v>15913.7</v>
      </c>
      <c r="C3358" s="24"/>
    </row>
    <row r="3359" spans="1:3" ht="13.8" x14ac:dyDescent="0.25">
      <c r="A3359" s="15" t="s">
        <v>11</v>
      </c>
      <c r="B3359" s="14">
        <v>13954.4</v>
      </c>
      <c r="C3359" s="24"/>
    </row>
    <row r="3360" spans="1:3" ht="13.8" x14ac:dyDescent="0.25">
      <c r="A3360" s="15" t="s">
        <v>12</v>
      </c>
      <c r="B3360" s="14">
        <v>1708.7</v>
      </c>
      <c r="C3360" s="24"/>
    </row>
    <row r="3361" spans="1:3" ht="13.8" x14ac:dyDescent="0.25">
      <c r="A3361" s="15" t="s">
        <v>15</v>
      </c>
      <c r="B3361" s="14">
        <v>181.4</v>
      </c>
      <c r="C3361" s="24"/>
    </row>
    <row r="3362" spans="1:3" ht="13.8" x14ac:dyDescent="0.25">
      <c r="A3362" s="15" t="s">
        <v>16</v>
      </c>
      <c r="B3362" s="14">
        <v>69.2</v>
      </c>
      <c r="C3362" s="24"/>
    </row>
    <row r="3363" spans="1:3" ht="13.8" x14ac:dyDescent="0.25">
      <c r="A3363" s="20" t="s">
        <v>17</v>
      </c>
      <c r="B3363" s="13">
        <v>229.6</v>
      </c>
      <c r="C3363" s="24"/>
    </row>
    <row r="3364" spans="1:3" ht="13.8" x14ac:dyDescent="0.25">
      <c r="A3364" s="9" t="s">
        <v>24</v>
      </c>
      <c r="B3364" s="14">
        <v>15908.5</v>
      </c>
      <c r="C3364" s="24"/>
    </row>
    <row r="3365" spans="1:3" ht="13.8" x14ac:dyDescent="0.25">
      <c r="A3365" s="16" t="s">
        <v>0</v>
      </c>
      <c r="B3365" s="6">
        <v>15908.5</v>
      </c>
      <c r="C3365" s="24"/>
    </row>
    <row r="3366" spans="1:3" ht="13.8" x14ac:dyDescent="0.25">
      <c r="A3366" s="9" t="s">
        <v>26</v>
      </c>
      <c r="B3366" s="14">
        <v>16143.300000000001</v>
      </c>
      <c r="C3366" s="24"/>
    </row>
    <row r="3367" spans="1:3" ht="13.8" x14ac:dyDescent="0.25">
      <c r="A3367" s="21" t="s">
        <v>10</v>
      </c>
      <c r="B3367" s="13">
        <v>15913.7</v>
      </c>
      <c r="C3367" s="24"/>
    </row>
    <row r="3368" spans="1:3" ht="13.8" x14ac:dyDescent="0.25">
      <c r="A3368" s="21" t="s">
        <v>17</v>
      </c>
      <c r="B3368" s="13">
        <v>229.6</v>
      </c>
      <c r="C3368" s="24"/>
    </row>
    <row r="3369" spans="1:3" ht="13.8" x14ac:dyDescent="0.25">
      <c r="A3369" s="23" t="s">
        <v>28</v>
      </c>
      <c r="B3369" s="19">
        <v>-234.8</v>
      </c>
      <c r="C3369" s="24"/>
    </row>
    <row r="3370" spans="1:3" ht="13.8" x14ac:dyDescent="0.25">
      <c r="A3370" s="23" t="s">
        <v>29</v>
      </c>
      <c r="B3370" s="19">
        <v>880.9</v>
      </c>
      <c r="C3370" s="24"/>
    </row>
    <row r="3371" spans="1:3" ht="13.8" x14ac:dyDescent="0.25">
      <c r="A3371" s="23" t="s">
        <v>30</v>
      </c>
      <c r="B3371" s="19">
        <v>646.1</v>
      </c>
      <c r="C3371" s="24"/>
    </row>
    <row r="3372" spans="1:3" ht="13.8" x14ac:dyDescent="0.25">
      <c r="A3372" s="9" t="s">
        <v>32</v>
      </c>
      <c r="B3372" s="4">
        <v>1154</v>
      </c>
      <c r="C3372" s="24"/>
    </row>
    <row r="3373" spans="1:3" ht="13.8" x14ac:dyDescent="0.25">
      <c r="A3373" s="11" t="s">
        <v>33</v>
      </c>
      <c r="B3373" s="4">
        <v>938</v>
      </c>
      <c r="C3373" s="24"/>
    </row>
    <row r="3374" spans="1:3" ht="13.8" x14ac:dyDescent="0.25">
      <c r="A3374" s="11" t="s">
        <v>34</v>
      </c>
      <c r="B3374" s="4">
        <v>216</v>
      </c>
      <c r="C3374" s="24"/>
    </row>
    <row r="3375" spans="1:3" ht="13.8" x14ac:dyDescent="0.25">
      <c r="A3375" s="132" t="s">
        <v>311</v>
      </c>
      <c r="B3375" s="133"/>
      <c r="C3375" s="24"/>
    </row>
    <row r="3376" spans="1:3" ht="13.8" x14ac:dyDescent="0.25">
      <c r="A3376" s="5" t="s">
        <v>0</v>
      </c>
      <c r="B3376" s="6">
        <v>5054.6400000000003</v>
      </c>
      <c r="C3376" s="24"/>
    </row>
    <row r="3377" spans="1:3" ht="13.8" x14ac:dyDescent="0.25">
      <c r="A3377" s="7" t="s">
        <v>3</v>
      </c>
      <c r="B3377" s="6">
        <v>5054.6400000000003</v>
      </c>
      <c r="C3377" s="24"/>
    </row>
    <row r="3378" spans="1:3" ht="13.8" x14ac:dyDescent="0.25">
      <c r="A3378" s="12" t="s">
        <v>10</v>
      </c>
      <c r="B3378" s="13">
        <v>5061.6400000000003</v>
      </c>
      <c r="C3378" s="24"/>
    </row>
    <row r="3379" spans="1:3" ht="13.8" x14ac:dyDescent="0.25">
      <c r="A3379" s="15" t="s">
        <v>11</v>
      </c>
      <c r="B3379" s="14">
        <v>4103</v>
      </c>
      <c r="C3379" s="24"/>
    </row>
    <row r="3380" spans="1:3" ht="13.8" x14ac:dyDescent="0.25">
      <c r="A3380" s="15" t="s">
        <v>12</v>
      </c>
      <c r="B3380" s="14">
        <v>896.64</v>
      </c>
      <c r="C3380" s="24"/>
    </row>
    <row r="3381" spans="1:3" ht="13.8" x14ac:dyDescent="0.25">
      <c r="A3381" s="15" t="s">
        <v>15</v>
      </c>
      <c r="B3381" s="14">
        <v>60</v>
      </c>
      <c r="C3381" s="24"/>
    </row>
    <row r="3382" spans="1:3" ht="13.8" x14ac:dyDescent="0.25">
      <c r="A3382" s="15" t="s">
        <v>16</v>
      </c>
      <c r="B3382" s="14">
        <v>2</v>
      </c>
      <c r="C3382" s="24"/>
    </row>
    <row r="3383" spans="1:3" ht="13.8" x14ac:dyDescent="0.25">
      <c r="A3383" s="20" t="s">
        <v>17</v>
      </c>
      <c r="B3383" s="13">
        <v>19</v>
      </c>
      <c r="C3383" s="24"/>
    </row>
    <row r="3384" spans="1:3" ht="13.8" x14ac:dyDescent="0.25">
      <c r="A3384" s="9" t="s">
        <v>24</v>
      </c>
      <c r="B3384" s="14">
        <v>5054.6400000000003</v>
      </c>
      <c r="C3384" s="24"/>
    </row>
    <row r="3385" spans="1:3" ht="13.8" x14ac:dyDescent="0.25">
      <c r="A3385" s="16" t="s">
        <v>0</v>
      </c>
      <c r="B3385" s="6">
        <v>5054.6400000000003</v>
      </c>
      <c r="C3385" s="24"/>
    </row>
    <row r="3386" spans="1:3" ht="13.8" x14ac:dyDescent="0.25">
      <c r="A3386" s="9" t="s">
        <v>26</v>
      </c>
      <c r="B3386" s="14">
        <v>5080.6400000000003</v>
      </c>
      <c r="C3386" s="24"/>
    </row>
    <row r="3387" spans="1:3" ht="13.8" x14ac:dyDescent="0.25">
      <c r="A3387" s="21" t="s">
        <v>10</v>
      </c>
      <c r="B3387" s="13">
        <v>5061.6400000000003</v>
      </c>
      <c r="C3387" s="24"/>
    </row>
    <row r="3388" spans="1:3" ht="13.8" x14ac:dyDescent="0.25">
      <c r="A3388" s="21" t="s">
        <v>17</v>
      </c>
      <c r="B3388" s="13">
        <v>19</v>
      </c>
      <c r="C3388" s="24"/>
    </row>
    <row r="3389" spans="1:3" ht="13.8" x14ac:dyDescent="0.25">
      <c r="A3389" s="23" t="s">
        <v>28</v>
      </c>
      <c r="B3389" s="19">
        <v>-26</v>
      </c>
      <c r="C3389" s="24"/>
    </row>
    <row r="3390" spans="1:3" ht="13.8" x14ac:dyDescent="0.25">
      <c r="A3390" s="23" t="s">
        <v>29</v>
      </c>
      <c r="B3390" s="19">
        <v>174</v>
      </c>
      <c r="C3390" s="24"/>
    </row>
    <row r="3391" spans="1:3" ht="13.8" x14ac:dyDescent="0.25">
      <c r="A3391" s="23" t="s">
        <v>30</v>
      </c>
      <c r="B3391" s="19">
        <v>148</v>
      </c>
      <c r="C3391" s="24"/>
    </row>
    <row r="3392" spans="1:3" ht="13.8" x14ac:dyDescent="0.25">
      <c r="A3392" s="9" t="s">
        <v>32</v>
      </c>
      <c r="B3392" s="4">
        <v>341</v>
      </c>
      <c r="C3392" s="24"/>
    </row>
    <row r="3393" spans="1:3" ht="13.8" x14ac:dyDescent="0.25">
      <c r="A3393" s="11" t="s">
        <v>33</v>
      </c>
      <c r="B3393" s="4">
        <v>262</v>
      </c>
      <c r="C3393" s="24"/>
    </row>
    <row r="3394" spans="1:3" ht="13.8" x14ac:dyDescent="0.25">
      <c r="A3394" s="11" t="s">
        <v>34</v>
      </c>
      <c r="B3394" s="4">
        <v>79</v>
      </c>
      <c r="C3394" s="24"/>
    </row>
    <row r="3395" spans="1:3" ht="13.8" x14ac:dyDescent="0.25">
      <c r="A3395" s="132" t="s">
        <v>156</v>
      </c>
      <c r="B3395" s="133"/>
      <c r="C3395" s="24"/>
    </row>
    <row r="3396" spans="1:3" ht="13.8" x14ac:dyDescent="0.25">
      <c r="A3396" s="5" t="s">
        <v>0</v>
      </c>
      <c r="B3396" s="6">
        <v>298.40553999999997</v>
      </c>
      <c r="C3396" s="24"/>
    </row>
    <row r="3397" spans="1:3" ht="13.8" x14ac:dyDescent="0.25">
      <c r="A3397" s="7" t="s">
        <v>2</v>
      </c>
      <c r="B3397" s="6">
        <v>200</v>
      </c>
      <c r="C3397" s="24"/>
    </row>
    <row r="3398" spans="1:3" ht="13.8" x14ac:dyDescent="0.25">
      <c r="A3398" s="7" t="s">
        <v>3</v>
      </c>
      <c r="B3398" s="6">
        <v>98.405540000000002</v>
      </c>
      <c r="C3398" s="24"/>
    </row>
    <row r="3399" spans="1:3" ht="13.8" x14ac:dyDescent="0.25">
      <c r="A3399" s="12" t="s">
        <v>10</v>
      </c>
      <c r="B3399" s="13">
        <v>74.11151000000001</v>
      </c>
      <c r="C3399" s="24"/>
    </row>
    <row r="3400" spans="1:3" ht="13.8" x14ac:dyDescent="0.25">
      <c r="A3400" s="15" t="s">
        <v>12</v>
      </c>
      <c r="B3400" s="14">
        <v>73.779960000000003</v>
      </c>
      <c r="C3400" s="24"/>
    </row>
    <row r="3401" spans="1:3" ht="13.8" x14ac:dyDescent="0.25">
      <c r="A3401" s="15" t="s">
        <v>16</v>
      </c>
      <c r="B3401" s="14">
        <v>0.33155000000000001</v>
      </c>
      <c r="C3401" s="24"/>
    </row>
    <row r="3402" spans="1:3" ht="13.8" x14ac:dyDescent="0.25">
      <c r="A3402" s="20" t="s">
        <v>17</v>
      </c>
      <c r="B3402" s="13">
        <v>41.11777</v>
      </c>
      <c r="C3402" s="24"/>
    </row>
    <row r="3403" spans="1:3" ht="13.8" x14ac:dyDescent="0.25">
      <c r="A3403" s="9" t="s">
        <v>24</v>
      </c>
      <c r="B3403" s="14">
        <v>298.40553999999997</v>
      </c>
      <c r="C3403" s="24"/>
    </row>
    <row r="3404" spans="1:3" ht="13.8" x14ac:dyDescent="0.25">
      <c r="A3404" s="16" t="s">
        <v>0</v>
      </c>
      <c r="B3404" s="6">
        <v>298.40553999999997</v>
      </c>
      <c r="C3404" s="24"/>
    </row>
    <row r="3405" spans="1:3" ht="13.8" x14ac:dyDescent="0.25">
      <c r="A3405" s="9" t="s">
        <v>26</v>
      </c>
      <c r="B3405" s="14">
        <v>115.22927999999999</v>
      </c>
      <c r="C3405" s="24"/>
    </row>
    <row r="3406" spans="1:3" ht="13.8" x14ac:dyDescent="0.25">
      <c r="A3406" s="21" t="s">
        <v>10</v>
      </c>
      <c r="B3406" s="13">
        <v>74.111509999999996</v>
      </c>
      <c r="C3406" s="24"/>
    </row>
    <row r="3407" spans="1:3" ht="13.8" x14ac:dyDescent="0.25">
      <c r="A3407" s="21" t="s">
        <v>17</v>
      </c>
      <c r="B3407" s="13">
        <v>41.11777</v>
      </c>
      <c r="C3407" s="24"/>
    </row>
    <row r="3408" spans="1:3" ht="13.8" x14ac:dyDescent="0.25">
      <c r="A3408" s="23" t="s">
        <v>28</v>
      </c>
      <c r="B3408" s="19">
        <v>183.17626000000001</v>
      </c>
      <c r="C3408" s="24"/>
    </row>
    <row r="3409" spans="1:3" ht="13.8" x14ac:dyDescent="0.25">
      <c r="A3409" s="23" t="s">
        <v>29</v>
      </c>
      <c r="B3409" s="19">
        <v>22.116389999999999</v>
      </c>
      <c r="C3409" s="24"/>
    </row>
    <row r="3410" spans="1:3" ht="13.8" x14ac:dyDescent="0.25">
      <c r="A3410" s="23" t="s">
        <v>30</v>
      </c>
      <c r="B3410" s="19">
        <v>205.29265000000001</v>
      </c>
      <c r="C3410" s="24"/>
    </row>
    <row r="3411" spans="1:3" ht="13.8" x14ac:dyDescent="0.25">
      <c r="A3411" s="9" t="s">
        <v>32</v>
      </c>
      <c r="B3411" s="4">
        <v>1980</v>
      </c>
      <c r="C3411" s="24"/>
    </row>
    <row r="3412" spans="1:3" ht="13.8" x14ac:dyDescent="0.25">
      <c r="A3412" s="11" t="s">
        <v>33</v>
      </c>
      <c r="B3412" s="4">
        <v>1908</v>
      </c>
      <c r="C3412" s="24"/>
    </row>
    <row r="3413" spans="1:3" ht="13.8" x14ac:dyDescent="0.25">
      <c r="A3413" s="11" t="s">
        <v>34</v>
      </c>
      <c r="B3413" s="4">
        <v>72</v>
      </c>
      <c r="C3413" s="24"/>
    </row>
    <row r="3414" spans="1:3" ht="13.8" x14ac:dyDescent="0.25">
      <c r="A3414" s="132" t="s">
        <v>157</v>
      </c>
      <c r="B3414" s="133"/>
      <c r="C3414" s="24"/>
    </row>
    <row r="3415" spans="1:3" ht="13.8" x14ac:dyDescent="0.25">
      <c r="A3415" s="5" t="s">
        <v>0</v>
      </c>
      <c r="B3415" s="6">
        <v>1890.1792800000001</v>
      </c>
      <c r="C3415" s="24"/>
    </row>
    <row r="3416" spans="1:3" ht="13.8" x14ac:dyDescent="0.25">
      <c r="A3416" s="7" t="s">
        <v>2</v>
      </c>
      <c r="B3416" s="6">
        <v>594.79999999999995</v>
      </c>
      <c r="C3416" s="24"/>
    </row>
    <row r="3417" spans="1:3" ht="13.8" x14ac:dyDescent="0.25">
      <c r="A3417" s="7" t="s">
        <v>3</v>
      </c>
      <c r="B3417" s="6">
        <v>1295.3792800000001</v>
      </c>
      <c r="C3417" s="24"/>
    </row>
    <row r="3418" spans="1:3" ht="13.8" x14ac:dyDescent="0.25">
      <c r="A3418" s="12" t="s">
        <v>10</v>
      </c>
      <c r="B3418" s="13">
        <v>1919.6343500000003</v>
      </c>
      <c r="C3418" s="24"/>
    </row>
    <row r="3419" spans="1:3" ht="13.8" x14ac:dyDescent="0.25">
      <c r="A3419" s="15" t="s">
        <v>12</v>
      </c>
      <c r="B3419" s="14">
        <v>1833.5050400000002</v>
      </c>
      <c r="C3419" s="24"/>
    </row>
    <row r="3420" spans="1:3" ht="13.8" x14ac:dyDescent="0.25">
      <c r="A3420" s="7" t="s">
        <v>14</v>
      </c>
      <c r="B3420" s="6">
        <v>86.129310000000004</v>
      </c>
      <c r="C3420" s="24"/>
    </row>
    <row r="3421" spans="1:3" ht="13.8" x14ac:dyDescent="0.25">
      <c r="A3421" s="9" t="s">
        <v>24</v>
      </c>
      <c r="B3421" s="14">
        <v>1890.1792800000001</v>
      </c>
      <c r="C3421" s="24"/>
    </row>
    <row r="3422" spans="1:3" ht="13.8" x14ac:dyDescent="0.25">
      <c r="A3422" s="16" t="s">
        <v>0</v>
      </c>
      <c r="B3422" s="6">
        <v>1890.1792800000001</v>
      </c>
      <c r="C3422" s="24"/>
    </row>
    <row r="3423" spans="1:3" ht="13.8" x14ac:dyDescent="0.25">
      <c r="A3423" s="9" t="s">
        <v>26</v>
      </c>
      <c r="B3423" s="14">
        <v>1919.63435</v>
      </c>
      <c r="C3423" s="24"/>
    </row>
    <row r="3424" spans="1:3" ht="13.8" x14ac:dyDescent="0.25">
      <c r="A3424" s="21" t="s">
        <v>10</v>
      </c>
      <c r="B3424" s="13">
        <v>1919.63435</v>
      </c>
      <c r="C3424" s="24"/>
    </row>
    <row r="3425" spans="1:3" ht="13.8" x14ac:dyDescent="0.25">
      <c r="A3425" s="23" t="s">
        <v>28</v>
      </c>
      <c r="B3425" s="19">
        <v>-29.455069999999999</v>
      </c>
      <c r="C3425" s="24"/>
    </row>
    <row r="3426" spans="1:3" ht="13.8" x14ac:dyDescent="0.25">
      <c r="A3426" s="23" t="s">
        <v>29</v>
      </c>
      <c r="B3426" s="19">
        <v>30.50685</v>
      </c>
      <c r="C3426" s="24"/>
    </row>
    <row r="3427" spans="1:3" ht="13.8" x14ac:dyDescent="0.25">
      <c r="A3427" s="23" t="s">
        <v>30</v>
      </c>
      <c r="B3427" s="19">
        <v>1.0517799999999999</v>
      </c>
      <c r="C3427" s="24"/>
    </row>
    <row r="3428" spans="1:3" ht="13.8" x14ac:dyDescent="0.25">
      <c r="A3428" s="9" t="s">
        <v>32</v>
      </c>
      <c r="B3428" s="4">
        <v>25</v>
      </c>
      <c r="C3428" s="24"/>
    </row>
    <row r="3429" spans="1:3" ht="13.8" x14ac:dyDescent="0.25">
      <c r="A3429" s="11" t="s">
        <v>34</v>
      </c>
      <c r="B3429" s="4">
        <v>25</v>
      </c>
      <c r="C3429" s="24"/>
    </row>
    <row r="3430" spans="1:3" ht="13.8" x14ac:dyDescent="0.25">
      <c r="A3430" s="132" t="s">
        <v>312</v>
      </c>
      <c r="B3430" s="133"/>
      <c r="C3430" s="24"/>
    </row>
    <row r="3431" spans="1:3" ht="13.8" x14ac:dyDescent="0.25">
      <c r="A3431" s="5" t="s">
        <v>0</v>
      </c>
      <c r="B3431" s="6">
        <v>68380.010000000009</v>
      </c>
      <c r="C3431" s="24"/>
    </row>
    <row r="3432" spans="1:3" ht="13.8" x14ac:dyDescent="0.25">
      <c r="A3432" s="7" t="s">
        <v>2</v>
      </c>
      <c r="B3432" s="6">
        <v>230.8</v>
      </c>
      <c r="C3432" s="24"/>
    </row>
    <row r="3433" spans="1:3" ht="13.8" x14ac:dyDescent="0.25">
      <c r="A3433" s="7" t="s">
        <v>3</v>
      </c>
      <c r="B3433" s="6">
        <v>68149.210000000006</v>
      </c>
      <c r="C3433" s="24"/>
    </row>
    <row r="3434" spans="1:3" ht="13.8" x14ac:dyDescent="0.25">
      <c r="A3434" s="12" t="s">
        <v>10</v>
      </c>
      <c r="B3434" s="13">
        <v>68430.81</v>
      </c>
      <c r="C3434" s="24"/>
    </row>
    <row r="3435" spans="1:3" ht="13.8" x14ac:dyDescent="0.25">
      <c r="A3435" s="15" t="s">
        <v>11</v>
      </c>
      <c r="B3435" s="14">
        <v>60193.279999999999</v>
      </c>
      <c r="C3435" s="24"/>
    </row>
    <row r="3436" spans="1:3" ht="13.8" x14ac:dyDescent="0.25">
      <c r="A3436" s="15" t="s">
        <v>12</v>
      </c>
      <c r="B3436" s="14">
        <v>7346.96</v>
      </c>
      <c r="C3436" s="24"/>
    </row>
    <row r="3437" spans="1:3" ht="13.8" x14ac:dyDescent="0.25">
      <c r="A3437" s="15" t="s">
        <v>15</v>
      </c>
      <c r="B3437" s="14">
        <v>588.51</v>
      </c>
      <c r="C3437" s="24"/>
    </row>
    <row r="3438" spans="1:3" ht="13.8" x14ac:dyDescent="0.25">
      <c r="A3438" s="15" t="s">
        <v>16</v>
      </c>
      <c r="B3438" s="14">
        <v>302.06</v>
      </c>
      <c r="C3438" s="24"/>
    </row>
    <row r="3439" spans="1:3" ht="13.8" x14ac:dyDescent="0.25">
      <c r="A3439" s="20" t="s">
        <v>17</v>
      </c>
      <c r="B3439" s="13">
        <v>242.01</v>
      </c>
      <c r="C3439" s="24"/>
    </row>
    <row r="3440" spans="1:3" ht="13.8" x14ac:dyDescent="0.25">
      <c r="A3440" s="9" t="s">
        <v>24</v>
      </c>
      <c r="B3440" s="14">
        <v>68380.009999999995</v>
      </c>
      <c r="C3440" s="24"/>
    </row>
    <row r="3441" spans="1:3" ht="13.8" x14ac:dyDescent="0.25">
      <c r="A3441" s="16" t="s">
        <v>0</v>
      </c>
      <c r="B3441" s="6">
        <v>68380.009999999995</v>
      </c>
      <c r="C3441" s="24"/>
    </row>
    <row r="3442" spans="1:3" ht="13.8" x14ac:dyDescent="0.25">
      <c r="A3442" s="9" t="s">
        <v>26</v>
      </c>
      <c r="B3442" s="14">
        <v>68672.819999999992</v>
      </c>
      <c r="C3442" s="24"/>
    </row>
    <row r="3443" spans="1:3" ht="13.8" x14ac:dyDescent="0.25">
      <c r="A3443" s="21" t="s">
        <v>10</v>
      </c>
      <c r="B3443" s="13">
        <v>68430.81</v>
      </c>
      <c r="C3443" s="24"/>
    </row>
    <row r="3444" spans="1:3" ht="13.8" x14ac:dyDescent="0.25">
      <c r="A3444" s="21" t="s">
        <v>17</v>
      </c>
      <c r="B3444" s="13">
        <v>242.01</v>
      </c>
      <c r="C3444" s="24"/>
    </row>
    <row r="3445" spans="1:3" ht="13.8" x14ac:dyDescent="0.25">
      <c r="A3445" s="23" t="s">
        <v>28</v>
      </c>
      <c r="B3445" s="19">
        <v>-292.81</v>
      </c>
      <c r="C3445" s="24"/>
    </row>
    <row r="3446" spans="1:3" ht="13.8" x14ac:dyDescent="0.25">
      <c r="A3446" s="23" t="s">
        <v>29</v>
      </c>
      <c r="B3446" s="19">
        <v>1661.14</v>
      </c>
      <c r="C3446" s="24"/>
    </row>
    <row r="3447" spans="1:3" ht="13.8" x14ac:dyDescent="0.25">
      <c r="A3447" s="23" t="s">
        <v>30</v>
      </c>
      <c r="B3447" s="19">
        <v>1368.33</v>
      </c>
      <c r="C3447" s="24"/>
    </row>
    <row r="3448" spans="1:3" ht="13.8" x14ac:dyDescent="0.25">
      <c r="A3448" s="9" t="s">
        <v>32</v>
      </c>
      <c r="B3448" s="4">
        <v>4122</v>
      </c>
      <c r="C3448" s="24"/>
    </row>
    <row r="3449" spans="1:3" ht="13.8" x14ac:dyDescent="0.25">
      <c r="A3449" s="11" t="s">
        <v>33</v>
      </c>
      <c r="B3449" s="4">
        <v>3300</v>
      </c>
      <c r="C3449" s="24"/>
    </row>
    <row r="3450" spans="1:3" ht="13.8" x14ac:dyDescent="0.25">
      <c r="A3450" s="11" t="s">
        <v>34</v>
      </c>
      <c r="B3450" s="4">
        <v>822</v>
      </c>
      <c r="C3450" s="24"/>
    </row>
    <row r="3451" spans="1:3" ht="13.8" x14ac:dyDescent="0.25">
      <c r="A3451" s="132" t="s">
        <v>313</v>
      </c>
      <c r="B3451" s="133"/>
      <c r="C3451" s="24"/>
    </row>
    <row r="3452" spans="1:3" ht="13.8" x14ac:dyDescent="0.25">
      <c r="A3452" s="5" t="s">
        <v>0</v>
      </c>
      <c r="B3452" s="6">
        <v>21311</v>
      </c>
      <c r="C3452" s="24"/>
    </row>
    <row r="3453" spans="1:3" ht="13.8" x14ac:dyDescent="0.25">
      <c r="A3453" s="7" t="s">
        <v>2</v>
      </c>
      <c r="B3453" s="6">
        <v>205.1</v>
      </c>
      <c r="C3453" s="24"/>
    </row>
    <row r="3454" spans="1:3" ht="13.8" x14ac:dyDescent="0.25">
      <c r="A3454" s="7" t="s">
        <v>3</v>
      </c>
      <c r="B3454" s="6">
        <v>21105.9</v>
      </c>
      <c r="C3454" s="24"/>
    </row>
    <row r="3455" spans="1:3" ht="13.8" x14ac:dyDescent="0.25">
      <c r="A3455" s="12" t="s">
        <v>10</v>
      </c>
      <c r="B3455" s="13">
        <v>21490.3</v>
      </c>
      <c r="C3455" s="24"/>
    </row>
    <row r="3456" spans="1:3" ht="13.8" x14ac:dyDescent="0.25">
      <c r="A3456" s="15" t="s">
        <v>11</v>
      </c>
      <c r="B3456" s="14">
        <v>18856.099999999999</v>
      </c>
      <c r="C3456" s="24"/>
    </row>
    <row r="3457" spans="1:3" ht="13.8" x14ac:dyDescent="0.25">
      <c r="A3457" s="15" t="s">
        <v>12</v>
      </c>
      <c r="B3457" s="14">
        <v>2237.6999999999998</v>
      </c>
      <c r="C3457" s="24"/>
    </row>
    <row r="3458" spans="1:3" ht="13.8" x14ac:dyDescent="0.25">
      <c r="A3458" s="7" t="s">
        <v>2</v>
      </c>
      <c r="B3458" s="6">
        <v>2</v>
      </c>
      <c r="C3458" s="24"/>
    </row>
    <row r="3459" spans="1:3" ht="13.8" x14ac:dyDescent="0.25">
      <c r="A3459" s="15" t="s">
        <v>15</v>
      </c>
      <c r="B3459" s="14">
        <v>325.5</v>
      </c>
      <c r="C3459" s="24"/>
    </row>
    <row r="3460" spans="1:3" ht="13.8" x14ac:dyDescent="0.25">
      <c r="A3460" s="15" t="s">
        <v>16</v>
      </c>
      <c r="B3460" s="14">
        <v>69</v>
      </c>
      <c r="C3460" s="24"/>
    </row>
    <row r="3461" spans="1:3" ht="13.8" x14ac:dyDescent="0.25">
      <c r="A3461" s="20" t="s">
        <v>17</v>
      </c>
      <c r="B3461" s="13">
        <v>192.8</v>
      </c>
      <c r="C3461" s="24"/>
    </row>
    <row r="3462" spans="1:3" ht="13.8" x14ac:dyDescent="0.25">
      <c r="A3462" s="9" t="s">
        <v>24</v>
      </c>
      <c r="B3462" s="14">
        <v>21311</v>
      </c>
      <c r="C3462" s="24"/>
    </row>
    <row r="3463" spans="1:3" ht="13.8" x14ac:dyDescent="0.25">
      <c r="A3463" s="16" t="s">
        <v>0</v>
      </c>
      <c r="B3463" s="6">
        <v>21311</v>
      </c>
      <c r="C3463" s="24"/>
    </row>
    <row r="3464" spans="1:3" ht="13.8" x14ac:dyDescent="0.25">
      <c r="A3464" s="9" t="s">
        <v>26</v>
      </c>
      <c r="B3464" s="14">
        <v>21683.1</v>
      </c>
      <c r="C3464" s="24"/>
    </row>
    <row r="3465" spans="1:3" ht="13.8" x14ac:dyDescent="0.25">
      <c r="A3465" s="21" t="s">
        <v>10</v>
      </c>
      <c r="B3465" s="13">
        <v>21490.3</v>
      </c>
      <c r="C3465" s="24"/>
    </row>
    <row r="3466" spans="1:3" ht="13.8" x14ac:dyDescent="0.25">
      <c r="A3466" s="21" t="s">
        <v>17</v>
      </c>
      <c r="B3466" s="13">
        <v>192.8</v>
      </c>
      <c r="C3466" s="24"/>
    </row>
    <row r="3467" spans="1:3" ht="13.8" x14ac:dyDescent="0.25">
      <c r="A3467" s="23" t="s">
        <v>28</v>
      </c>
      <c r="B3467" s="19">
        <v>-372.1</v>
      </c>
      <c r="C3467" s="24"/>
    </row>
    <row r="3468" spans="1:3" ht="13.8" x14ac:dyDescent="0.25">
      <c r="A3468" s="23" t="s">
        <v>29</v>
      </c>
      <c r="B3468" s="19">
        <v>1268.8</v>
      </c>
      <c r="C3468" s="24"/>
    </row>
    <row r="3469" spans="1:3" ht="13.8" x14ac:dyDescent="0.25">
      <c r="A3469" s="23" t="s">
        <v>30</v>
      </c>
      <c r="B3469" s="19">
        <v>896.7</v>
      </c>
      <c r="C3469" s="24"/>
    </row>
    <row r="3470" spans="1:3" ht="13.8" x14ac:dyDescent="0.25">
      <c r="A3470" s="9" t="s">
        <v>32</v>
      </c>
      <c r="B3470" s="4">
        <v>1549</v>
      </c>
      <c r="C3470" s="24"/>
    </row>
    <row r="3471" spans="1:3" ht="13.8" x14ac:dyDescent="0.25">
      <c r="A3471" s="11" t="s">
        <v>33</v>
      </c>
      <c r="B3471" s="4">
        <v>1284</v>
      </c>
      <c r="C3471" s="24"/>
    </row>
    <row r="3472" spans="1:3" ht="13.8" x14ac:dyDescent="0.25">
      <c r="A3472" s="11" t="s">
        <v>34</v>
      </c>
      <c r="B3472" s="4">
        <v>265</v>
      </c>
      <c r="C3472" s="24"/>
    </row>
    <row r="3473" spans="1:3" ht="13.8" x14ac:dyDescent="0.25">
      <c r="A3473" s="132" t="s">
        <v>148</v>
      </c>
      <c r="B3473" s="133"/>
      <c r="C3473" s="24"/>
    </row>
    <row r="3474" spans="1:3" ht="13.8" x14ac:dyDescent="0.25">
      <c r="A3474" s="5" t="s">
        <v>0</v>
      </c>
      <c r="B3474" s="6">
        <v>1264.3042499999999</v>
      </c>
      <c r="C3474" s="24"/>
    </row>
    <row r="3475" spans="1:3" ht="13.8" x14ac:dyDescent="0.25">
      <c r="A3475" s="7" t="s">
        <v>2</v>
      </c>
      <c r="B3475" s="6">
        <v>54.1</v>
      </c>
      <c r="C3475" s="24"/>
    </row>
    <row r="3476" spans="1:3" ht="13.8" x14ac:dyDescent="0.25">
      <c r="A3476" s="7" t="s">
        <v>3</v>
      </c>
      <c r="B3476" s="6">
        <v>1210.20425</v>
      </c>
      <c r="C3476" s="24"/>
    </row>
    <row r="3477" spans="1:3" ht="13.8" x14ac:dyDescent="0.25">
      <c r="A3477" s="12" t="s">
        <v>10</v>
      </c>
      <c r="B3477" s="13">
        <v>1178.2167899999999</v>
      </c>
      <c r="C3477" s="24"/>
    </row>
    <row r="3478" spans="1:3" ht="13.8" x14ac:dyDescent="0.25">
      <c r="A3478" s="15" t="s">
        <v>11</v>
      </c>
      <c r="B3478" s="14">
        <v>253.4255</v>
      </c>
      <c r="C3478" s="24"/>
    </row>
    <row r="3479" spans="1:3" ht="13.8" x14ac:dyDescent="0.25">
      <c r="A3479" s="15" t="s">
        <v>12</v>
      </c>
      <c r="B3479" s="14">
        <v>888.40175999999997</v>
      </c>
      <c r="C3479" s="24"/>
    </row>
    <row r="3480" spans="1:3" ht="13.8" x14ac:dyDescent="0.25">
      <c r="A3480" s="7" t="s">
        <v>2</v>
      </c>
      <c r="B3480" s="6">
        <v>35.68723</v>
      </c>
      <c r="C3480" s="24"/>
    </row>
    <row r="3481" spans="1:3" ht="13.8" x14ac:dyDescent="0.25">
      <c r="A3481" s="15" t="s">
        <v>16</v>
      </c>
      <c r="B3481" s="14">
        <v>0.70230000000000004</v>
      </c>
      <c r="C3481" s="24"/>
    </row>
    <row r="3482" spans="1:3" ht="13.8" x14ac:dyDescent="0.25">
      <c r="A3482" s="20" t="s">
        <v>17</v>
      </c>
      <c r="B3482" s="13">
        <v>35.043930000000003</v>
      </c>
      <c r="C3482" s="24"/>
    </row>
    <row r="3483" spans="1:3" ht="13.8" x14ac:dyDescent="0.25">
      <c r="A3483" s="9" t="s">
        <v>24</v>
      </c>
      <c r="B3483" s="14">
        <v>1264.3042499999999</v>
      </c>
      <c r="C3483" s="24"/>
    </row>
    <row r="3484" spans="1:3" ht="13.8" x14ac:dyDescent="0.25">
      <c r="A3484" s="16" t="s">
        <v>0</v>
      </c>
      <c r="B3484" s="6">
        <v>1264.3042499999999</v>
      </c>
      <c r="C3484" s="24"/>
    </row>
    <row r="3485" spans="1:3" ht="13.8" x14ac:dyDescent="0.25">
      <c r="A3485" s="9" t="s">
        <v>26</v>
      </c>
      <c r="B3485" s="14">
        <v>1213.26072</v>
      </c>
      <c r="C3485" s="24"/>
    </row>
    <row r="3486" spans="1:3" ht="13.8" x14ac:dyDescent="0.25">
      <c r="A3486" s="21" t="s">
        <v>10</v>
      </c>
      <c r="B3486" s="13">
        <v>1178.2167899999999</v>
      </c>
      <c r="C3486" s="24"/>
    </row>
    <row r="3487" spans="1:3" ht="13.8" x14ac:dyDescent="0.25">
      <c r="A3487" s="21" t="s">
        <v>17</v>
      </c>
      <c r="B3487" s="13">
        <v>35.043930000000003</v>
      </c>
      <c r="C3487" s="24"/>
    </row>
    <row r="3488" spans="1:3" ht="13.8" x14ac:dyDescent="0.25">
      <c r="A3488" s="23" t="s">
        <v>28</v>
      </c>
      <c r="B3488" s="19">
        <v>51.043529999999997</v>
      </c>
      <c r="C3488" s="24"/>
    </row>
    <row r="3489" spans="1:3" ht="13.8" x14ac:dyDescent="0.25">
      <c r="A3489" s="23" t="s">
        <v>29</v>
      </c>
      <c r="B3489" s="19">
        <v>845.23915999999997</v>
      </c>
      <c r="C3489" s="24"/>
    </row>
    <row r="3490" spans="1:3" ht="13.8" x14ac:dyDescent="0.25">
      <c r="A3490" s="23" t="s">
        <v>30</v>
      </c>
      <c r="B3490" s="19">
        <v>896.28269</v>
      </c>
      <c r="C3490" s="24"/>
    </row>
    <row r="3491" spans="1:3" ht="13.8" x14ac:dyDescent="0.25">
      <c r="A3491" s="9" t="s">
        <v>32</v>
      </c>
      <c r="B3491" s="4">
        <v>172</v>
      </c>
      <c r="C3491" s="24"/>
    </row>
    <row r="3492" spans="1:3" ht="13.8" x14ac:dyDescent="0.25">
      <c r="A3492" s="11" t="s">
        <v>33</v>
      </c>
      <c r="B3492" s="4">
        <v>30</v>
      </c>
      <c r="C3492" s="24"/>
    </row>
    <row r="3493" spans="1:3" ht="13.8" x14ac:dyDescent="0.25">
      <c r="A3493" s="11" t="s">
        <v>34</v>
      </c>
      <c r="B3493" s="4">
        <v>142</v>
      </c>
      <c r="C3493" s="24"/>
    </row>
    <row r="3494" spans="1:3" ht="13.8" x14ac:dyDescent="0.25">
      <c r="A3494" s="132" t="s">
        <v>149</v>
      </c>
      <c r="B3494" s="133"/>
      <c r="C3494" s="24"/>
    </row>
    <row r="3495" spans="1:3" ht="13.8" x14ac:dyDescent="0.25">
      <c r="A3495" s="5" t="s">
        <v>0</v>
      </c>
      <c r="B3495" s="6">
        <v>1776.2503400000001</v>
      </c>
      <c r="C3495" s="24"/>
    </row>
    <row r="3496" spans="1:3" ht="13.8" x14ac:dyDescent="0.25">
      <c r="A3496" s="7" t="s">
        <v>2</v>
      </c>
      <c r="B3496" s="6">
        <v>228.81904</v>
      </c>
      <c r="C3496" s="24"/>
    </row>
    <row r="3497" spans="1:3" ht="13.8" x14ac:dyDescent="0.25">
      <c r="A3497" s="7" t="s">
        <v>3</v>
      </c>
      <c r="B3497" s="6">
        <v>1547.4313</v>
      </c>
      <c r="C3497" s="24"/>
    </row>
    <row r="3498" spans="1:3" ht="13.8" x14ac:dyDescent="0.25">
      <c r="A3498" s="12" t="s">
        <v>10</v>
      </c>
      <c r="B3498" s="13">
        <v>1533.2249599999998</v>
      </c>
      <c r="C3498" s="24"/>
    </row>
    <row r="3499" spans="1:3" ht="13.8" x14ac:dyDescent="0.25">
      <c r="A3499" s="15" t="s">
        <v>12</v>
      </c>
      <c r="B3499" s="14">
        <v>1532.6883699999998</v>
      </c>
      <c r="C3499" s="24"/>
    </row>
    <row r="3500" spans="1:3" ht="13.8" x14ac:dyDescent="0.25">
      <c r="A3500" s="15" t="s">
        <v>16</v>
      </c>
      <c r="B3500" s="14">
        <v>0.53659000000000001</v>
      </c>
      <c r="C3500" s="24"/>
    </row>
    <row r="3501" spans="1:3" ht="13.8" x14ac:dyDescent="0.25">
      <c r="A3501" s="20" t="s">
        <v>17</v>
      </c>
      <c r="B3501" s="13">
        <v>206.13481999999999</v>
      </c>
      <c r="C3501" s="24"/>
    </row>
    <row r="3502" spans="1:3" ht="13.8" x14ac:dyDescent="0.25">
      <c r="A3502" s="9" t="s">
        <v>24</v>
      </c>
      <c r="B3502" s="14">
        <v>1776.2503400000001</v>
      </c>
      <c r="C3502" s="24"/>
    </row>
    <row r="3503" spans="1:3" ht="13.8" x14ac:dyDescent="0.25">
      <c r="A3503" s="16" t="s">
        <v>0</v>
      </c>
      <c r="B3503" s="6">
        <v>1776.2503400000001</v>
      </c>
      <c r="C3503" s="24"/>
    </row>
    <row r="3504" spans="1:3" ht="13.8" x14ac:dyDescent="0.25">
      <c r="A3504" s="9" t="s">
        <v>26</v>
      </c>
      <c r="B3504" s="14">
        <v>1739.35978</v>
      </c>
      <c r="C3504" s="24"/>
    </row>
    <row r="3505" spans="1:3" ht="13.8" x14ac:dyDescent="0.25">
      <c r="A3505" s="21" t="s">
        <v>10</v>
      </c>
      <c r="B3505" s="13">
        <v>1533.22496</v>
      </c>
      <c r="C3505" s="24"/>
    </row>
    <row r="3506" spans="1:3" ht="13.8" x14ac:dyDescent="0.25">
      <c r="A3506" s="21" t="s">
        <v>17</v>
      </c>
      <c r="B3506" s="13">
        <v>206.13481999999999</v>
      </c>
      <c r="C3506" s="24"/>
    </row>
    <row r="3507" spans="1:3" ht="13.8" x14ac:dyDescent="0.25">
      <c r="A3507" s="23" t="s">
        <v>28</v>
      </c>
      <c r="B3507" s="19">
        <v>36.890560000000001</v>
      </c>
      <c r="C3507" s="24"/>
    </row>
    <row r="3508" spans="1:3" ht="13.8" x14ac:dyDescent="0.25">
      <c r="A3508" s="23" t="s">
        <v>29</v>
      </c>
      <c r="B3508" s="19">
        <v>1259.8831399999999</v>
      </c>
      <c r="C3508" s="24"/>
    </row>
    <row r="3509" spans="1:3" ht="13.8" x14ac:dyDescent="0.25">
      <c r="A3509" s="23" t="s">
        <v>30</v>
      </c>
      <c r="B3509" s="19">
        <v>1296.7737</v>
      </c>
      <c r="C3509" s="24"/>
    </row>
    <row r="3510" spans="1:3" ht="13.8" x14ac:dyDescent="0.25">
      <c r="A3510" s="9" t="s">
        <v>32</v>
      </c>
      <c r="B3510" s="4">
        <v>100</v>
      </c>
      <c r="C3510" s="24"/>
    </row>
    <row r="3511" spans="1:3" ht="13.8" x14ac:dyDescent="0.25">
      <c r="A3511" s="11" t="s">
        <v>33</v>
      </c>
      <c r="B3511" s="4">
        <v>40</v>
      </c>
      <c r="C3511" s="24"/>
    </row>
    <row r="3512" spans="1:3" ht="13.8" x14ac:dyDescent="0.25">
      <c r="A3512" s="11" t="s">
        <v>34</v>
      </c>
      <c r="B3512" s="4">
        <v>60</v>
      </c>
      <c r="C3512" s="24"/>
    </row>
    <row r="3513" spans="1:3" ht="13.8" x14ac:dyDescent="0.25">
      <c r="A3513" s="132" t="s">
        <v>147</v>
      </c>
      <c r="B3513" s="133"/>
      <c r="C3513" s="24"/>
    </row>
    <row r="3514" spans="1:3" ht="13.8" x14ac:dyDescent="0.25">
      <c r="A3514" s="5" t="s">
        <v>0</v>
      </c>
      <c r="B3514" s="6">
        <v>5124.40877</v>
      </c>
      <c r="C3514" s="24"/>
    </row>
    <row r="3515" spans="1:3" ht="13.8" x14ac:dyDescent="0.25">
      <c r="A3515" s="7" t="s">
        <v>2</v>
      </c>
      <c r="B3515" s="6">
        <v>475.75119000000001</v>
      </c>
      <c r="C3515" s="24"/>
    </row>
    <row r="3516" spans="1:3" ht="13.8" x14ac:dyDescent="0.25">
      <c r="A3516" s="7" t="s">
        <v>3</v>
      </c>
      <c r="B3516" s="6">
        <v>4648.6575800000001</v>
      </c>
      <c r="C3516" s="24"/>
    </row>
    <row r="3517" spans="1:3" ht="13.8" x14ac:dyDescent="0.25">
      <c r="A3517" s="12" t="s">
        <v>10</v>
      </c>
      <c r="B3517" s="13">
        <v>5421.8977599999998</v>
      </c>
      <c r="C3517" s="24"/>
    </row>
    <row r="3518" spans="1:3" ht="13.8" x14ac:dyDescent="0.25">
      <c r="A3518" s="15" t="s">
        <v>11</v>
      </c>
      <c r="B3518" s="14">
        <v>1972.5052499999999</v>
      </c>
      <c r="C3518" s="24"/>
    </row>
    <row r="3519" spans="1:3" ht="13.8" x14ac:dyDescent="0.25">
      <c r="A3519" s="15" t="s">
        <v>12</v>
      </c>
      <c r="B3519" s="14">
        <v>3369.0763099999999</v>
      </c>
      <c r="C3519" s="24"/>
    </row>
    <row r="3520" spans="1:3" ht="13.8" x14ac:dyDescent="0.25">
      <c r="A3520" s="7" t="s">
        <v>2</v>
      </c>
      <c r="B3520" s="6">
        <v>0.86180999999999996</v>
      </c>
      <c r="C3520" s="24"/>
    </row>
    <row r="3521" spans="1:3" ht="13.8" x14ac:dyDescent="0.25">
      <c r="A3521" s="15" t="s">
        <v>16</v>
      </c>
      <c r="B3521" s="14">
        <v>79.454390000000004</v>
      </c>
      <c r="C3521" s="24"/>
    </row>
    <row r="3522" spans="1:3" ht="13.8" x14ac:dyDescent="0.25">
      <c r="A3522" s="20" t="s">
        <v>17</v>
      </c>
      <c r="B3522" s="13">
        <v>812.26026999999999</v>
      </c>
      <c r="C3522" s="24"/>
    </row>
    <row r="3523" spans="1:3" ht="13.8" x14ac:dyDescent="0.25">
      <c r="A3523" s="9" t="s">
        <v>24</v>
      </c>
      <c r="B3523" s="14">
        <v>5124.40877</v>
      </c>
      <c r="C3523" s="24"/>
    </row>
    <row r="3524" spans="1:3" ht="13.8" x14ac:dyDescent="0.25">
      <c r="A3524" s="16" t="s">
        <v>0</v>
      </c>
      <c r="B3524" s="6">
        <v>5124.40877</v>
      </c>
      <c r="C3524" s="24"/>
    </row>
    <row r="3525" spans="1:3" ht="13.8" x14ac:dyDescent="0.25">
      <c r="A3525" s="9" t="s">
        <v>26</v>
      </c>
      <c r="B3525" s="14">
        <v>6234.1580299999996</v>
      </c>
      <c r="C3525" s="24"/>
    </row>
    <row r="3526" spans="1:3" ht="13.8" x14ac:dyDescent="0.25">
      <c r="A3526" s="21" t="s">
        <v>10</v>
      </c>
      <c r="B3526" s="13">
        <v>5421.8977599999998</v>
      </c>
      <c r="C3526" s="24"/>
    </row>
    <row r="3527" spans="1:3" ht="13.8" x14ac:dyDescent="0.25">
      <c r="A3527" s="21" t="s">
        <v>17</v>
      </c>
      <c r="B3527" s="13">
        <v>812.26026999999999</v>
      </c>
      <c r="C3527" s="24"/>
    </row>
    <row r="3528" spans="1:3" ht="13.8" x14ac:dyDescent="0.25">
      <c r="A3528" s="23" t="s">
        <v>28</v>
      </c>
      <c r="B3528" s="19">
        <v>-1109.74926</v>
      </c>
      <c r="C3528" s="24"/>
    </row>
    <row r="3529" spans="1:3" ht="13.8" x14ac:dyDescent="0.25">
      <c r="A3529" s="23" t="s">
        <v>29</v>
      </c>
      <c r="B3529" s="19">
        <v>1985.47803</v>
      </c>
      <c r="C3529" s="24"/>
    </row>
    <row r="3530" spans="1:3" ht="13.8" x14ac:dyDescent="0.25">
      <c r="A3530" s="23" t="s">
        <v>30</v>
      </c>
      <c r="B3530" s="19">
        <v>875.72877000000005</v>
      </c>
      <c r="C3530" s="24"/>
    </row>
    <row r="3531" spans="1:3" ht="13.8" x14ac:dyDescent="0.25">
      <c r="A3531" s="9" t="s">
        <v>32</v>
      </c>
      <c r="B3531" s="4">
        <v>307</v>
      </c>
      <c r="C3531" s="24"/>
    </row>
    <row r="3532" spans="1:3" ht="13.8" x14ac:dyDescent="0.25">
      <c r="A3532" s="11" t="s">
        <v>33</v>
      </c>
      <c r="B3532" s="4">
        <v>129</v>
      </c>
      <c r="C3532" s="24"/>
    </row>
    <row r="3533" spans="1:3" ht="13.8" x14ac:dyDescent="0.25">
      <c r="A3533" s="11" t="s">
        <v>34</v>
      </c>
      <c r="B3533" s="4">
        <v>178</v>
      </c>
      <c r="C3533" s="24"/>
    </row>
    <row r="3534" spans="1:3" ht="13.8" x14ac:dyDescent="0.25">
      <c r="A3534" s="132" t="s">
        <v>314</v>
      </c>
      <c r="B3534" s="133"/>
      <c r="C3534" s="24"/>
    </row>
    <row r="3535" spans="1:3" ht="13.8" x14ac:dyDescent="0.25">
      <c r="A3535" s="5" t="s">
        <v>0</v>
      </c>
      <c r="B3535" s="6">
        <v>9885.1299999999992</v>
      </c>
      <c r="C3535" s="24"/>
    </row>
    <row r="3536" spans="1:3" ht="13.8" x14ac:dyDescent="0.25">
      <c r="A3536" s="7" t="s">
        <v>2</v>
      </c>
      <c r="B3536" s="6">
        <v>14.21</v>
      </c>
      <c r="C3536" s="24"/>
    </row>
    <row r="3537" spans="1:3" ht="13.8" x14ac:dyDescent="0.25">
      <c r="A3537" s="7" t="s">
        <v>3</v>
      </c>
      <c r="B3537" s="6">
        <v>9870.92</v>
      </c>
      <c r="C3537" s="24"/>
    </row>
    <row r="3538" spans="1:3" ht="13.8" x14ac:dyDescent="0.25">
      <c r="A3538" s="12" t="s">
        <v>10</v>
      </c>
      <c r="B3538" s="13">
        <v>10009.430000000002</v>
      </c>
      <c r="C3538" s="24"/>
    </row>
    <row r="3539" spans="1:3" ht="13.8" x14ac:dyDescent="0.25">
      <c r="A3539" s="15" t="s">
        <v>11</v>
      </c>
      <c r="B3539" s="14">
        <v>8785.2000000000007</v>
      </c>
      <c r="C3539" s="24"/>
    </row>
    <row r="3540" spans="1:3" ht="13.8" x14ac:dyDescent="0.25">
      <c r="A3540" s="15" t="s">
        <v>12</v>
      </c>
      <c r="B3540" s="14">
        <v>1095.2</v>
      </c>
      <c r="C3540" s="24"/>
    </row>
    <row r="3541" spans="1:3" ht="13.8" x14ac:dyDescent="0.25">
      <c r="A3541" s="15" t="s">
        <v>15</v>
      </c>
      <c r="B3541" s="14">
        <v>129.03</v>
      </c>
      <c r="C3541" s="24"/>
    </row>
    <row r="3542" spans="1:3" ht="13.8" x14ac:dyDescent="0.25">
      <c r="A3542" s="20" t="s">
        <v>17</v>
      </c>
      <c r="B3542" s="13">
        <v>121.9</v>
      </c>
      <c r="C3542" s="24"/>
    </row>
    <row r="3543" spans="1:3" ht="13.8" x14ac:dyDescent="0.25">
      <c r="A3543" s="9" t="s">
        <v>24</v>
      </c>
      <c r="B3543" s="14">
        <v>9885.1299999999992</v>
      </c>
      <c r="C3543" s="24"/>
    </row>
    <row r="3544" spans="1:3" ht="13.8" x14ac:dyDescent="0.25">
      <c r="A3544" s="16" t="s">
        <v>0</v>
      </c>
      <c r="B3544" s="6">
        <v>9885.1299999999992</v>
      </c>
      <c r="C3544" s="24"/>
    </row>
    <row r="3545" spans="1:3" ht="13.8" x14ac:dyDescent="0.25">
      <c r="A3545" s="9" t="s">
        <v>26</v>
      </c>
      <c r="B3545" s="14">
        <v>10131.33</v>
      </c>
      <c r="C3545" s="24"/>
    </row>
    <row r="3546" spans="1:3" ht="13.8" x14ac:dyDescent="0.25">
      <c r="A3546" s="21" t="s">
        <v>10</v>
      </c>
      <c r="B3546" s="13">
        <v>10009.43</v>
      </c>
      <c r="C3546" s="24"/>
    </row>
    <row r="3547" spans="1:3" ht="13.8" x14ac:dyDescent="0.25">
      <c r="A3547" s="21" t="s">
        <v>17</v>
      </c>
      <c r="B3547" s="13">
        <v>121.9</v>
      </c>
      <c r="C3547" s="24"/>
    </row>
    <row r="3548" spans="1:3" ht="13.8" x14ac:dyDescent="0.25">
      <c r="A3548" s="23" t="s">
        <v>28</v>
      </c>
      <c r="B3548" s="19">
        <v>-246.2</v>
      </c>
      <c r="C3548" s="24"/>
    </row>
    <row r="3549" spans="1:3" ht="13.8" x14ac:dyDescent="0.25">
      <c r="A3549" s="23" t="s">
        <v>29</v>
      </c>
      <c r="B3549" s="19">
        <v>473.54</v>
      </c>
      <c r="C3549" s="24"/>
    </row>
    <row r="3550" spans="1:3" ht="13.8" x14ac:dyDescent="0.25">
      <c r="A3550" s="23" t="s">
        <v>30</v>
      </c>
      <c r="B3550" s="19">
        <v>227.34</v>
      </c>
      <c r="C3550" s="24"/>
    </row>
    <row r="3551" spans="1:3" ht="13.8" x14ac:dyDescent="0.25">
      <c r="A3551" s="9" t="s">
        <v>32</v>
      </c>
      <c r="B3551" s="4">
        <v>764</v>
      </c>
      <c r="C3551" s="24"/>
    </row>
    <row r="3552" spans="1:3" ht="13.8" x14ac:dyDescent="0.25">
      <c r="A3552" s="11" t="s">
        <v>33</v>
      </c>
      <c r="B3552" s="4">
        <v>630</v>
      </c>
      <c r="C3552" s="24"/>
    </row>
    <row r="3553" spans="1:3" ht="13.8" x14ac:dyDescent="0.25">
      <c r="A3553" s="11" t="s">
        <v>34</v>
      </c>
      <c r="B3553" s="4">
        <v>134</v>
      </c>
      <c r="C3553" s="24"/>
    </row>
    <row r="3554" spans="1:3" ht="13.8" x14ac:dyDescent="0.25">
      <c r="A3554" s="132" t="s">
        <v>315</v>
      </c>
      <c r="B3554" s="133"/>
      <c r="C3554" s="24"/>
    </row>
    <row r="3555" spans="1:3" ht="13.8" x14ac:dyDescent="0.25">
      <c r="A3555" s="5" t="s">
        <v>0</v>
      </c>
      <c r="B3555" s="6">
        <v>5761.29</v>
      </c>
      <c r="C3555" s="24"/>
    </row>
    <row r="3556" spans="1:3" ht="13.8" x14ac:dyDescent="0.25">
      <c r="A3556" s="7" t="s">
        <v>2</v>
      </c>
      <c r="B3556" s="6">
        <v>82.62</v>
      </c>
      <c r="C3556" s="24"/>
    </row>
    <row r="3557" spans="1:3" ht="13.8" x14ac:dyDescent="0.25">
      <c r="A3557" s="7" t="s">
        <v>3</v>
      </c>
      <c r="B3557" s="6">
        <v>5678.67</v>
      </c>
      <c r="C3557" s="24"/>
    </row>
    <row r="3558" spans="1:3" ht="13.8" x14ac:dyDescent="0.25">
      <c r="A3558" s="12" t="s">
        <v>10</v>
      </c>
      <c r="B3558" s="13">
        <v>5719.78</v>
      </c>
      <c r="C3558" s="24"/>
    </row>
    <row r="3559" spans="1:3" ht="13.8" x14ac:dyDescent="0.25">
      <c r="A3559" s="15" t="s">
        <v>11</v>
      </c>
      <c r="B3559" s="14">
        <v>4868.29</v>
      </c>
      <c r="C3559" s="24"/>
    </row>
    <row r="3560" spans="1:3" ht="13.8" x14ac:dyDescent="0.25">
      <c r="A3560" s="15" t="s">
        <v>12</v>
      </c>
      <c r="B3560" s="14">
        <v>694.28</v>
      </c>
      <c r="C3560" s="24"/>
    </row>
    <row r="3561" spans="1:3" ht="13.8" x14ac:dyDescent="0.25">
      <c r="A3561" s="7" t="s">
        <v>2</v>
      </c>
      <c r="B3561" s="6">
        <v>55.5</v>
      </c>
      <c r="C3561" s="24"/>
    </row>
    <row r="3562" spans="1:3" ht="13.8" x14ac:dyDescent="0.25">
      <c r="A3562" s="15" t="s">
        <v>15</v>
      </c>
      <c r="B3562" s="14">
        <v>52.67</v>
      </c>
      <c r="C3562" s="24"/>
    </row>
    <row r="3563" spans="1:3" ht="13.8" x14ac:dyDescent="0.25">
      <c r="A3563" s="15" t="s">
        <v>16</v>
      </c>
      <c r="B3563" s="14">
        <v>49.04</v>
      </c>
      <c r="C3563" s="24"/>
    </row>
    <row r="3564" spans="1:3" ht="13.8" x14ac:dyDescent="0.25">
      <c r="A3564" s="20" t="s">
        <v>17</v>
      </c>
      <c r="B3564" s="13">
        <v>30.9</v>
      </c>
      <c r="C3564" s="24"/>
    </row>
    <row r="3565" spans="1:3" ht="13.8" x14ac:dyDescent="0.25">
      <c r="A3565" s="9" t="s">
        <v>24</v>
      </c>
      <c r="B3565" s="14">
        <v>5761.29</v>
      </c>
      <c r="C3565" s="24"/>
    </row>
    <row r="3566" spans="1:3" ht="13.8" x14ac:dyDescent="0.25">
      <c r="A3566" s="16" t="s">
        <v>0</v>
      </c>
      <c r="B3566" s="6">
        <v>5761.29</v>
      </c>
      <c r="C3566" s="24"/>
    </row>
    <row r="3567" spans="1:3" ht="13.8" x14ac:dyDescent="0.25">
      <c r="A3567" s="9" t="s">
        <v>26</v>
      </c>
      <c r="B3567" s="14">
        <v>5750.6799999999994</v>
      </c>
      <c r="C3567" s="24"/>
    </row>
    <row r="3568" spans="1:3" ht="13.8" x14ac:dyDescent="0.25">
      <c r="A3568" s="21" t="s">
        <v>10</v>
      </c>
      <c r="B3568" s="13">
        <v>5719.78</v>
      </c>
      <c r="C3568" s="24"/>
    </row>
    <row r="3569" spans="1:3" ht="13.8" x14ac:dyDescent="0.25">
      <c r="A3569" s="21" t="s">
        <v>17</v>
      </c>
      <c r="B3569" s="13">
        <v>30.9</v>
      </c>
      <c r="C3569" s="24"/>
    </row>
    <row r="3570" spans="1:3" ht="13.8" x14ac:dyDescent="0.25">
      <c r="A3570" s="23" t="s">
        <v>28</v>
      </c>
      <c r="B3570" s="19">
        <v>10.61</v>
      </c>
      <c r="C3570" s="24"/>
    </row>
    <row r="3571" spans="1:3" ht="13.8" x14ac:dyDescent="0.25">
      <c r="A3571" s="23" t="s">
        <v>29</v>
      </c>
      <c r="B3571" s="19">
        <v>1365.47</v>
      </c>
      <c r="C3571" s="24"/>
    </row>
    <row r="3572" spans="1:3" ht="13.8" x14ac:dyDescent="0.25">
      <c r="A3572" s="23" t="s">
        <v>30</v>
      </c>
      <c r="B3572" s="19">
        <v>1376.08</v>
      </c>
      <c r="C3572" s="24"/>
    </row>
    <row r="3573" spans="1:3" ht="13.8" x14ac:dyDescent="0.25">
      <c r="A3573" s="9" t="s">
        <v>32</v>
      </c>
      <c r="B3573" s="4">
        <v>429</v>
      </c>
      <c r="C3573" s="24"/>
    </row>
    <row r="3574" spans="1:3" ht="13.8" x14ac:dyDescent="0.25">
      <c r="A3574" s="11" t="s">
        <v>33</v>
      </c>
      <c r="B3574" s="4">
        <v>345</v>
      </c>
      <c r="C3574" s="24"/>
    </row>
    <row r="3575" spans="1:3" ht="13.8" x14ac:dyDescent="0.25">
      <c r="A3575" s="11" t="s">
        <v>34</v>
      </c>
      <c r="B3575" s="4">
        <v>84</v>
      </c>
      <c r="C3575" s="24"/>
    </row>
    <row r="3576" spans="1:3" ht="13.8" x14ac:dyDescent="0.25">
      <c r="A3576" s="132" t="s">
        <v>150</v>
      </c>
      <c r="B3576" s="133"/>
      <c r="C3576" s="24"/>
    </row>
    <row r="3577" spans="1:3" ht="13.8" x14ac:dyDescent="0.25">
      <c r="A3577" s="5" t="s">
        <v>0</v>
      </c>
      <c r="B3577" s="6">
        <v>3647.46913</v>
      </c>
      <c r="C3577" s="24"/>
    </row>
    <row r="3578" spans="1:3" ht="13.8" x14ac:dyDescent="0.25">
      <c r="A3578" s="7" t="s">
        <v>2</v>
      </c>
      <c r="B3578" s="6">
        <v>158.65782999999999</v>
      </c>
      <c r="C3578" s="24"/>
    </row>
    <row r="3579" spans="1:3" ht="13.8" x14ac:dyDescent="0.25">
      <c r="A3579" s="7" t="s">
        <v>3</v>
      </c>
      <c r="B3579" s="6">
        <v>3488.8112999999998</v>
      </c>
      <c r="C3579" s="24"/>
    </row>
    <row r="3580" spans="1:3" ht="13.8" x14ac:dyDescent="0.25">
      <c r="A3580" s="12" t="s">
        <v>10</v>
      </c>
      <c r="B3580" s="13">
        <v>3160.3786499999997</v>
      </c>
      <c r="C3580" s="24"/>
    </row>
    <row r="3581" spans="1:3" ht="13.8" x14ac:dyDescent="0.25">
      <c r="A3581" s="15" t="s">
        <v>12</v>
      </c>
      <c r="B3581" s="14">
        <v>3144.0092099999997</v>
      </c>
      <c r="C3581" s="24"/>
    </row>
    <row r="3582" spans="1:3" ht="13.8" x14ac:dyDescent="0.25">
      <c r="A3582" s="15" t="s">
        <v>16</v>
      </c>
      <c r="B3582" s="14">
        <v>16.369440000000001</v>
      </c>
      <c r="C3582" s="24"/>
    </row>
    <row r="3583" spans="1:3" ht="13.8" x14ac:dyDescent="0.25">
      <c r="A3583" s="20" t="s">
        <v>17</v>
      </c>
      <c r="B3583" s="13">
        <v>1162.23323</v>
      </c>
      <c r="C3583" s="24"/>
    </row>
    <row r="3584" spans="1:3" ht="13.8" x14ac:dyDescent="0.25">
      <c r="A3584" s="9" t="s">
        <v>24</v>
      </c>
      <c r="B3584" s="14">
        <v>3647.46913</v>
      </c>
      <c r="C3584" s="24"/>
    </row>
    <row r="3585" spans="1:3" ht="13.8" x14ac:dyDescent="0.25">
      <c r="A3585" s="16" t="s">
        <v>0</v>
      </c>
      <c r="B3585" s="6">
        <v>3647.46913</v>
      </c>
      <c r="C3585" s="24"/>
    </row>
    <row r="3586" spans="1:3" ht="13.8" x14ac:dyDescent="0.25">
      <c r="A3586" s="9" t="s">
        <v>26</v>
      </c>
      <c r="B3586" s="14">
        <v>4322.6118800000004</v>
      </c>
      <c r="C3586" s="24"/>
    </row>
    <row r="3587" spans="1:3" ht="13.8" x14ac:dyDescent="0.25">
      <c r="A3587" s="21" t="s">
        <v>10</v>
      </c>
      <c r="B3587" s="13">
        <v>3160.3786500000001</v>
      </c>
      <c r="C3587" s="24"/>
    </row>
    <row r="3588" spans="1:3" ht="13.8" x14ac:dyDescent="0.25">
      <c r="A3588" s="21" t="s">
        <v>17</v>
      </c>
      <c r="B3588" s="13">
        <v>1162.23323</v>
      </c>
      <c r="C3588" s="24"/>
    </row>
    <row r="3589" spans="1:3" ht="13.8" x14ac:dyDescent="0.25">
      <c r="A3589" s="23" t="s">
        <v>28</v>
      </c>
      <c r="B3589" s="19">
        <v>-675.14274999999998</v>
      </c>
      <c r="C3589" s="24"/>
    </row>
    <row r="3590" spans="1:3" ht="13.8" x14ac:dyDescent="0.25">
      <c r="A3590" s="23" t="s">
        <v>29</v>
      </c>
      <c r="B3590" s="19">
        <v>3347.9563899999998</v>
      </c>
      <c r="C3590" s="24"/>
    </row>
    <row r="3591" spans="1:3" ht="13.8" x14ac:dyDescent="0.25">
      <c r="A3591" s="23" t="s">
        <v>30</v>
      </c>
      <c r="B3591" s="19">
        <v>2672.8136399999999</v>
      </c>
      <c r="C3591" s="24"/>
    </row>
    <row r="3592" spans="1:3" ht="13.8" x14ac:dyDescent="0.25">
      <c r="A3592" s="9" t="s">
        <v>32</v>
      </c>
      <c r="B3592" s="4">
        <v>174</v>
      </c>
      <c r="C3592" s="24"/>
    </row>
    <row r="3593" spans="1:3" ht="13.8" x14ac:dyDescent="0.25">
      <c r="A3593" s="11" t="s">
        <v>33</v>
      </c>
      <c r="B3593" s="4">
        <v>74</v>
      </c>
      <c r="C3593" s="24"/>
    </row>
    <row r="3594" spans="1:3" ht="13.8" x14ac:dyDescent="0.25">
      <c r="A3594" s="11" t="s">
        <v>34</v>
      </c>
      <c r="B3594" s="4">
        <v>100</v>
      </c>
      <c r="C3594" s="24"/>
    </row>
    <row r="3595" spans="1:3" ht="13.8" x14ac:dyDescent="0.25">
      <c r="A3595" s="132" t="s">
        <v>316</v>
      </c>
      <c r="B3595" s="133"/>
      <c r="C3595" s="24"/>
    </row>
    <row r="3596" spans="1:3" ht="13.8" x14ac:dyDescent="0.25">
      <c r="A3596" s="5" t="s">
        <v>0</v>
      </c>
      <c r="B3596" s="6">
        <v>19920.189999999999</v>
      </c>
      <c r="C3596" s="24"/>
    </row>
    <row r="3597" spans="1:3" ht="13.8" x14ac:dyDescent="0.25">
      <c r="A3597" s="7" t="s">
        <v>2</v>
      </c>
      <c r="B3597" s="6">
        <v>146.75</v>
      </c>
      <c r="C3597" s="24"/>
    </row>
    <row r="3598" spans="1:3" ht="13.8" x14ac:dyDescent="0.25">
      <c r="A3598" s="7" t="s">
        <v>3</v>
      </c>
      <c r="B3598" s="6">
        <v>19773.439999999999</v>
      </c>
      <c r="C3598" s="24"/>
    </row>
    <row r="3599" spans="1:3" ht="13.8" x14ac:dyDescent="0.25">
      <c r="A3599" s="12" t="s">
        <v>10</v>
      </c>
      <c r="B3599" s="13">
        <v>19820.579999999998</v>
      </c>
      <c r="C3599" s="24"/>
    </row>
    <row r="3600" spans="1:3" ht="13.8" x14ac:dyDescent="0.25">
      <c r="A3600" s="15" t="s">
        <v>11</v>
      </c>
      <c r="B3600" s="14">
        <v>17710.669999999998</v>
      </c>
      <c r="C3600" s="24"/>
    </row>
    <row r="3601" spans="1:3" ht="13.8" x14ac:dyDescent="0.25">
      <c r="A3601" s="15" t="s">
        <v>12</v>
      </c>
      <c r="B3601" s="14">
        <v>1958.62</v>
      </c>
      <c r="C3601" s="24"/>
    </row>
    <row r="3602" spans="1:3" ht="13.8" x14ac:dyDescent="0.25">
      <c r="A3602" s="15" t="s">
        <v>15</v>
      </c>
      <c r="B3602" s="14">
        <v>107.7</v>
      </c>
      <c r="C3602" s="24"/>
    </row>
    <row r="3603" spans="1:3" ht="13.8" x14ac:dyDescent="0.25">
      <c r="A3603" s="15" t="s">
        <v>16</v>
      </c>
      <c r="B3603" s="14">
        <v>43.59</v>
      </c>
      <c r="C3603" s="24"/>
    </row>
    <row r="3604" spans="1:3" ht="13.8" x14ac:dyDescent="0.25">
      <c r="A3604" s="20" t="s">
        <v>17</v>
      </c>
      <c r="B3604" s="13">
        <v>142.01</v>
      </c>
      <c r="C3604" s="24"/>
    </row>
    <row r="3605" spans="1:3" ht="13.8" x14ac:dyDescent="0.25">
      <c r="A3605" s="9" t="s">
        <v>24</v>
      </c>
      <c r="B3605" s="14">
        <v>19920.189999999999</v>
      </c>
      <c r="C3605" s="24"/>
    </row>
    <row r="3606" spans="1:3" ht="13.8" x14ac:dyDescent="0.25">
      <c r="A3606" s="16" t="s">
        <v>0</v>
      </c>
      <c r="B3606" s="6">
        <v>19920.189999999999</v>
      </c>
      <c r="C3606" s="24"/>
    </row>
    <row r="3607" spans="1:3" ht="13.8" x14ac:dyDescent="0.25">
      <c r="A3607" s="9" t="s">
        <v>26</v>
      </c>
      <c r="B3607" s="14">
        <v>19962.59</v>
      </c>
      <c r="C3607" s="24"/>
    </row>
    <row r="3608" spans="1:3" ht="13.8" x14ac:dyDescent="0.25">
      <c r="A3608" s="21" t="s">
        <v>10</v>
      </c>
      <c r="B3608" s="13">
        <v>19820.580000000002</v>
      </c>
      <c r="C3608" s="24"/>
    </row>
    <row r="3609" spans="1:3" ht="13.8" x14ac:dyDescent="0.25">
      <c r="A3609" s="21" t="s">
        <v>17</v>
      </c>
      <c r="B3609" s="13">
        <v>142.01</v>
      </c>
      <c r="C3609" s="24"/>
    </row>
    <row r="3610" spans="1:3" ht="13.8" x14ac:dyDescent="0.25">
      <c r="A3610" s="23" t="s">
        <v>28</v>
      </c>
      <c r="B3610" s="19">
        <v>-42.4</v>
      </c>
      <c r="C3610" s="24"/>
    </row>
    <row r="3611" spans="1:3" ht="13.8" x14ac:dyDescent="0.25">
      <c r="A3611" s="23" t="s">
        <v>29</v>
      </c>
      <c r="B3611" s="19">
        <v>414.39</v>
      </c>
      <c r="C3611" s="24"/>
    </row>
    <row r="3612" spans="1:3" ht="13.8" x14ac:dyDescent="0.25">
      <c r="A3612" s="23" t="s">
        <v>30</v>
      </c>
      <c r="B3612" s="19">
        <v>371.99</v>
      </c>
      <c r="C3612" s="24"/>
    </row>
    <row r="3613" spans="1:3" ht="13.8" x14ac:dyDescent="0.25">
      <c r="A3613" s="9" t="s">
        <v>32</v>
      </c>
      <c r="B3613" s="4">
        <v>1491</v>
      </c>
      <c r="C3613" s="24"/>
    </row>
    <row r="3614" spans="1:3" ht="13.8" x14ac:dyDescent="0.25">
      <c r="A3614" s="11" t="s">
        <v>33</v>
      </c>
      <c r="B3614" s="4">
        <v>1211</v>
      </c>
      <c r="C3614" s="24"/>
    </row>
    <row r="3615" spans="1:3" ht="13.8" x14ac:dyDescent="0.25">
      <c r="A3615" s="11" t="s">
        <v>34</v>
      </c>
      <c r="B3615" s="4">
        <v>280</v>
      </c>
      <c r="C3615" s="24"/>
    </row>
    <row r="3616" spans="1:3" ht="13.8" x14ac:dyDescent="0.25">
      <c r="A3616" s="132" t="s">
        <v>317</v>
      </c>
      <c r="B3616" s="133"/>
      <c r="C3616" s="24"/>
    </row>
    <row r="3617" spans="1:3" ht="13.8" x14ac:dyDescent="0.25">
      <c r="A3617" s="5" t="s">
        <v>0</v>
      </c>
      <c r="B3617" s="6">
        <v>13679.05</v>
      </c>
      <c r="C3617" s="24"/>
    </row>
    <row r="3618" spans="1:3" ht="13.8" x14ac:dyDescent="0.25">
      <c r="A3618" s="7" t="s">
        <v>2</v>
      </c>
      <c r="B3618" s="6">
        <v>463.97</v>
      </c>
      <c r="C3618" s="24"/>
    </row>
    <row r="3619" spans="1:3" ht="13.8" x14ac:dyDescent="0.25">
      <c r="A3619" s="7" t="s">
        <v>3</v>
      </c>
      <c r="B3619" s="6">
        <v>13215.08</v>
      </c>
      <c r="C3619" s="24"/>
    </row>
    <row r="3620" spans="1:3" ht="13.8" x14ac:dyDescent="0.25">
      <c r="A3620" s="12" t="s">
        <v>10</v>
      </c>
      <c r="B3620" s="13">
        <v>13445.409999999998</v>
      </c>
      <c r="C3620" s="24"/>
    </row>
    <row r="3621" spans="1:3" ht="13.8" x14ac:dyDescent="0.25">
      <c r="A3621" s="15" t="s">
        <v>11</v>
      </c>
      <c r="B3621" s="14">
        <v>11332.21</v>
      </c>
      <c r="C3621" s="24"/>
    </row>
    <row r="3622" spans="1:3" ht="13.8" x14ac:dyDescent="0.25">
      <c r="A3622" s="15" t="s">
        <v>12</v>
      </c>
      <c r="B3622" s="14">
        <v>1802.73</v>
      </c>
      <c r="C3622" s="24"/>
    </row>
    <row r="3623" spans="1:3" ht="13.8" x14ac:dyDescent="0.25">
      <c r="A3623" s="7" t="s">
        <v>2</v>
      </c>
      <c r="B3623" s="6">
        <v>184.5</v>
      </c>
      <c r="C3623" s="24"/>
    </row>
    <row r="3624" spans="1:3" ht="13.8" x14ac:dyDescent="0.25">
      <c r="A3624" s="15" t="s">
        <v>15</v>
      </c>
      <c r="B3624" s="14">
        <v>125.97</v>
      </c>
      <c r="C3624" s="24"/>
    </row>
    <row r="3625" spans="1:3" ht="13.8" x14ac:dyDescent="0.25">
      <c r="A3625" s="20" t="s">
        <v>17</v>
      </c>
      <c r="B3625" s="13">
        <v>89.07</v>
      </c>
      <c r="C3625" s="24"/>
    </row>
    <row r="3626" spans="1:3" ht="13.8" x14ac:dyDescent="0.25">
      <c r="A3626" s="9" t="s">
        <v>24</v>
      </c>
      <c r="B3626" s="14">
        <v>13679.05</v>
      </c>
      <c r="C3626" s="24"/>
    </row>
    <row r="3627" spans="1:3" ht="13.8" x14ac:dyDescent="0.25">
      <c r="A3627" s="16" t="s">
        <v>0</v>
      </c>
      <c r="B3627" s="6">
        <v>13679.05</v>
      </c>
      <c r="C3627" s="24"/>
    </row>
    <row r="3628" spans="1:3" ht="13.8" x14ac:dyDescent="0.25">
      <c r="A3628" s="9" t="s">
        <v>26</v>
      </c>
      <c r="B3628" s="14">
        <v>13534.48</v>
      </c>
      <c r="C3628" s="24"/>
    </row>
    <row r="3629" spans="1:3" ht="13.8" x14ac:dyDescent="0.25">
      <c r="A3629" s="21" t="s">
        <v>10</v>
      </c>
      <c r="B3629" s="13">
        <v>13445.41</v>
      </c>
      <c r="C3629" s="24"/>
    </row>
    <row r="3630" spans="1:3" ht="13.8" x14ac:dyDescent="0.25">
      <c r="A3630" s="21" t="s">
        <v>17</v>
      </c>
      <c r="B3630" s="13">
        <v>89.07</v>
      </c>
      <c r="C3630" s="24"/>
    </row>
    <row r="3631" spans="1:3" ht="13.8" x14ac:dyDescent="0.25">
      <c r="A3631" s="23" t="s">
        <v>28</v>
      </c>
      <c r="B3631" s="19">
        <v>144.57</v>
      </c>
      <c r="C3631" s="24"/>
    </row>
    <row r="3632" spans="1:3" ht="13.8" x14ac:dyDescent="0.25">
      <c r="A3632" s="23" t="s">
        <v>29</v>
      </c>
      <c r="B3632" s="19">
        <v>2237.8200000000002</v>
      </c>
      <c r="C3632" s="24"/>
    </row>
    <row r="3633" spans="1:3" ht="13.8" x14ac:dyDescent="0.25">
      <c r="A3633" s="23" t="s">
        <v>30</v>
      </c>
      <c r="B3633" s="19">
        <v>2382.39</v>
      </c>
      <c r="C3633" s="24"/>
    </row>
    <row r="3634" spans="1:3" ht="13.8" x14ac:dyDescent="0.25">
      <c r="A3634" s="9" t="s">
        <v>32</v>
      </c>
      <c r="B3634" s="4">
        <v>939</v>
      </c>
      <c r="C3634" s="24"/>
    </row>
    <row r="3635" spans="1:3" ht="13.8" x14ac:dyDescent="0.25">
      <c r="A3635" s="11" t="s">
        <v>33</v>
      </c>
      <c r="B3635" s="4">
        <v>733</v>
      </c>
      <c r="C3635" s="24"/>
    </row>
    <row r="3636" spans="1:3" ht="13.8" x14ac:dyDescent="0.25">
      <c r="A3636" s="11" t="s">
        <v>34</v>
      </c>
      <c r="B3636" s="4">
        <v>206</v>
      </c>
      <c r="C3636" s="24"/>
    </row>
    <row r="3637" spans="1:3" ht="13.8" x14ac:dyDescent="0.25">
      <c r="A3637" s="132" t="s">
        <v>127</v>
      </c>
      <c r="B3637" s="133"/>
      <c r="C3637" s="24"/>
    </row>
    <row r="3638" spans="1:3" ht="13.8" x14ac:dyDescent="0.25">
      <c r="A3638" s="5" t="s">
        <v>0</v>
      </c>
      <c r="B3638" s="6">
        <v>430.52918999999997</v>
      </c>
      <c r="C3638" s="24"/>
    </row>
    <row r="3639" spans="1:3" ht="13.8" x14ac:dyDescent="0.25">
      <c r="A3639" s="7" t="s">
        <v>2</v>
      </c>
      <c r="B3639" s="6">
        <v>342.09035999999998</v>
      </c>
      <c r="C3639" s="24"/>
    </row>
    <row r="3640" spans="1:3" ht="13.8" x14ac:dyDescent="0.25">
      <c r="A3640" s="7" t="s">
        <v>3</v>
      </c>
      <c r="B3640" s="6">
        <v>88.438829999999996</v>
      </c>
      <c r="C3640" s="24"/>
    </row>
    <row r="3641" spans="1:3" ht="13.8" x14ac:dyDescent="0.25">
      <c r="A3641" s="12" t="s">
        <v>10</v>
      </c>
      <c r="B3641" s="13">
        <v>293.90100000000001</v>
      </c>
      <c r="C3641" s="24"/>
    </row>
    <row r="3642" spans="1:3" ht="13.8" x14ac:dyDescent="0.25">
      <c r="A3642" s="15" t="s">
        <v>12</v>
      </c>
      <c r="B3642" s="14">
        <v>124.38099999999999</v>
      </c>
      <c r="C3642" s="24"/>
    </row>
    <row r="3643" spans="1:3" ht="13.8" x14ac:dyDescent="0.25">
      <c r="A3643" s="15" t="s">
        <v>16</v>
      </c>
      <c r="B3643" s="14">
        <v>169.52</v>
      </c>
      <c r="C3643" s="24"/>
    </row>
    <row r="3644" spans="1:3" ht="13.8" x14ac:dyDescent="0.25">
      <c r="A3644" s="20" t="s">
        <v>17</v>
      </c>
      <c r="B3644" s="13">
        <v>46.235849999999999</v>
      </c>
      <c r="C3644" s="24"/>
    </row>
    <row r="3645" spans="1:3" ht="13.8" x14ac:dyDescent="0.25">
      <c r="A3645" s="9" t="s">
        <v>24</v>
      </c>
      <c r="B3645" s="14">
        <v>430.52919000000003</v>
      </c>
      <c r="C3645" s="24"/>
    </row>
    <row r="3646" spans="1:3" ht="13.8" x14ac:dyDescent="0.25">
      <c r="A3646" s="16" t="s">
        <v>0</v>
      </c>
      <c r="B3646" s="6">
        <v>430.52919000000003</v>
      </c>
      <c r="C3646" s="24"/>
    </row>
    <row r="3647" spans="1:3" ht="13.8" x14ac:dyDescent="0.25">
      <c r="A3647" s="9" t="s">
        <v>26</v>
      </c>
      <c r="B3647" s="14">
        <v>340.13684999999998</v>
      </c>
      <c r="C3647" s="24"/>
    </row>
    <row r="3648" spans="1:3" ht="13.8" x14ac:dyDescent="0.25">
      <c r="A3648" s="21" t="s">
        <v>10</v>
      </c>
      <c r="B3648" s="13">
        <v>293.90100000000001</v>
      </c>
      <c r="C3648" s="24"/>
    </row>
    <row r="3649" spans="1:3" ht="13.8" x14ac:dyDescent="0.25">
      <c r="A3649" s="21" t="s">
        <v>17</v>
      </c>
      <c r="B3649" s="13">
        <v>46.235849999999999</v>
      </c>
      <c r="C3649" s="24"/>
    </row>
    <row r="3650" spans="1:3" ht="13.8" x14ac:dyDescent="0.25">
      <c r="A3650" s="23" t="s">
        <v>28</v>
      </c>
      <c r="B3650" s="19">
        <v>90.392340000000004</v>
      </c>
      <c r="C3650" s="24"/>
    </row>
    <row r="3651" spans="1:3" ht="13.8" x14ac:dyDescent="0.25">
      <c r="A3651" s="23" t="s">
        <v>29</v>
      </c>
      <c r="B3651" s="19">
        <v>204.88742999999999</v>
      </c>
      <c r="C3651" s="24"/>
    </row>
    <row r="3652" spans="1:3" ht="13.8" x14ac:dyDescent="0.25">
      <c r="A3652" s="23" t="s">
        <v>30</v>
      </c>
      <c r="B3652" s="19">
        <v>295.27976999999998</v>
      </c>
      <c r="C3652" s="24"/>
    </row>
    <row r="3653" spans="1:3" ht="13.8" x14ac:dyDescent="0.25">
      <c r="A3653" s="9" t="s">
        <v>32</v>
      </c>
      <c r="B3653" s="4">
        <v>142</v>
      </c>
      <c r="C3653" s="24"/>
    </row>
    <row r="3654" spans="1:3" ht="13.8" x14ac:dyDescent="0.25">
      <c r="A3654" s="11" t="s">
        <v>33</v>
      </c>
      <c r="B3654" s="4">
        <v>109</v>
      </c>
      <c r="C3654" s="24"/>
    </row>
    <row r="3655" spans="1:3" ht="13.8" x14ac:dyDescent="0.25">
      <c r="A3655" s="11" t="s">
        <v>34</v>
      </c>
      <c r="B3655" s="4">
        <v>33</v>
      </c>
      <c r="C3655" s="24"/>
    </row>
    <row r="3656" spans="1:3" ht="13.8" x14ac:dyDescent="0.25">
      <c r="A3656" s="132" t="s">
        <v>128</v>
      </c>
      <c r="B3656" s="133"/>
      <c r="C3656" s="24"/>
    </row>
    <row r="3657" spans="1:3" ht="13.8" x14ac:dyDescent="0.25">
      <c r="A3657" s="5" t="s">
        <v>0</v>
      </c>
      <c r="B3657" s="6">
        <v>11927.89021</v>
      </c>
      <c r="C3657" s="24"/>
    </row>
    <row r="3658" spans="1:3" ht="13.8" x14ac:dyDescent="0.25">
      <c r="A3658" s="7" t="s">
        <v>2</v>
      </c>
      <c r="B3658" s="6">
        <v>85.187740000000005</v>
      </c>
      <c r="C3658" s="24"/>
    </row>
    <row r="3659" spans="1:3" ht="13.8" x14ac:dyDescent="0.25">
      <c r="A3659" s="7" t="s">
        <v>3</v>
      </c>
      <c r="B3659" s="6">
        <v>11842.70247</v>
      </c>
      <c r="C3659" s="24"/>
    </row>
    <row r="3660" spans="1:3" ht="13.8" x14ac:dyDescent="0.25">
      <c r="A3660" s="12" t="s">
        <v>10</v>
      </c>
      <c r="B3660" s="13">
        <v>9085.7227899999998</v>
      </c>
      <c r="C3660" s="24"/>
    </row>
    <row r="3661" spans="1:3" ht="13.8" x14ac:dyDescent="0.25">
      <c r="A3661" s="15" t="s">
        <v>11</v>
      </c>
      <c r="B3661" s="14">
        <v>1135.62745</v>
      </c>
      <c r="C3661" s="24"/>
    </row>
    <row r="3662" spans="1:3" ht="13.8" x14ac:dyDescent="0.25">
      <c r="A3662" s="15" t="s">
        <v>12</v>
      </c>
      <c r="B3662" s="14">
        <v>6728.1853599999995</v>
      </c>
      <c r="C3662" s="24"/>
    </row>
    <row r="3663" spans="1:3" ht="13.8" x14ac:dyDescent="0.25">
      <c r="A3663" s="7" t="s">
        <v>2</v>
      </c>
      <c r="B3663" s="6">
        <v>1077.5</v>
      </c>
      <c r="C3663" s="24"/>
    </row>
    <row r="3664" spans="1:3" ht="13.8" x14ac:dyDescent="0.25">
      <c r="A3664" s="15" t="s">
        <v>15</v>
      </c>
      <c r="B3664" s="14">
        <v>89.038939999999997</v>
      </c>
      <c r="C3664" s="24"/>
    </row>
    <row r="3665" spans="1:3" ht="13.8" x14ac:dyDescent="0.25">
      <c r="A3665" s="15" t="s">
        <v>16</v>
      </c>
      <c r="B3665" s="14">
        <v>55.371040000000001</v>
      </c>
      <c r="C3665" s="24"/>
    </row>
    <row r="3666" spans="1:3" ht="13.8" x14ac:dyDescent="0.25">
      <c r="A3666" s="20" t="s">
        <v>17</v>
      </c>
      <c r="B3666" s="13">
        <v>381.67374000000001</v>
      </c>
      <c r="C3666" s="24"/>
    </row>
    <row r="3667" spans="1:3" ht="13.8" x14ac:dyDescent="0.25">
      <c r="A3667" s="9" t="s">
        <v>24</v>
      </c>
      <c r="B3667" s="14">
        <v>11927.89021</v>
      </c>
      <c r="C3667" s="24"/>
    </row>
    <row r="3668" spans="1:3" ht="13.8" x14ac:dyDescent="0.25">
      <c r="A3668" s="16" t="s">
        <v>0</v>
      </c>
      <c r="B3668" s="6">
        <v>11927.89021</v>
      </c>
      <c r="C3668" s="24"/>
    </row>
    <row r="3669" spans="1:3" ht="13.8" x14ac:dyDescent="0.25">
      <c r="A3669" s="9" t="s">
        <v>26</v>
      </c>
      <c r="B3669" s="14">
        <v>9467.39653</v>
      </c>
      <c r="C3669" s="24"/>
    </row>
    <row r="3670" spans="1:3" ht="13.8" x14ac:dyDescent="0.25">
      <c r="A3670" s="21" t="s">
        <v>10</v>
      </c>
      <c r="B3670" s="13">
        <v>9085.7227899999998</v>
      </c>
      <c r="C3670" s="24"/>
    </row>
    <row r="3671" spans="1:3" ht="13.8" x14ac:dyDescent="0.25">
      <c r="A3671" s="21" t="s">
        <v>17</v>
      </c>
      <c r="B3671" s="13">
        <v>381.67374000000001</v>
      </c>
      <c r="C3671" s="24"/>
    </row>
    <row r="3672" spans="1:3" ht="13.8" x14ac:dyDescent="0.25">
      <c r="A3672" s="23" t="s">
        <v>28</v>
      </c>
      <c r="B3672" s="19">
        <v>2460.49368</v>
      </c>
      <c r="C3672" s="24"/>
    </row>
    <row r="3673" spans="1:3" ht="13.8" x14ac:dyDescent="0.25">
      <c r="A3673" s="23" t="s">
        <v>29</v>
      </c>
      <c r="B3673" s="19">
        <v>7827.9345999999996</v>
      </c>
      <c r="C3673" s="24"/>
    </row>
    <row r="3674" spans="1:3" ht="13.8" x14ac:dyDescent="0.25">
      <c r="A3674" s="23" t="s">
        <v>30</v>
      </c>
      <c r="B3674" s="19">
        <v>10288.42828</v>
      </c>
      <c r="C3674" s="24"/>
    </row>
    <row r="3675" spans="1:3" ht="13.8" x14ac:dyDescent="0.25">
      <c r="A3675" s="9" t="s">
        <v>32</v>
      </c>
      <c r="B3675" s="4">
        <v>1000</v>
      </c>
      <c r="C3675" s="24"/>
    </row>
    <row r="3676" spans="1:3" ht="13.8" x14ac:dyDescent="0.25">
      <c r="A3676" s="11" t="s">
        <v>33</v>
      </c>
      <c r="B3676" s="4">
        <v>50</v>
      </c>
      <c r="C3676" s="24"/>
    </row>
    <row r="3677" spans="1:3" ht="13.8" x14ac:dyDescent="0.25">
      <c r="A3677" s="11" t="s">
        <v>34</v>
      </c>
      <c r="B3677" s="4">
        <v>950</v>
      </c>
      <c r="C3677" s="24"/>
    </row>
    <row r="3678" spans="1:3" ht="13.8" x14ac:dyDescent="0.25">
      <c r="A3678" s="132" t="s">
        <v>318</v>
      </c>
      <c r="B3678" s="133"/>
      <c r="C3678" s="24"/>
    </row>
    <row r="3679" spans="1:3" ht="13.8" x14ac:dyDescent="0.25">
      <c r="A3679" s="5" t="s">
        <v>0</v>
      </c>
      <c r="B3679" s="6">
        <v>9888.27</v>
      </c>
      <c r="C3679" s="24"/>
    </row>
    <row r="3680" spans="1:3" ht="13.8" x14ac:dyDescent="0.25">
      <c r="A3680" s="7" t="s">
        <v>2</v>
      </c>
      <c r="B3680" s="6">
        <v>162.72999999999999</v>
      </c>
      <c r="C3680" s="24"/>
    </row>
    <row r="3681" spans="1:3" ht="13.8" x14ac:dyDescent="0.25">
      <c r="A3681" s="7" t="s">
        <v>3</v>
      </c>
      <c r="B3681" s="6">
        <v>9725.5400000000009</v>
      </c>
      <c r="C3681" s="24"/>
    </row>
    <row r="3682" spans="1:3" ht="13.8" x14ac:dyDescent="0.25">
      <c r="A3682" s="12" t="s">
        <v>10</v>
      </c>
      <c r="B3682" s="13">
        <v>10007.6</v>
      </c>
      <c r="C3682" s="24"/>
    </row>
    <row r="3683" spans="1:3" ht="13.8" x14ac:dyDescent="0.25">
      <c r="A3683" s="15" t="s">
        <v>11</v>
      </c>
      <c r="B3683" s="14">
        <v>8436.4</v>
      </c>
      <c r="C3683" s="24"/>
    </row>
    <row r="3684" spans="1:3" ht="13.8" x14ac:dyDescent="0.25">
      <c r="A3684" s="15" t="s">
        <v>12</v>
      </c>
      <c r="B3684" s="14">
        <v>1475</v>
      </c>
      <c r="C3684" s="24"/>
    </row>
    <row r="3685" spans="1:3" ht="13.8" x14ac:dyDescent="0.25">
      <c r="A3685" s="15" t="s">
        <v>15</v>
      </c>
      <c r="B3685" s="14">
        <v>85.91</v>
      </c>
      <c r="C3685" s="24"/>
    </row>
    <row r="3686" spans="1:3" ht="13.8" x14ac:dyDescent="0.25">
      <c r="A3686" s="15" t="s">
        <v>16</v>
      </c>
      <c r="B3686" s="14">
        <v>10.29</v>
      </c>
      <c r="C3686" s="24"/>
    </row>
    <row r="3687" spans="1:3" ht="13.8" x14ac:dyDescent="0.25">
      <c r="A3687" s="20" t="s">
        <v>17</v>
      </c>
      <c r="B3687" s="13">
        <v>75.33</v>
      </c>
      <c r="C3687" s="24"/>
    </row>
    <row r="3688" spans="1:3" ht="13.8" x14ac:dyDescent="0.25">
      <c r="A3688" s="9" t="s">
        <v>24</v>
      </c>
      <c r="B3688" s="14">
        <v>9888.27</v>
      </c>
      <c r="C3688" s="24"/>
    </row>
    <row r="3689" spans="1:3" ht="13.8" x14ac:dyDescent="0.25">
      <c r="A3689" s="16" t="s">
        <v>0</v>
      </c>
      <c r="B3689" s="6">
        <v>9888.27</v>
      </c>
      <c r="C3689" s="24"/>
    </row>
    <row r="3690" spans="1:3" ht="13.8" x14ac:dyDescent="0.25">
      <c r="A3690" s="9" t="s">
        <v>26</v>
      </c>
      <c r="B3690" s="14">
        <v>10082.93</v>
      </c>
      <c r="C3690" s="24"/>
    </row>
    <row r="3691" spans="1:3" ht="13.8" x14ac:dyDescent="0.25">
      <c r="A3691" s="21" t="s">
        <v>10</v>
      </c>
      <c r="B3691" s="13">
        <v>10007.6</v>
      </c>
      <c r="C3691" s="24"/>
    </row>
    <row r="3692" spans="1:3" ht="13.8" x14ac:dyDescent="0.25">
      <c r="A3692" s="21" t="s">
        <v>17</v>
      </c>
      <c r="B3692" s="13">
        <v>75.33</v>
      </c>
      <c r="C3692" s="24"/>
    </row>
    <row r="3693" spans="1:3" ht="13.8" x14ac:dyDescent="0.25">
      <c r="A3693" s="23" t="s">
        <v>28</v>
      </c>
      <c r="B3693" s="19">
        <v>-194.66</v>
      </c>
      <c r="C3693" s="24"/>
    </row>
    <row r="3694" spans="1:3" ht="13.8" x14ac:dyDescent="0.25">
      <c r="A3694" s="23" t="s">
        <v>29</v>
      </c>
      <c r="B3694" s="19">
        <v>316.87</v>
      </c>
      <c r="C3694" s="24"/>
    </row>
    <row r="3695" spans="1:3" ht="13.8" x14ac:dyDescent="0.25">
      <c r="A3695" s="23" t="s">
        <v>30</v>
      </c>
      <c r="B3695" s="19">
        <v>122.21</v>
      </c>
      <c r="C3695" s="24"/>
    </row>
    <row r="3696" spans="1:3" ht="13.8" x14ac:dyDescent="0.25">
      <c r="A3696" s="9" t="s">
        <v>32</v>
      </c>
      <c r="B3696" s="4">
        <v>755</v>
      </c>
      <c r="C3696" s="24"/>
    </row>
    <row r="3697" spans="1:3" ht="13.8" x14ac:dyDescent="0.25">
      <c r="A3697" s="11" t="s">
        <v>33</v>
      </c>
      <c r="B3697" s="4">
        <v>601</v>
      </c>
      <c r="C3697" s="24"/>
    </row>
    <row r="3698" spans="1:3" ht="13.8" x14ac:dyDescent="0.25">
      <c r="A3698" s="11" t="s">
        <v>34</v>
      </c>
      <c r="B3698" s="4">
        <v>154</v>
      </c>
      <c r="C3698" s="24"/>
    </row>
    <row r="3699" spans="1:3" ht="13.8" x14ac:dyDescent="0.25">
      <c r="A3699" s="132" t="s">
        <v>129</v>
      </c>
      <c r="B3699" s="133"/>
      <c r="C3699" s="24"/>
    </row>
    <row r="3700" spans="1:3" ht="13.8" x14ac:dyDescent="0.25">
      <c r="A3700" s="5" t="s">
        <v>0</v>
      </c>
      <c r="B3700" s="6">
        <v>2030.8223399999999</v>
      </c>
      <c r="C3700" s="24"/>
    </row>
    <row r="3701" spans="1:3" ht="13.8" x14ac:dyDescent="0.25">
      <c r="A3701" s="7" t="s">
        <v>2</v>
      </c>
      <c r="B3701" s="6">
        <v>794.81151</v>
      </c>
      <c r="C3701" s="24"/>
    </row>
    <row r="3702" spans="1:3" ht="13.8" x14ac:dyDescent="0.25">
      <c r="A3702" s="7" t="s">
        <v>3</v>
      </c>
      <c r="B3702" s="6">
        <v>1236.0108299999999</v>
      </c>
      <c r="C3702" s="24"/>
    </row>
    <row r="3703" spans="1:3" ht="13.8" x14ac:dyDescent="0.25">
      <c r="A3703" s="12" t="s">
        <v>10</v>
      </c>
      <c r="B3703" s="13">
        <v>1482.71066</v>
      </c>
      <c r="C3703" s="24"/>
    </row>
    <row r="3704" spans="1:3" ht="13.8" x14ac:dyDescent="0.25">
      <c r="A3704" s="15" t="s">
        <v>12</v>
      </c>
      <c r="B3704" s="14">
        <v>1470.25107</v>
      </c>
      <c r="C3704" s="24"/>
    </row>
    <row r="3705" spans="1:3" ht="13.8" x14ac:dyDescent="0.25">
      <c r="A3705" s="15" t="s">
        <v>15</v>
      </c>
      <c r="B3705" s="14">
        <v>7.8730000000000002</v>
      </c>
      <c r="C3705" s="24"/>
    </row>
    <row r="3706" spans="1:3" ht="13.8" x14ac:dyDescent="0.25">
      <c r="A3706" s="15" t="s">
        <v>16</v>
      </c>
      <c r="B3706" s="14">
        <v>4.5865900000000002</v>
      </c>
      <c r="C3706" s="24"/>
    </row>
    <row r="3707" spans="1:3" ht="13.8" x14ac:dyDescent="0.25">
      <c r="A3707" s="20" t="s">
        <v>17</v>
      </c>
      <c r="B3707" s="13">
        <v>416.30220000000003</v>
      </c>
      <c r="C3707" s="24"/>
    </row>
    <row r="3708" spans="1:3" ht="13.8" x14ac:dyDescent="0.25">
      <c r="A3708" s="9" t="s">
        <v>24</v>
      </c>
      <c r="B3708" s="14">
        <v>2030.8223399999999</v>
      </c>
      <c r="C3708" s="24"/>
    </row>
    <row r="3709" spans="1:3" ht="13.8" x14ac:dyDescent="0.25">
      <c r="A3709" s="16" t="s">
        <v>0</v>
      </c>
      <c r="B3709" s="6">
        <v>2030.8223399999999</v>
      </c>
      <c r="C3709" s="24"/>
    </row>
    <row r="3710" spans="1:3" ht="13.8" x14ac:dyDescent="0.25">
      <c r="A3710" s="9" t="s">
        <v>26</v>
      </c>
      <c r="B3710" s="14">
        <v>1899.01286</v>
      </c>
      <c r="C3710" s="24"/>
    </row>
    <row r="3711" spans="1:3" ht="13.8" x14ac:dyDescent="0.25">
      <c r="A3711" s="21" t="s">
        <v>10</v>
      </c>
      <c r="B3711" s="13">
        <v>1482.71066</v>
      </c>
      <c r="C3711" s="24"/>
    </row>
    <row r="3712" spans="1:3" ht="13.8" x14ac:dyDescent="0.25">
      <c r="A3712" s="21" t="s">
        <v>17</v>
      </c>
      <c r="B3712" s="13">
        <v>416.30220000000003</v>
      </c>
      <c r="C3712" s="24"/>
    </row>
    <row r="3713" spans="1:3" ht="13.8" x14ac:dyDescent="0.25">
      <c r="A3713" s="23" t="s">
        <v>28</v>
      </c>
      <c r="B3713" s="19">
        <v>131.80948000000001</v>
      </c>
      <c r="C3713" s="24"/>
    </row>
    <row r="3714" spans="1:3" ht="13.8" x14ac:dyDescent="0.25">
      <c r="A3714" s="23" t="s">
        <v>29</v>
      </c>
      <c r="B3714" s="19">
        <v>989.68250999999998</v>
      </c>
      <c r="C3714" s="24"/>
    </row>
    <row r="3715" spans="1:3" ht="13.8" x14ac:dyDescent="0.25">
      <c r="A3715" s="23" t="s">
        <v>30</v>
      </c>
      <c r="B3715" s="19">
        <v>1121.49199</v>
      </c>
      <c r="C3715" s="24"/>
    </row>
    <row r="3716" spans="1:3" ht="13.8" x14ac:dyDescent="0.25">
      <c r="A3716" s="9" t="s">
        <v>32</v>
      </c>
      <c r="B3716" s="4">
        <v>173</v>
      </c>
      <c r="C3716" s="24"/>
    </row>
    <row r="3717" spans="1:3" ht="13.8" x14ac:dyDescent="0.25">
      <c r="A3717" s="11" t="s">
        <v>33</v>
      </c>
      <c r="B3717" s="4">
        <v>72</v>
      </c>
      <c r="C3717" s="24"/>
    </row>
    <row r="3718" spans="1:3" ht="13.8" x14ac:dyDescent="0.25">
      <c r="A3718" s="11" t="s">
        <v>34</v>
      </c>
      <c r="B3718" s="4">
        <v>101</v>
      </c>
      <c r="C3718" s="24"/>
    </row>
    <row r="3719" spans="1:3" ht="13.8" x14ac:dyDescent="0.25">
      <c r="A3719" s="132" t="s">
        <v>319</v>
      </c>
      <c r="B3719" s="133"/>
      <c r="C3719" s="24"/>
    </row>
    <row r="3720" spans="1:3" ht="13.8" x14ac:dyDescent="0.25">
      <c r="A3720" s="5" t="s">
        <v>0</v>
      </c>
      <c r="B3720" s="6">
        <v>7681.45</v>
      </c>
      <c r="C3720" s="24"/>
    </row>
    <row r="3721" spans="1:3" ht="13.8" x14ac:dyDescent="0.25">
      <c r="A3721" s="7" t="s">
        <v>2</v>
      </c>
      <c r="B3721" s="6">
        <v>23.76</v>
      </c>
      <c r="C3721" s="24"/>
    </row>
    <row r="3722" spans="1:3" ht="13.8" x14ac:dyDescent="0.25">
      <c r="A3722" s="7" t="s">
        <v>3</v>
      </c>
      <c r="B3722" s="6">
        <v>7657.69</v>
      </c>
      <c r="C3722" s="24"/>
    </row>
    <row r="3723" spans="1:3" ht="13.8" x14ac:dyDescent="0.25">
      <c r="A3723" s="12" t="s">
        <v>10</v>
      </c>
      <c r="B3723" s="13">
        <v>7450.8600000000006</v>
      </c>
      <c r="C3723" s="24"/>
    </row>
    <row r="3724" spans="1:3" ht="13.8" x14ac:dyDescent="0.25">
      <c r="A3724" s="15" t="s">
        <v>11</v>
      </c>
      <c r="B3724" s="14">
        <v>6269.06</v>
      </c>
      <c r="C3724" s="24"/>
    </row>
    <row r="3725" spans="1:3" ht="13.8" x14ac:dyDescent="0.25">
      <c r="A3725" s="15" t="s">
        <v>12</v>
      </c>
      <c r="B3725" s="14">
        <v>973.2</v>
      </c>
      <c r="C3725" s="24"/>
    </row>
    <row r="3726" spans="1:3" ht="13.8" x14ac:dyDescent="0.25">
      <c r="A3726" s="15" t="s">
        <v>15</v>
      </c>
      <c r="B3726" s="14">
        <v>138.80000000000001</v>
      </c>
      <c r="C3726" s="24"/>
    </row>
    <row r="3727" spans="1:3" ht="13.8" x14ac:dyDescent="0.25">
      <c r="A3727" s="15" t="s">
        <v>16</v>
      </c>
      <c r="B3727" s="14">
        <v>69.8</v>
      </c>
      <c r="C3727" s="24"/>
    </row>
    <row r="3728" spans="1:3" ht="13.8" x14ac:dyDescent="0.25">
      <c r="A3728" s="20" t="s">
        <v>17</v>
      </c>
      <c r="B3728" s="13">
        <v>66.81</v>
      </c>
      <c r="C3728" s="24"/>
    </row>
    <row r="3729" spans="1:3" ht="13.8" x14ac:dyDescent="0.25">
      <c r="A3729" s="9" t="s">
        <v>24</v>
      </c>
      <c r="B3729" s="14">
        <v>7681.45</v>
      </c>
      <c r="C3729" s="24"/>
    </row>
    <row r="3730" spans="1:3" ht="13.8" x14ac:dyDescent="0.25">
      <c r="A3730" s="16" t="s">
        <v>0</v>
      </c>
      <c r="B3730" s="6">
        <v>7681.45</v>
      </c>
      <c r="C3730" s="24"/>
    </row>
    <row r="3731" spans="1:3" ht="13.8" x14ac:dyDescent="0.25">
      <c r="A3731" s="9" t="s">
        <v>26</v>
      </c>
      <c r="B3731" s="14">
        <v>7517.67</v>
      </c>
      <c r="C3731" s="24"/>
    </row>
    <row r="3732" spans="1:3" ht="13.8" x14ac:dyDescent="0.25">
      <c r="A3732" s="21" t="s">
        <v>10</v>
      </c>
      <c r="B3732" s="13">
        <v>7450.86</v>
      </c>
      <c r="C3732" s="24"/>
    </row>
    <row r="3733" spans="1:3" ht="13.8" x14ac:dyDescent="0.25">
      <c r="A3733" s="21" t="s">
        <v>17</v>
      </c>
      <c r="B3733" s="13">
        <v>66.81</v>
      </c>
      <c r="C3733" s="24"/>
    </row>
    <row r="3734" spans="1:3" ht="13.8" x14ac:dyDescent="0.25">
      <c r="A3734" s="23" t="s">
        <v>28</v>
      </c>
      <c r="B3734" s="19">
        <v>163.78</v>
      </c>
      <c r="C3734" s="24"/>
    </row>
    <row r="3735" spans="1:3" ht="13.8" x14ac:dyDescent="0.25">
      <c r="A3735" s="23" t="s">
        <v>29</v>
      </c>
      <c r="B3735" s="19">
        <v>2120.8000000000002</v>
      </c>
      <c r="C3735" s="24"/>
    </row>
    <row r="3736" spans="1:3" ht="13.8" x14ac:dyDescent="0.25">
      <c r="A3736" s="23" t="s">
        <v>30</v>
      </c>
      <c r="B3736" s="19">
        <v>2284.58</v>
      </c>
      <c r="C3736" s="24"/>
    </row>
    <row r="3737" spans="1:3" ht="13.8" x14ac:dyDescent="0.25">
      <c r="A3737" s="9" t="s">
        <v>32</v>
      </c>
      <c r="B3737" s="4">
        <v>614</v>
      </c>
      <c r="C3737" s="24"/>
    </row>
    <row r="3738" spans="1:3" ht="13.8" x14ac:dyDescent="0.25">
      <c r="A3738" s="11" t="s">
        <v>33</v>
      </c>
      <c r="B3738" s="4">
        <v>498</v>
      </c>
      <c r="C3738" s="24"/>
    </row>
    <row r="3739" spans="1:3" ht="13.8" x14ac:dyDescent="0.25">
      <c r="A3739" s="11" t="s">
        <v>34</v>
      </c>
      <c r="B3739" s="4">
        <v>116</v>
      </c>
      <c r="C3739" s="24"/>
    </row>
    <row r="3740" spans="1:3" ht="13.8" x14ac:dyDescent="0.25">
      <c r="A3740" s="132" t="s">
        <v>132</v>
      </c>
      <c r="B3740" s="133"/>
      <c r="C3740" s="24"/>
    </row>
    <row r="3741" spans="1:3" ht="13.8" x14ac:dyDescent="0.25">
      <c r="A3741" s="5" t="s">
        <v>0</v>
      </c>
      <c r="B3741" s="6">
        <v>1796.5108399999999</v>
      </c>
      <c r="C3741" s="24"/>
    </row>
    <row r="3742" spans="1:3" ht="13.8" x14ac:dyDescent="0.25">
      <c r="A3742" s="7" t="s">
        <v>2</v>
      </c>
      <c r="B3742" s="6">
        <v>641.05620999999996</v>
      </c>
      <c r="C3742" s="24"/>
    </row>
    <row r="3743" spans="1:3" ht="13.8" x14ac:dyDescent="0.25">
      <c r="A3743" s="7" t="s">
        <v>3</v>
      </c>
      <c r="B3743" s="6">
        <v>1155.45463</v>
      </c>
      <c r="C3743" s="24"/>
    </row>
    <row r="3744" spans="1:3" ht="13.8" x14ac:dyDescent="0.25">
      <c r="A3744" s="12" t="s">
        <v>10</v>
      </c>
      <c r="B3744" s="13">
        <v>1386.2148999999997</v>
      </c>
      <c r="C3744" s="24"/>
    </row>
    <row r="3745" spans="1:3" ht="13.8" x14ac:dyDescent="0.25">
      <c r="A3745" s="15" t="s">
        <v>12</v>
      </c>
      <c r="B3745" s="14">
        <v>1382.2402999999997</v>
      </c>
      <c r="C3745" s="24"/>
    </row>
    <row r="3746" spans="1:3" ht="13.8" x14ac:dyDescent="0.25">
      <c r="A3746" s="15" t="s">
        <v>16</v>
      </c>
      <c r="B3746" s="14">
        <v>3.9746000000000001</v>
      </c>
      <c r="C3746" s="24"/>
    </row>
    <row r="3747" spans="1:3" ht="13.8" x14ac:dyDescent="0.25">
      <c r="A3747" s="20" t="s">
        <v>17</v>
      </c>
      <c r="B3747" s="13">
        <v>899.29188999999997</v>
      </c>
      <c r="C3747" s="24"/>
    </row>
    <row r="3748" spans="1:3" ht="13.8" x14ac:dyDescent="0.25">
      <c r="A3748" s="9" t="s">
        <v>24</v>
      </c>
      <c r="B3748" s="14">
        <v>1796.5108399999999</v>
      </c>
      <c r="C3748" s="24"/>
    </row>
    <row r="3749" spans="1:3" ht="13.8" x14ac:dyDescent="0.25">
      <c r="A3749" s="16" t="s">
        <v>0</v>
      </c>
      <c r="B3749" s="6">
        <v>1796.5108399999999</v>
      </c>
      <c r="C3749" s="24"/>
    </row>
    <row r="3750" spans="1:3" ht="13.8" x14ac:dyDescent="0.25">
      <c r="A3750" s="9" t="s">
        <v>26</v>
      </c>
      <c r="B3750" s="14">
        <v>2285.5067899999999</v>
      </c>
      <c r="C3750" s="24"/>
    </row>
    <row r="3751" spans="1:3" ht="13.8" x14ac:dyDescent="0.25">
      <c r="A3751" s="21" t="s">
        <v>10</v>
      </c>
      <c r="B3751" s="13">
        <v>1386.2148999999999</v>
      </c>
      <c r="C3751" s="24"/>
    </row>
    <row r="3752" spans="1:3" ht="13.8" x14ac:dyDescent="0.25">
      <c r="A3752" s="21" t="s">
        <v>17</v>
      </c>
      <c r="B3752" s="13">
        <v>899.29188999999997</v>
      </c>
      <c r="C3752" s="24"/>
    </row>
    <row r="3753" spans="1:3" ht="13.8" x14ac:dyDescent="0.25">
      <c r="A3753" s="23" t="s">
        <v>28</v>
      </c>
      <c r="B3753" s="19">
        <v>-488.99594999999999</v>
      </c>
      <c r="C3753" s="24"/>
    </row>
    <row r="3754" spans="1:3" ht="13.8" x14ac:dyDescent="0.25">
      <c r="A3754" s="23" t="s">
        <v>29</v>
      </c>
      <c r="B3754" s="19">
        <v>1819.07519</v>
      </c>
      <c r="C3754" s="24"/>
    </row>
    <row r="3755" spans="1:3" ht="13.8" x14ac:dyDescent="0.25">
      <c r="A3755" s="23" t="s">
        <v>30</v>
      </c>
      <c r="B3755" s="19">
        <v>1330.07924</v>
      </c>
      <c r="C3755" s="24"/>
    </row>
    <row r="3756" spans="1:3" ht="13.8" x14ac:dyDescent="0.25">
      <c r="A3756" s="9" t="s">
        <v>32</v>
      </c>
      <c r="B3756" s="4">
        <v>180</v>
      </c>
      <c r="C3756" s="24"/>
    </row>
    <row r="3757" spans="1:3" ht="13.8" x14ac:dyDescent="0.25">
      <c r="A3757" s="11" t="s">
        <v>33</v>
      </c>
      <c r="B3757" s="4">
        <v>22</v>
      </c>
      <c r="C3757" s="24"/>
    </row>
    <row r="3758" spans="1:3" ht="13.8" x14ac:dyDescent="0.25">
      <c r="A3758" s="11" t="s">
        <v>34</v>
      </c>
      <c r="B3758" s="4">
        <v>158</v>
      </c>
      <c r="C3758" s="24"/>
    </row>
    <row r="3759" spans="1:3" ht="13.8" x14ac:dyDescent="0.25">
      <c r="A3759" s="132" t="s">
        <v>130</v>
      </c>
      <c r="B3759" s="133"/>
      <c r="C3759" s="24"/>
    </row>
    <row r="3760" spans="1:3" ht="13.8" x14ac:dyDescent="0.25">
      <c r="A3760" s="5" t="s">
        <v>0</v>
      </c>
      <c r="B3760" s="6">
        <v>1645.1314500000001</v>
      </c>
      <c r="C3760" s="24"/>
    </row>
    <row r="3761" spans="1:3" ht="13.8" x14ac:dyDescent="0.25">
      <c r="A3761" s="7" t="s">
        <v>2</v>
      </c>
      <c r="B3761" s="6">
        <v>162.44290000000001</v>
      </c>
      <c r="C3761" s="24"/>
    </row>
    <row r="3762" spans="1:3" ht="13.8" x14ac:dyDescent="0.25">
      <c r="A3762" s="7" t="s">
        <v>3</v>
      </c>
      <c r="B3762" s="6">
        <v>1482.6885500000001</v>
      </c>
      <c r="C3762" s="24"/>
    </row>
    <row r="3763" spans="1:3" ht="13.8" x14ac:dyDescent="0.25">
      <c r="A3763" s="12" t="s">
        <v>10</v>
      </c>
      <c r="B3763" s="13">
        <v>1718.3700699999997</v>
      </c>
      <c r="C3763" s="24"/>
    </row>
    <row r="3764" spans="1:3" ht="13.8" x14ac:dyDescent="0.25">
      <c r="A3764" s="15" t="s">
        <v>11</v>
      </c>
      <c r="B3764" s="14">
        <v>109.76</v>
      </c>
      <c r="C3764" s="24"/>
    </row>
    <row r="3765" spans="1:3" ht="13.8" x14ac:dyDescent="0.25">
      <c r="A3765" s="15" t="s">
        <v>12</v>
      </c>
      <c r="B3765" s="14">
        <v>1478.8070899999998</v>
      </c>
      <c r="C3765" s="24"/>
    </row>
    <row r="3766" spans="1:3" ht="13.8" x14ac:dyDescent="0.25">
      <c r="A3766" s="15" t="s">
        <v>16</v>
      </c>
      <c r="B3766" s="14">
        <v>129.80297999999999</v>
      </c>
      <c r="C3766" s="24"/>
    </row>
    <row r="3767" spans="1:3" ht="13.8" x14ac:dyDescent="0.25">
      <c r="A3767" s="20" t="s">
        <v>17</v>
      </c>
      <c r="B3767" s="13">
        <v>29.67071</v>
      </c>
      <c r="C3767" s="24"/>
    </row>
    <row r="3768" spans="1:3" ht="13.8" x14ac:dyDescent="0.25">
      <c r="A3768" s="9" t="s">
        <v>24</v>
      </c>
      <c r="B3768" s="14">
        <v>1645.1314500000001</v>
      </c>
      <c r="C3768" s="24"/>
    </row>
    <row r="3769" spans="1:3" ht="13.8" x14ac:dyDescent="0.25">
      <c r="A3769" s="16" t="s">
        <v>0</v>
      </c>
      <c r="B3769" s="6">
        <v>1645.1314500000001</v>
      </c>
      <c r="C3769" s="24"/>
    </row>
    <row r="3770" spans="1:3" ht="13.8" x14ac:dyDescent="0.25">
      <c r="A3770" s="9" t="s">
        <v>26</v>
      </c>
      <c r="B3770" s="14">
        <v>1748.04078</v>
      </c>
      <c r="C3770" s="24"/>
    </row>
    <row r="3771" spans="1:3" ht="13.8" x14ac:dyDescent="0.25">
      <c r="A3771" s="21" t="s">
        <v>10</v>
      </c>
      <c r="B3771" s="13">
        <v>1718.3700699999999</v>
      </c>
      <c r="C3771" s="24"/>
    </row>
    <row r="3772" spans="1:3" ht="13.8" x14ac:dyDescent="0.25">
      <c r="A3772" s="21" t="s">
        <v>17</v>
      </c>
      <c r="B3772" s="13">
        <v>29.67071</v>
      </c>
      <c r="C3772" s="24"/>
    </row>
    <row r="3773" spans="1:3" ht="13.8" x14ac:dyDescent="0.25">
      <c r="A3773" s="23" t="s">
        <v>28</v>
      </c>
      <c r="B3773" s="19">
        <v>-102.90933</v>
      </c>
      <c r="C3773" s="24"/>
    </row>
    <row r="3774" spans="1:3" ht="13.8" x14ac:dyDescent="0.25">
      <c r="A3774" s="23" t="s">
        <v>29</v>
      </c>
      <c r="B3774" s="19">
        <v>274.58456000000001</v>
      </c>
      <c r="C3774" s="24"/>
    </row>
    <row r="3775" spans="1:3" ht="13.8" x14ac:dyDescent="0.25">
      <c r="A3775" s="23" t="s">
        <v>30</v>
      </c>
      <c r="B3775" s="19">
        <v>171.67523</v>
      </c>
      <c r="C3775" s="24"/>
    </row>
    <row r="3776" spans="1:3" ht="13.8" x14ac:dyDescent="0.25">
      <c r="A3776" s="9" t="s">
        <v>32</v>
      </c>
      <c r="B3776" s="4">
        <v>342</v>
      </c>
      <c r="C3776" s="24"/>
    </row>
    <row r="3777" spans="1:3" ht="13.8" x14ac:dyDescent="0.25">
      <c r="A3777" s="11" t="s">
        <v>33</v>
      </c>
      <c r="B3777" s="4">
        <v>149</v>
      </c>
      <c r="C3777" s="24"/>
    </row>
    <row r="3778" spans="1:3" ht="13.8" x14ac:dyDescent="0.25">
      <c r="A3778" s="11" t="s">
        <v>34</v>
      </c>
      <c r="B3778" s="4">
        <v>193</v>
      </c>
      <c r="C3778" s="24"/>
    </row>
    <row r="3779" spans="1:3" ht="13.8" x14ac:dyDescent="0.25">
      <c r="A3779" s="132" t="s">
        <v>131</v>
      </c>
      <c r="B3779" s="133"/>
      <c r="C3779" s="24"/>
    </row>
    <row r="3780" spans="1:3" ht="13.8" x14ac:dyDescent="0.25">
      <c r="A3780" s="5" t="s">
        <v>0</v>
      </c>
      <c r="B3780" s="6">
        <v>-34.604910000000004</v>
      </c>
      <c r="C3780" s="24"/>
    </row>
    <row r="3781" spans="1:3" ht="13.8" x14ac:dyDescent="0.25">
      <c r="A3781" s="7" t="s">
        <v>2</v>
      </c>
      <c r="B3781" s="6">
        <v>-68.199910000000003</v>
      </c>
      <c r="C3781" s="24"/>
    </row>
    <row r="3782" spans="1:3" ht="13.8" x14ac:dyDescent="0.25">
      <c r="A3782" s="7" t="s">
        <v>3</v>
      </c>
      <c r="B3782" s="6">
        <v>33.594999999999999</v>
      </c>
      <c r="C3782" s="24"/>
    </row>
    <row r="3783" spans="1:3" ht="13.8" x14ac:dyDescent="0.25">
      <c r="A3783" s="12" t="s">
        <v>10</v>
      </c>
      <c r="B3783" s="13">
        <v>102.73482999999999</v>
      </c>
      <c r="C3783" s="24"/>
    </row>
    <row r="3784" spans="1:3" ht="13.8" x14ac:dyDescent="0.25">
      <c r="A3784" s="15" t="s">
        <v>11</v>
      </c>
      <c r="B3784" s="14">
        <v>0.1232</v>
      </c>
      <c r="C3784" s="24"/>
    </row>
    <row r="3785" spans="1:3" ht="13.8" x14ac:dyDescent="0.25">
      <c r="A3785" s="15" t="s">
        <v>12</v>
      </c>
      <c r="B3785" s="14">
        <v>92.155319999999989</v>
      </c>
      <c r="C3785" s="24"/>
    </row>
    <row r="3786" spans="1:3" ht="13.8" x14ac:dyDescent="0.25">
      <c r="A3786" s="15" t="s">
        <v>16</v>
      </c>
      <c r="B3786" s="14">
        <v>10.45631</v>
      </c>
      <c r="C3786" s="24"/>
    </row>
    <row r="3787" spans="1:3" ht="13.8" x14ac:dyDescent="0.25">
      <c r="A3787" s="9" t="s">
        <v>24</v>
      </c>
      <c r="B3787" s="14">
        <v>-34.604909999999997</v>
      </c>
      <c r="C3787" s="24"/>
    </row>
    <row r="3788" spans="1:3" ht="13.8" x14ac:dyDescent="0.25">
      <c r="A3788" s="16" t="s">
        <v>0</v>
      </c>
      <c r="B3788" s="6">
        <v>-34.604909999999997</v>
      </c>
      <c r="C3788" s="24"/>
    </row>
    <row r="3789" spans="1:3" ht="13.8" x14ac:dyDescent="0.25">
      <c r="A3789" s="9" t="s">
        <v>26</v>
      </c>
      <c r="B3789" s="14">
        <v>102.73483</v>
      </c>
      <c r="C3789" s="24"/>
    </row>
    <row r="3790" spans="1:3" ht="13.8" x14ac:dyDescent="0.25">
      <c r="A3790" s="21" t="s">
        <v>10</v>
      </c>
      <c r="B3790" s="13">
        <v>102.73483</v>
      </c>
      <c r="C3790" s="24"/>
    </row>
    <row r="3791" spans="1:3" ht="13.8" x14ac:dyDescent="0.25">
      <c r="A3791" s="23" t="s">
        <v>28</v>
      </c>
      <c r="B3791" s="19">
        <v>-137.33974000000001</v>
      </c>
      <c r="C3791" s="24"/>
    </row>
    <row r="3792" spans="1:3" ht="13.8" x14ac:dyDescent="0.25">
      <c r="A3792" s="23" t="s">
        <v>29</v>
      </c>
      <c r="B3792" s="19">
        <v>252.12618000000001</v>
      </c>
      <c r="C3792" s="24"/>
    </row>
    <row r="3793" spans="1:3" ht="13.8" x14ac:dyDescent="0.25">
      <c r="A3793" s="23" t="s">
        <v>30</v>
      </c>
      <c r="B3793" s="19">
        <v>114.78644</v>
      </c>
      <c r="C3793" s="24"/>
    </row>
    <row r="3794" spans="1:3" ht="13.8" x14ac:dyDescent="0.25">
      <c r="A3794" s="9" t="s">
        <v>32</v>
      </c>
      <c r="B3794" s="4">
        <v>136</v>
      </c>
      <c r="C3794" s="24"/>
    </row>
    <row r="3795" spans="1:3" ht="13.8" x14ac:dyDescent="0.25">
      <c r="A3795" s="11" t="s">
        <v>33</v>
      </c>
      <c r="B3795" s="4">
        <v>5</v>
      </c>
      <c r="C3795" s="24"/>
    </row>
    <row r="3796" spans="1:3" ht="13.8" x14ac:dyDescent="0.25">
      <c r="A3796" s="11" t="s">
        <v>34</v>
      </c>
      <c r="B3796" s="4">
        <v>131</v>
      </c>
      <c r="C3796" s="24"/>
    </row>
    <row r="3797" spans="1:3" ht="13.8" x14ac:dyDescent="0.25">
      <c r="A3797" s="132" t="s">
        <v>320</v>
      </c>
      <c r="B3797" s="133"/>
      <c r="C3797" s="24"/>
    </row>
    <row r="3798" spans="1:3" ht="13.8" x14ac:dyDescent="0.25">
      <c r="A3798" s="5" t="s">
        <v>0</v>
      </c>
      <c r="B3798" s="6">
        <v>9538.0999999999985</v>
      </c>
      <c r="C3798" s="24"/>
    </row>
    <row r="3799" spans="1:3" ht="13.8" x14ac:dyDescent="0.25">
      <c r="A3799" s="7" t="s">
        <v>2</v>
      </c>
      <c r="B3799" s="6">
        <v>19.89</v>
      </c>
      <c r="C3799" s="24"/>
    </row>
    <row r="3800" spans="1:3" ht="13.8" x14ac:dyDescent="0.25">
      <c r="A3800" s="7" t="s">
        <v>3</v>
      </c>
      <c r="B3800" s="6">
        <v>9518.2099999999991</v>
      </c>
      <c r="C3800" s="24"/>
    </row>
    <row r="3801" spans="1:3" ht="13.8" x14ac:dyDescent="0.25">
      <c r="A3801" s="12" t="s">
        <v>10</v>
      </c>
      <c r="B3801" s="13">
        <v>9183.85</v>
      </c>
      <c r="C3801" s="24"/>
    </row>
    <row r="3802" spans="1:3" ht="13.8" x14ac:dyDescent="0.25">
      <c r="A3802" s="15" t="s">
        <v>11</v>
      </c>
      <c r="B3802" s="14">
        <v>7712.1</v>
      </c>
      <c r="C3802" s="24"/>
    </row>
    <row r="3803" spans="1:3" ht="13.8" x14ac:dyDescent="0.25">
      <c r="A3803" s="15" t="s">
        <v>12</v>
      </c>
      <c r="B3803" s="14">
        <v>1376.68</v>
      </c>
      <c r="C3803" s="24"/>
    </row>
    <row r="3804" spans="1:3" ht="13.8" x14ac:dyDescent="0.25">
      <c r="A3804" s="7" t="s">
        <v>2</v>
      </c>
      <c r="B3804" s="6">
        <v>2</v>
      </c>
      <c r="C3804" s="24"/>
    </row>
    <row r="3805" spans="1:3" ht="13.8" x14ac:dyDescent="0.25">
      <c r="A3805" s="15" t="s">
        <v>15</v>
      </c>
      <c r="B3805" s="14">
        <v>93.07</v>
      </c>
      <c r="C3805" s="24"/>
    </row>
    <row r="3806" spans="1:3" ht="13.8" x14ac:dyDescent="0.25">
      <c r="A3806" s="20" t="s">
        <v>17</v>
      </c>
      <c r="B3806" s="13">
        <v>320.94</v>
      </c>
      <c r="C3806" s="24"/>
    </row>
    <row r="3807" spans="1:3" ht="13.8" x14ac:dyDescent="0.25">
      <c r="A3807" s="9" t="s">
        <v>24</v>
      </c>
      <c r="B3807" s="14">
        <v>9538.1</v>
      </c>
      <c r="C3807" s="24"/>
    </row>
    <row r="3808" spans="1:3" ht="13.8" x14ac:dyDescent="0.25">
      <c r="A3808" s="16" t="s">
        <v>0</v>
      </c>
      <c r="B3808" s="6">
        <v>9538.1</v>
      </c>
      <c r="C3808" s="24"/>
    </row>
    <row r="3809" spans="1:3" ht="13.8" x14ac:dyDescent="0.25">
      <c r="A3809" s="9" t="s">
        <v>26</v>
      </c>
      <c r="B3809" s="14">
        <v>9504.7900000000009</v>
      </c>
      <c r="C3809" s="24"/>
    </row>
    <row r="3810" spans="1:3" ht="13.8" x14ac:dyDescent="0.25">
      <c r="A3810" s="21" t="s">
        <v>10</v>
      </c>
      <c r="B3810" s="13">
        <v>9183.85</v>
      </c>
      <c r="C3810" s="24"/>
    </row>
    <row r="3811" spans="1:3" ht="13.8" x14ac:dyDescent="0.25">
      <c r="A3811" s="21" t="s">
        <v>17</v>
      </c>
      <c r="B3811" s="13">
        <v>320.94</v>
      </c>
      <c r="C3811" s="24"/>
    </row>
    <row r="3812" spans="1:3" ht="13.8" x14ac:dyDescent="0.25">
      <c r="A3812" s="23" t="s">
        <v>28</v>
      </c>
      <c r="B3812" s="19">
        <v>33.31</v>
      </c>
      <c r="C3812" s="24"/>
    </row>
    <row r="3813" spans="1:3" ht="13.8" x14ac:dyDescent="0.25">
      <c r="A3813" s="23" t="s">
        <v>29</v>
      </c>
      <c r="B3813" s="19">
        <v>2114.29</v>
      </c>
      <c r="C3813" s="24"/>
    </row>
    <row r="3814" spans="1:3" ht="13.8" x14ac:dyDescent="0.25">
      <c r="A3814" s="23" t="s">
        <v>30</v>
      </c>
      <c r="B3814" s="19">
        <v>2147.6</v>
      </c>
      <c r="C3814" s="24"/>
    </row>
    <row r="3815" spans="1:3" ht="13.8" x14ac:dyDescent="0.25">
      <c r="A3815" s="9" t="s">
        <v>32</v>
      </c>
      <c r="B3815" s="4">
        <v>688</v>
      </c>
      <c r="C3815" s="24"/>
    </row>
    <row r="3816" spans="1:3" ht="13.8" x14ac:dyDescent="0.25">
      <c r="A3816" s="11" t="s">
        <v>33</v>
      </c>
      <c r="B3816" s="4">
        <v>545</v>
      </c>
      <c r="C3816" s="24"/>
    </row>
    <row r="3817" spans="1:3" ht="13.8" x14ac:dyDescent="0.25">
      <c r="A3817" s="11" t="s">
        <v>34</v>
      </c>
      <c r="B3817" s="4">
        <v>143</v>
      </c>
      <c r="C3817" s="24"/>
    </row>
    <row r="3818" spans="1:3" ht="13.8" x14ac:dyDescent="0.25">
      <c r="A3818" s="132" t="s">
        <v>134</v>
      </c>
      <c r="B3818" s="133"/>
      <c r="C3818" s="24"/>
    </row>
    <row r="3819" spans="1:3" ht="13.8" x14ac:dyDescent="0.25">
      <c r="A3819" s="5" t="s">
        <v>0</v>
      </c>
      <c r="B3819" s="6">
        <v>57737.085900000005</v>
      </c>
      <c r="C3819" s="24"/>
    </row>
    <row r="3820" spans="1:3" ht="13.8" x14ac:dyDescent="0.25">
      <c r="A3820" s="7" t="s">
        <v>2</v>
      </c>
      <c r="B3820" s="6">
        <v>4987.0674300000001</v>
      </c>
      <c r="C3820" s="24"/>
    </row>
    <row r="3821" spans="1:3" ht="13.8" x14ac:dyDescent="0.25">
      <c r="A3821" s="7" t="s">
        <v>3</v>
      </c>
      <c r="B3821" s="6">
        <v>52750.018470000003</v>
      </c>
      <c r="C3821" s="24"/>
    </row>
    <row r="3822" spans="1:3" ht="13.8" x14ac:dyDescent="0.25">
      <c r="A3822" s="5" t="s">
        <v>4</v>
      </c>
      <c r="B3822" s="6">
        <v>16.739999999999998</v>
      </c>
      <c r="C3822" s="24"/>
    </row>
    <row r="3823" spans="1:3" ht="13.8" x14ac:dyDescent="0.25">
      <c r="A3823" s="12" t="s">
        <v>10</v>
      </c>
      <c r="B3823" s="13">
        <v>48184.753540000005</v>
      </c>
      <c r="C3823" s="24"/>
    </row>
    <row r="3824" spans="1:3" ht="13.8" x14ac:dyDescent="0.25">
      <c r="A3824" s="15" t="s">
        <v>11</v>
      </c>
      <c r="B3824" s="14">
        <v>18779.595359999999</v>
      </c>
      <c r="C3824" s="24"/>
    </row>
    <row r="3825" spans="1:3" ht="13.8" x14ac:dyDescent="0.25">
      <c r="A3825" s="15" t="s">
        <v>12</v>
      </c>
      <c r="B3825" s="14">
        <v>25938.667290000001</v>
      </c>
      <c r="C3825" s="24"/>
    </row>
    <row r="3826" spans="1:3" ht="13.8" x14ac:dyDescent="0.25">
      <c r="A3826" s="7" t="s">
        <v>2</v>
      </c>
      <c r="B3826" s="6">
        <v>117.53206</v>
      </c>
      <c r="C3826" s="24"/>
    </row>
    <row r="3827" spans="1:3" ht="13.8" x14ac:dyDescent="0.25">
      <c r="A3827" s="15" t="s">
        <v>15</v>
      </c>
      <c r="B3827" s="14">
        <v>208.81439</v>
      </c>
      <c r="C3827" s="24"/>
    </row>
    <row r="3828" spans="1:3" ht="13.8" x14ac:dyDescent="0.25">
      <c r="A3828" s="15" t="s">
        <v>16</v>
      </c>
      <c r="B3828" s="14">
        <v>3140.14444</v>
      </c>
      <c r="C3828" s="24"/>
    </row>
    <row r="3829" spans="1:3" ht="13.8" x14ac:dyDescent="0.25">
      <c r="A3829" s="20" t="s">
        <v>17</v>
      </c>
      <c r="B3829" s="13">
        <v>4803.5271700000003</v>
      </c>
      <c r="C3829" s="24"/>
    </row>
    <row r="3830" spans="1:3" ht="13.8" x14ac:dyDescent="0.25">
      <c r="A3830" s="9" t="s">
        <v>24</v>
      </c>
      <c r="B3830" s="14">
        <v>57753.825899999996</v>
      </c>
      <c r="C3830" s="24"/>
    </row>
    <row r="3831" spans="1:3" ht="13.8" x14ac:dyDescent="0.25">
      <c r="A3831" s="16" t="s">
        <v>0</v>
      </c>
      <c r="B3831" s="6">
        <v>57737.085899999998</v>
      </c>
      <c r="C3831" s="24"/>
    </row>
    <row r="3832" spans="1:3" ht="13.8" x14ac:dyDescent="0.25">
      <c r="A3832" s="16" t="s">
        <v>4</v>
      </c>
      <c r="B3832" s="6">
        <v>16.739999999999998</v>
      </c>
      <c r="C3832" s="24"/>
    </row>
    <row r="3833" spans="1:3" ht="13.8" x14ac:dyDescent="0.25">
      <c r="A3833" s="9" t="s">
        <v>26</v>
      </c>
      <c r="B3833" s="14">
        <v>52988.280709999999</v>
      </c>
      <c r="C3833" s="24"/>
    </row>
    <row r="3834" spans="1:3" ht="13.8" x14ac:dyDescent="0.25">
      <c r="A3834" s="21" t="s">
        <v>10</v>
      </c>
      <c r="B3834" s="13">
        <v>48184.753539999998</v>
      </c>
      <c r="C3834" s="24"/>
    </row>
    <row r="3835" spans="1:3" ht="13.8" x14ac:dyDescent="0.25">
      <c r="A3835" s="21" t="s">
        <v>17</v>
      </c>
      <c r="B3835" s="13">
        <v>4803.5271700000003</v>
      </c>
      <c r="C3835" s="24"/>
    </row>
    <row r="3836" spans="1:3" ht="13.8" x14ac:dyDescent="0.25">
      <c r="A3836" s="23" t="s">
        <v>28</v>
      </c>
      <c r="B3836" s="19">
        <v>4765.5451899999998</v>
      </c>
      <c r="C3836" s="24"/>
    </row>
    <row r="3837" spans="1:3" ht="13.8" x14ac:dyDescent="0.25">
      <c r="A3837" s="23" t="s">
        <v>29</v>
      </c>
      <c r="B3837" s="19">
        <v>29047.145339999999</v>
      </c>
      <c r="C3837" s="24"/>
    </row>
    <row r="3838" spans="1:3" ht="13.8" x14ac:dyDescent="0.25">
      <c r="A3838" s="23" t="s">
        <v>30</v>
      </c>
      <c r="B3838" s="19">
        <v>33812.69053</v>
      </c>
      <c r="C3838" s="24"/>
    </row>
    <row r="3839" spans="1:3" ht="13.8" x14ac:dyDescent="0.25">
      <c r="A3839" s="9" t="s">
        <v>32</v>
      </c>
      <c r="B3839" s="4">
        <v>2768</v>
      </c>
      <c r="C3839" s="24"/>
    </row>
    <row r="3840" spans="1:3" ht="13.8" x14ac:dyDescent="0.25">
      <c r="A3840" s="11" t="s">
        <v>33</v>
      </c>
      <c r="B3840" s="4">
        <v>674</v>
      </c>
      <c r="C3840" s="24"/>
    </row>
    <row r="3841" spans="1:3" ht="13.8" x14ac:dyDescent="0.25">
      <c r="A3841" s="11" t="s">
        <v>34</v>
      </c>
      <c r="B3841" s="4">
        <v>2094</v>
      </c>
      <c r="C3841" s="24"/>
    </row>
    <row r="3842" spans="1:3" ht="13.8" x14ac:dyDescent="0.25">
      <c r="A3842" s="132" t="s">
        <v>321</v>
      </c>
      <c r="B3842" s="133"/>
      <c r="C3842" s="24"/>
    </row>
    <row r="3843" spans="1:3" ht="13.8" x14ac:dyDescent="0.25">
      <c r="A3843" s="5" t="s">
        <v>0</v>
      </c>
      <c r="B3843" s="6">
        <v>52974.51</v>
      </c>
      <c r="C3843" s="24"/>
    </row>
    <row r="3844" spans="1:3" ht="13.8" x14ac:dyDescent="0.25">
      <c r="A3844" s="7" t="s">
        <v>2</v>
      </c>
      <c r="B3844" s="6">
        <v>1244.96</v>
      </c>
      <c r="C3844" s="24"/>
    </row>
    <row r="3845" spans="1:3" ht="13.8" x14ac:dyDescent="0.25">
      <c r="A3845" s="7" t="s">
        <v>3</v>
      </c>
      <c r="B3845" s="6">
        <v>51729.55</v>
      </c>
      <c r="C3845" s="24"/>
    </row>
    <row r="3846" spans="1:3" ht="13.8" x14ac:dyDescent="0.25">
      <c r="A3846" s="12" t="s">
        <v>10</v>
      </c>
      <c r="B3846" s="13">
        <v>53365.7</v>
      </c>
      <c r="C3846" s="24"/>
    </row>
    <row r="3847" spans="1:3" ht="13.8" x14ac:dyDescent="0.25">
      <c r="A3847" s="15" t="s">
        <v>11</v>
      </c>
      <c r="B3847" s="14">
        <v>41124.93</v>
      </c>
      <c r="C3847" s="24"/>
    </row>
    <row r="3848" spans="1:3" ht="13.8" x14ac:dyDescent="0.25">
      <c r="A3848" s="15" t="s">
        <v>12</v>
      </c>
      <c r="B3848" s="14">
        <v>11531.27</v>
      </c>
      <c r="C3848" s="24"/>
    </row>
    <row r="3849" spans="1:3" ht="13.8" x14ac:dyDescent="0.25">
      <c r="A3849" s="15" t="s">
        <v>15</v>
      </c>
      <c r="B3849" s="14">
        <v>359.59</v>
      </c>
      <c r="C3849" s="24"/>
    </row>
    <row r="3850" spans="1:3" ht="13.8" x14ac:dyDescent="0.25">
      <c r="A3850" s="15" t="s">
        <v>16</v>
      </c>
      <c r="B3850" s="14">
        <v>349.91</v>
      </c>
      <c r="C3850" s="24"/>
    </row>
    <row r="3851" spans="1:3" ht="13.8" x14ac:dyDescent="0.25">
      <c r="A3851" s="20" t="s">
        <v>17</v>
      </c>
      <c r="B3851" s="13">
        <v>316.79000000000002</v>
      </c>
      <c r="C3851" s="24"/>
    </row>
    <row r="3852" spans="1:3" ht="13.8" x14ac:dyDescent="0.25">
      <c r="A3852" s="9" t="s">
        <v>24</v>
      </c>
      <c r="B3852" s="14">
        <v>52974.51</v>
      </c>
      <c r="C3852" s="24"/>
    </row>
    <row r="3853" spans="1:3" ht="13.8" x14ac:dyDescent="0.25">
      <c r="A3853" s="16" t="s">
        <v>0</v>
      </c>
      <c r="B3853" s="6">
        <v>52974.51</v>
      </c>
      <c r="C3853" s="24"/>
    </row>
    <row r="3854" spans="1:3" ht="13.8" x14ac:dyDescent="0.25">
      <c r="A3854" s="9" t="s">
        <v>26</v>
      </c>
      <c r="B3854" s="14">
        <v>53682.49</v>
      </c>
      <c r="C3854" s="24"/>
    </row>
    <row r="3855" spans="1:3" ht="13.8" x14ac:dyDescent="0.25">
      <c r="A3855" s="21" t="s">
        <v>10</v>
      </c>
      <c r="B3855" s="13">
        <v>53365.7</v>
      </c>
      <c r="C3855" s="24"/>
    </row>
    <row r="3856" spans="1:3" ht="13.8" x14ac:dyDescent="0.25">
      <c r="A3856" s="21" t="s">
        <v>17</v>
      </c>
      <c r="B3856" s="13">
        <v>316.79000000000002</v>
      </c>
      <c r="C3856" s="24"/>
    </row>
    <row r="3857" spans="1:3" ht="13.8" x14ac:dyDescent="0.25">
      <c r="A3857" s="23" t="s">
        <v>28</v>
      </c>
      <c r="B3857" s="19">
        <v>-707.98</v>
      </c>
      <c r="C3857" s="24"/>
    </row>
    <row r="3858" spans="1:3" ht="13.8" x14ac:dyDescent="0.25">
      <c r="A3858" s="23" t="s">
        <v>29</v>
      </c>
      <c r="B3858" s="19">
        <v>2358.29</v>
      </c>
      <c r="C3858" s="24"/>
    </row>
    <row r="3859" spans="1:3" ht="13.8" x14ac:dyDescent="0.25">
      <c r="A3859" s="23" t="s">
        <v>30</v>
      </c>
      <c r="B3859" s="19">
        <v>1650.31</v>
      </c>
      <c r="C3859" s="24"/>
    </row>
    <row r="3860" spans="1:3" ht="13.8" x14ac:dyDescent="0.25">
      <c r="A3860" s="9" t="s">
        <v>32</v>
      </c>
      <c r="B3860" s="4">
        <v>3494</v>
      </c>
      <c r="C3860" s="24"/>
    </row>
    <row r="3861" spans="1:3" ht="13.8" x14ac:dyDescent="0.25">
      <c r="A3861" s="11" t="s">
        <v>33</v>
      </c>
      <c r="B3861" s="4">
        <v>2498</v>
      </c>
      <c r="C3861" s="24"/>
    </row>
    <row r="3862" spans="1:3" ht="13.8" x14ac:dyDescent="0.25">
      <c r="A3862" s="11" t="s">
        <v>34</v>
      </c>
      <c r="B3862" s="4">
        <v>996</v>
      </c>
      <c r="C3862" s="24"/>
    </row>
    <row r="3863" spans="1:3" ht="13.8" x14ac:dyDescent="0.25">
      <c r="A3863" s="132" t="s">
        <v>126</v>
      </c>
      <c r="B3863" s="133"/>
      <c r="C3863" s="24"/>
    </row>
    <row r="3864" spans="1:3" ht="13.8" x14ac:dyDescent="0.25">
      <c r="A3864" s="5" t="s">
        <v>0</v>
      </c>
      <c r="B3864" s="6">
        <v>989.65633000000003</v>
      </c>
      <c r="C3864" s="24"/>
    </row>
    <row r="3865" spans="1:3" ht="13.8" x14ac:dyDescent="0.25">
      <c r="A3865" s="7" t="s">
        <v>2</v>
      </c>
      <c r="B3865" s="6">
        <v>774.19042999999999</v>
      </c>
      <c r="C3865" s="24"/>
    </row>
    <row r="3866" spans="1:3" ht="13.8" x14ac:dyDescent="0.25">
      <c r="A3866" s="7" t="s">
        <v>3</v>
      </c>
      <c r="B3866" s="6">
        <v>215.4659</v>
      </c>
      <c r="C3866" s="24"/>
    </row>
    <row r="3867" spans="1:3" ht="13.8" x14ac:dyDescent="0.25">
      <c r="A3867" s="12" t="s">
        <v>10</v>
      </c>
      <c r="B3867" s="13">
        <v>402.47604000000007</v>
      </c>
      <c r="C3867" s="24"/>
    </row>
    <row r="3868" spans="1:3" ht="13.8" x14ac:dyDescent="0.25">
      <c r="A3868" s="15" t="s">
        <v>12</v>
      </c>
      <c r="B3868" s="14">
        <v>402.47604000000007</v>
      </c>
      <c r="C3868" s="24"/>
    </row>
    <row r="3869" spans="1:3" ht="13.8" x14ac:dyDescent="0.25">
      <c r="A3869" s="20" t="s">
        <v>17</v>
      </c>
      <c r="B3869" s="13">
        <v>116.86312</v>
      </c>
      <c r="C3869" s="24"/>
    </row>
    <row r="3870" spans="1:3" ht="13.8" x14ac:dyDescent="0.25">
      <c r="A3870" s="9" t="s">
        <v>24</v>
      </c>
      <c r="B3870" s="14">
        <v>989.65633000000003</v>
      </c>
      <c r="C3870" s="24"/>
    </row>
    <row r="3871" spans="1:3" ht="13.8" x14ac:dyDescent="0.25">
      <c r="A3871" s="16" t="s">
        <v>0</v>
      </c>
      <c r="B3871" s="6">
        <v>989.65633000000003</v>
      </c>
      <c r="C3871" s="24"/>
    </row>
    <row r="3872" spans="1:3" ht="13.8" x14ac:dyDescent="0.25">
      <c r="A3872" s="9" t="s">
        <v>26</v>
      </c>
      <c r="B3872" s="14">
        <v>519.33915999999999</v>
      </c>
      <c r="C3872" s="24"/>
    </row>
    <row r="3873" spans="1:3" ht="13.8" x14ac:dyDescent="0.25">
      <c r="A3873" s="21" t="s">
        <v>10</v>
      </c>
      <c r="B3873" s="13">
        <v>402.47604000000001</v>
      </c>
      <c r="C3873" s="24"/>
    </row>
    <row r="3874" spans="1:3" ht="13.8" x14ac:dyDescent="0.25">
      <c r="A3874" s="21" t="s">
        <v>17</v>
      </c>
      <c r="B3874" s="13">
        <v>116.86312</v>
      </c>
      <c r="C3874" s="24"/>
    </row>
    <row r="3875" spans="1:3" ht="13.8" x14ac:dyDescent="0.25">
      <c r="A3875" s="23" t="s">
        <v>28</v>
      </c>
      <c r="B3875" s="19">
        <v>470.31716999999998</v>
      </c>
      <c r="C3875" s="24"/>
    </row>
    <row r="3876" spans="1:3" ht="13.8" x14ac:dyDescent="0.25">
      <c r="A3876" s="23" t="s">
        <v>29</v>
      </c>
      <c r="B3876" s="19">
        <v>84.337990000000005</v>
      </c>
      <c r="C3876" s="24"/>
    </row>
    <row r="3877" spans="1:3" ht="13.8" x14ac:dyDescent="0.25">
      <c r="A3877" s="23" t="s">
        <v>30</v>
      </c>
      <c r="B3877" s="19">
        <v>554.65516000000002</v>
      </c>
      <c r="C3877" s="24"/>
    </row>
    <row r="3878" spans="1:3" ht="13.8" x14ac:dyDescent="0.25">
      <c r="A3878" s="9" t="s">
        <v>32</v>
      </c>
      <c r="B3878" s="4">
        <v>29</v>
      </c>
      <c r="C3878" s="24"/>
    </row>
    <row r="3879" spans="1:3" ht="13.8" x14ac:dyDescent="0.25">
      <c r="A3879" s="11" t="s">
        <v>33</v>
      </c>
      <c r="B3879" s="4">
        <v>15</v>
      </c>
      <c r="C3879" s="24"/>
    </row>
    <row r="3880" spans="1:3" ht="13.8" x14ac:dyDescent="0.25">
      <c r="A3880" s="11" t="s">
        <v>34</v>
      </c>
      <c r="B3880" s="4">
        <v>14</v>
      </c>
      <c r="C3880" s="24"/>
    </row>
    <row r="3881" spans="1:3" ht="13.8" x14ac:dyDescent="0.25">
      <c r="A3881" s="132" t="s">
        <v>208</v>
      </c>
      <c r="B3881" s="133"/>
      <c r="C3881" s="24"/>
    </row>
    <row r="3882" spans="1:3" ht="13.8" x14ac:dyDescent="0.25">
      <c r="A3882" s="5" t="s">
        <v>0</v>
      </c>
      <c r="B3882" s="6">
        <v>184.28261000000001</v>
      </c>
      <c r="C3882" s="24"/>
    </row>
    <row r="3883" spans="1:3" ht="13.8" x14ac:dyDescent="0.25">
      <c r="A3883" s="7" t="s">
        <v>2</v>
      </c>
      <c r="B3883" s="6">
        <v>100</v>
      </c>
      <c r="C3883" s="24"/>
    </row>
    <row r="3884" spans="1:3" ht="13.8" x14ac:dyDescent="0.25">
      <c r="A3884" s="7" t="s">
        <v>3</v>
      </c>
      <c r="B3884" s="6">
        <v>84.282610000000005</v>
      </c>
      <c r="C3884" s="24"/>
    </row>
    <row r="3885" spans="1:3" ht="13.8" x14ac:dyDescent="0.25">
      <c r="A3885" s="12" t="s">
        <v>10</v>
      </c>
      <c r="B3885" s="13">
        <v>147.40208999999999</v>
      </c>
      <c r="C3885" s="24"/>
    </row>
    <row r="3886" spans="1:3" ht="13.8" x14ac:dyDescent="0.25">
      <c r="A3886" s="15" t="s">
        <v>12</v>
      </c>
      <c r="B3886" s="14">
        <v>126.61415</v>
      </c>
      <c r="C3886" s="24"/>
    </row>
    <row r="3887" spans="1:3" ht="13.8" x14ac:dyDescent="0.25">
      <c r="A3887" s="15" t="s">
        <v>16</v>
      </c>
      <c r="B3887" s="14">
        <v>20.787939999999999</v>
      </c>
      <c r="C3887" s="24"/>
    </row>
    <row r="3888" spans="1:3" ht="13.8" x14ac:dyDescent="0.25">
      <c r="A3888" s="9" t="s">
        <v>24</v>
      </c>
      <c r="B3888" s="14">
        <v>184.28261000000001</v>
      </c>
      <c r="C3888" s="24"/>
    </row>
    <row r="3889" spans="1:3" ht="13.8" x14ac:dyDescent="0.25">
      <c r="A3889" s="16" t="s">
        <v>0</v>
      </c>
      <c r="B3889" s="6">
        <v>184.28261000000001</v>
      </c>
      <c r="C3889" s="24"/>
    </row>
    <row r="3890" spans="1:3" ht="13.8" x14ac:dyDescent="0.25">
      <c r="A3890" s="9" t="s">
        <v>26</v>
      </c>
      <c r="B3890" s="14">
        <v>147.40208999999999</v>
      </c>
      <c r="C3890" s="24"/>
    </row>
    <row r="3891" spans="1:3" ht="13.8" x14ac:dyDescent="0.25">
      <c r="A3891" s="21" t="s">
        <v>10</v>
      </c>
      <c r="B3891" s="13">
        <v>147.40208999999999</v>
      </c>
      <c r="C3891" s="24"/>
    </row>
    <row r="3892" spans="1:3" ht="13.8" x14ac:dyDescent="0.25">
      <c r="A3892" s="23" t="s">
        <v>28</v>
      </c>
      <c r="B3892" s="19">
        <v>36.880519999999997</v>
      </c>
      <c r="C3892" s="24"/>
    </row>
    <row r="3893" spans="1:3" ht="13.8" x14ac:dyDescent="0.25">
      <c r="A3893" s="23" t="s">
        <v>29</v>
      </c>
      <c r="B3893" s="19">
        <v>59.02402</v>
      </c>
      <c r="C3893" s="24"/>
    </row>
    <row r="3894" spans="1:3" ht="13.8" x14ac:dyDescent="0.25">
      <c r="A3894" s="23" t="s">
        <v>30</v>
      </c>
      <c r="B3894" s="19">
        <v>95.904539999999997</v>
      </c>
      <c r="C3894" s="24"/>
    </row>
    <row r="3895" spans="1:3" ht="13.8" x14ac:dyDescent="0.25">
      <c r="A3895" s="9" t="s">
        <v>32</v>
      </c>
      <c r="B3895" s="4">
        <v>104</v>
      </c>
      <c r="C3895" s="24"/>
    </row>
    <row r="3896" spans="1:3" ht="13.8" x14ac:dyDescent="0.25">
      <c r="A3896" s="11" t="s">
        <v>33</v>
      </c>
      <c r="B3896" s="4">
        <v>61</v>
      </c>
      <c r="C3896" s="24"/>
    </row>
    <row r="3897" spans="1:3" ht="13.8" x14ac:dyDescent="0.25">
      <c r="A3897" s="11" t="s">
        <v>34</v>
      </c>
      <c r="B3897" s="4">
        <v>43</v>
      </c>
      <c r="C3897" s="24"/>
    </row>
    <row r="3898" spans="1:3" ht="13.8" x14ac:dyDescent="0.25">
      <c r="A3898" s="132" t="s">
        <v>209</v>
      </c>
      <c r="B3898" s="133"/>
      <c r="C3898" s="24"/>
    </row>
    <row r="3899" spans="1:3" ht="13.8" x14ac:dyDescent="0.25">
      <c r="A3899" s="5" t="s">
        <v>0</v>
      </c>
      <c r="B3899" s="6">
        <v>59.9041</v>
      </c>
      <c r="C3899" s="24"/>
    </row>
    <row r="3900" spans="1:3" ht="13.8" x14ac:dyDescent="0.25">
      <c r="A3900" s="7" t="s">
        <v>3</v>
      </c>
      <c r="B3900" s="6">
        <v>59.9041</v>
      </c>
      <c r="C3900" s="24"/>
    </row>
    <row r="3901" spans="1:3" ht="13.8" x14ac:dyDescent="0.25">
      <c r="A3901" s="12" t="s">
        <v>10</v>
      </c>
      <c r="B3901" s="13">
        <v>36.200000000000003</v>
      </c>
      <c r="C3901" s="24"/>
    </row>
    <row r="3902" spans="1:3" ht="13.8" x14ac:dyDescent="0.25">
      <c r="A3902" s="15" t="s">
        <v>11</v>
      </c>
      <c r="B3902" s="14">
        <v>23.92</v>
      </c>
      <c r="C3902" s="24"/>
    </row>
    <row r="3903" spans="1:3" ht="13.8" x14ac:dyDescent="0.25">
      <c r="A3903" s="15" t="s">
        <v>12</v>
      </c>
      <c r="B3903" s="14">
        <v>12.28</v>
      </c>
      <c r="C3903" s="24"/>
    </row>
    <row r="3904" spans="1:3" ht="13.8" x14ac:dyDescent="0.25">
      <c r="A3904" s="9" t="s">
        <v>24</v>
      </c>
      <c r="B3904" s="14">
        <v>59.9041</v>
      </c>
      <c r="C3904" s="24"/>
    </row>
    <row r="3905" spans="1:3" ht="13.8" x14ac:dyDescent="0.25">
      <c r="A3905" s="16" t="s">
        <v>0</v>
      </c>
      <c r="B3905" s="6">
        <v>59.9041</v>
      </c>
      <c r="C3905" s="24"/>
    </row>
    <row r="3906" spans="1:3" ht="13.8" x14ac:dyDescent="0.25">
      <c r="A3906" s="9" t="s">
        <v>26</v>
      </c>
      <c r="B3906" s="14">
        <v>36.200000000000003</v>
      </c>
      <c r="C3906" s="24"/>
    </row>
    <row r="3907" spans="1:3" ht="13.8" x14ac:dyDescent="0.25">
      <c r="A3907" s="21" t="s">
        <v>10</v>
      </c>
      <c r="B3907" s="13">
        <v>36.200000000000003</v>
      </c>
      <c r="C3907" s="24"/>
    </row>
    <row r="3908" spans="1:3" ht="13.8" x14ac:dyDescent="0.25">
      <c r="A3908" s="23" t="s">
        <v>28</v>
      </c>
      <c r="B3908" s="19">
        <v>23.7041</v>
      </c>
      <c r="C3908" s="24"/>
    </row>
    <row r="3909" spans="1:3" ht="13.8" x14ac:dyDescent="0.25">
      <c r="A3909" s="23" t="s">
        <v>30</v>
      </c>
      <c r="B3909" s="19">
        <v>23.7041</v>
      </c>
      <c r="C3909" s="24"/>
    </row>
    <row r="3910" spans="1:3" ht="13.8" x14ac:dyDescent="0.25">
      <c r="A3910" s="9" t="s">
        <v>32</v>
      </c>
      <c r="B3910" s="4">
        <v>50</v>
      </c>
      <c r="C3910" s="24"/>
    </row>
    <row r="3911" spans="1:3" ht="13.8" x14ac:dyDescent="0.25">
      <c r="A3911" s="11" t="s">
        <v>33</v>
      </c>
      <c r="B3911" s="4">
        <v>50</v>
      </c>
      <c r="C3911" s="24"/>
    </row>
    <row r="3912" spans="1:3" ht="13.8" x14ac:dyDescent="0.25">
      <c r="A3912" s="132" t="s">
        <v>210</v>
      </c>
      <c r="B3912" s="133"/>
      <c r="C3912" s="24"/>
    </row>
    <row r="3913" spans="1:3" ht="13.8" x14ac:dyDescent="0.25">
      <c r="A3913" s="5" t="s">
        <v>0</v>
      </c>
      <c r="B3913" s="6">
        <v>476.74540999999999</v>
      </c>
      <c r="C3913" s="24"/>
    </row>
    <row r="3914" spans="1:3" ht="13.8" x14ac:dyDescent="0.25">
      <c r="A3914" s="7" t="s">
        <v>3</v>
      </c>
      <c r="B3914" s="6">
        <v>476.74540999999999</v>
      </c>
      <c r="C3914" s="24"/>
    </row>
    <row r="3915" spans="1:3" ht="13.8" x14ac:dyDescent="0.25">
      <c r="A3915" s="12" t="s">
        <v>10</v>
      </c>
      <c r="B3915" s="13">
        <v>436.56723</v>
      </c>
      <c r="C3915" s="24"/>
    </row>
    <row r="3916" spans="1:3" ht="13.8" x14ac:dyDescent="0.25">
      <c r="A3916" s="15" t="s">
        <v>11</v>
      </c>
      <c r="B3916" s="14">
        <v>127.4</v>
      </c>
      <c r="C3916" s="24"/>
    </row>
    <row r="3917" spans="1:3" ht="13.8" x14ac:dyDescent="0.25">
      <c r="A3917" s="15" t="s">
        <v>12</v>
      </c>
      <c r="B3917" s="14">
        <v>290.53961999999996</v>
      </c>
      <c r="C3917" s="24"/>
    </row>
    <row r="3918" spans="1:3" ht="13.8" x14ac:dyDescent="0.25">
      <c r="A3918" s="15" t="s">
        <v>16</v>
      </c>
      <c r="B3918" s="14">
        <v>18.627610000000001</v>
      </c>
      <c r="C3918" s="24"/>
    </row>
    <row r="3919" spans="1:3" ht="13.8" x14ac:dyDescent="0.25">
      <c r="A3919" s="9" t="s">
        <v>24</v>
      </c>
      <c r="B3919" s="14">
        <v>476.74540999999999</v>
      </c>
      <c r="C3919" s="24"/>
    </row>
    <row r="3920" spans="1:3" ht="13.8" x14ac:dyDescent="0.25">
      <c r="A3920" s="16" t="s">
        <v>0</v>
      </c>
      <c r="B3920" s="6">
        <v>476.74540999999999</v>
      </c>
      <c r="C3920" s="24"/>
    </row>
    <row r="3921" spans="1:3" ht="13.8" x14ac:dyDescent="0.25">
      <c r="A3921" s="9" t="s">
        <v>26</v>
      </c>
      <c r="B3921" s="14">
        <v>436.56723</v>
      </c>
      <c r="C3921" s="24"/>
    </row>
    <row r="3922" spans="1:3" ht="13.8" x14ac:dyDescent="0.25">
      <c r="A3922" s="21" t="s">
        <v>10</v>
      </c>
      <c r="B3922" s="13">
        <v>436.56723</v>
      </c>
      <c r="C3922" s="24"/>
    </row>
    <row r="3923" spans="1:3" ht="13.8" x14ac:dyDescent="0.25">
      <c r="A3923" s="23" t="s">
        <v>28</v>
      </c>
      <c r="B3923" s="19">
        <v>40.178179999999998</v>
      </c>
      <c r="C3923" s="24"/>
    </row>
    <row r="3924" spans="1:3" ht="13.8" x14ac:dyDescent="0.25">
      <c r="A3924" s="23" t="s">
        <v>29</v>
      </c>
      <c r="B3924" s="19">
        <v>15.82982</v>
      </c>
      <c r="C3924" s="24"/>
    </row>
    <row r="3925" spans="1:3" ht="13.8" x14ac:dyDescent="0.25">
      <c r="A3925" s="23" t="s">
        <v>30</v>
      </c>
      <c r="B3925" s="19">
        <v>56.008000000000003</v>
      </c>
      <c r="C3925" s="24"/>
    </row>
    <row r="3926" spans="1:3" ht="13.8" x14ac:dyDescent="0.25">
      <c r="A3926" s="9" t="s">
        <v>32</v>
      </c>
      <c r="B3926" s="4">
        <v>93</v>
      </c>
      <c r="C3926" s="24"/>
    </row>
    <row r="3927" spans="1:3" ht="13.8" x14ac:dyDescent="0.25">
      <c r="A3927" s="11" t="s">
        <v>33</v>
      </c>
      <c r="B3927" s="4">
        <v>67</v>
      </c>
      <c r="C3927" s="24"/>
    </row>
    <row r="3928" spans="1:3" ht="13.8" x14ac:dyDescent="0.25">
      <c r="A3928" s="11" t="s">
        <v>34</v>
      </c>
      <c r="B3928" s="4">
        <v>26</v>
      </c>
      <c r="C3928" s="24"/>
    </row>
    <row r="3929" spans="1:3" ht="13.8" x14ac:dyDescent="0.25">
      <c r="A3929" s="132" t="s">
        <v>211</v>
      </c>
      <c r="B3929" s="133"/>
      <c r="C3929" s="24"/>
    </row>
    <row r="3930" spans="1:3" ht="13.8" x14ac:dyDescent="0.25">
      <c r="A3930" s="5" t="s">
        <v>0</v>
      </c>
      <c r="B3930" s="6">
        <v>1574.1080999999999</v>
      </c>
      <c r="C3930" s="24"/>
    </row>
    <row r="3931" spans="1:3" ht="13.8" x14ac:dyDescent="0.25">
      <c r="A3931" s="7" t="s">
        <v>3</v>
      </c>
      <c r="B3931" s="6">
        <v>1574.1080999999999</v>
      </c>
      <c r="C3931" s="24"/>
    </row>
    <row r="3932" spans="1:3" ht="13.8" x14ac:dyDescent="0.25">
      <c r="A3932" s="12" t="s">
        <v>10</v>
      </c>
      <c r="B3932" s="13">
        <v>1287.82529</v>
      </c>
      <c r="C3932" s="24"/>
    </row>
    <row r="3933" spans="1:3" ht="13.8" x14ac:dyDescent="0.25">
      <c r="A3933" s="15" t="s">
        <v>11</v>
      </c>
      <c r="B3933" s="14">
        <v>874.548</v>
      </c>
      <c r="C3933" s="24"/>
    </row>
    <row r="3934" spans="1:3" ht="13.8" x14ac:dyDescent="0.25">
      <c r="A3934" s="15" t="s">
        <v>12</v>
      </c>
      <c r="B3934" s="14">
        <v>183.12888999999998</v>
      </c>
      <c r="C3934" s="24"/>
    </row>
    <row r="3935" spans="1:3" ht="13.8" x14ac:dyDescent="0.25">
      <c r="A3935" s="15" t="s">
        <v>16</v>
      </c>
      <c r="B3935" s="14">
        <v>230.14840000000001</v>
      </c>
      <c r="C3935" s="24"/>
    </row>
    <row r="3936" spans="1:3" ht="13.8" x14ac:dyDescent="0.25">
      <c r="A3936" s="20" t="s">
        <v>17</v>
      </c>
      <c r="B3936" s="13">
        <v>64.983999999999995</v>
      </c>
      <c r="C3936" s="24"/>
    </row>
    <row r="3937" spans="1:3" ht="13.8" x14ac:dyDescent="0.25">
      <c r="A3937" s="9" t="s">
        <v>24</v>
      </c>
      <c r="B3937" s="14">
        <v>1574.1080999999999</v>
      </c>
      <c r="C3937" s="24"/>
    </row>
    <row r="3938" spans="1:3" ht="13.8" x14ac:dyDescent="0.25">
      <c r="A3938" s="16" t="s">
        <v>0</v>
      </c>
      <c r="B3938" s="6">
        <v>1574.1080999999999</v>
      </c>
      <c r="C3938" s="24"/>
    </row>
    <row r="3939" spans="1:3" ht="13.8" x14ac:dyDescent="0.25">
      <c r="A3939" s="9" t="s">
        <v>26</v>
      </c>
      <c r="B3939" s="14">
        <v>1352.8092899999999</v>
      </c>
      <c r="C3939" s="24"/>
    </row>
    <row r="3940" spans="1:3" ht="13.8" x14ac:dyDescent="0.25">
      <c r="A3940" s="21" t="s">
        <v>10</v>
      </c>
      <c r="B3940" s="13">
        <v>1287.82529</v>
      </c>
      <c r="C3940" s="24"/>
    </row>
    <row r="3941" spans="1:3" ht="13.8" x14ac:dyDescent="0.25">
      <c r="A3941" s="21" t="s">
        <v>17</v>
      </c>
      <c r="B3941" s="13">
        <v>64.983999999999995</v>
      </c>
      <c r="C3941" s="24"/>
    </row>
    <row r="3942" spans="1:3" ht="13.8" x14ac:dyDescent="0.25">
      <c r="A3942" s="23" t="s">
        <v>28</v>
      </c>
      <c r="B3942" s="19">
        <v>221.29881</v>
      </c>
      <c r="C3942" s="24"/>
    </row>
    <row r="3943" spans="1:3" ht="13.8" x14ac:dyDescent="0.25">
      <c r="A3943" s="23" t="s">
        <v>29</v>
      </c>
      <c r="B3943" s="19">
        <v>273.54223999999999</v>
      </c>
      <c r="C3943" s="24"/>
    </row>
    <row r="3944" spans="1:3" ht="13.8" x14ac:dyDescent="0.25">
      <c r="A3944" s="23" t="s">
        <v>30</v>
      </c>
      <c r="B3944" s="19">
        <v>494.84105</v>
      </c>
      <c r="C3944" s="24"/>
    </row>
    <row r="3945" spans="1:3" ht="13.8" x14ac:dyDescent="0.25">
      <c r="A3945" s="9" t="s">
        <v>32</v>
      </c>
      <c r="B3945" s="4">
        <v>52</v>
      </c>
      <c r="C3945" s="24"/>
    </row>
    <row r="3946" spans="1:3" ht="13.8" x14ac:dyDescent="0.25">
      <c r="A3946" s="11" t="s">
        <v>33</v>
      </c>
      <c r="B3946" s="4">
        <v>47</v>
      </c>
      <c r="C3946" s="24"/>
    </row>
    <row r="3947" spans="1:3" ht="13.8" x14ac:dyDescent="0.25">
      <c r="A3947" s="11" t="s">
        <v>34</v>
      </c>
      <c r="B3947" s="4">
        <v>5</v>
      </c>
      <c r="C3947" s="24"/>
    </row>
    <row r="3948" spans="1:3" ht="13.8" x14ac:dyDescent="0.25">
      <c r="A3948" s="132" t="s">
        <v>202</v>
      </c>
      <c r="B3948" s="133"/>
      <c r="C3948" s="24"/>
    </row>
    <row r="3949" spans="1:3" ht="13.8" x14ac:dyDescent="0.25">
      <c r="A3949" s="5" t="s">
        <v>0</v>
      </c>
      <c r="B3949" s="6">
        <v>329.86149999999998</v>
      </c>
      <c r="C3949" s="24"/>
    </row>
    <row r="3950" spans="1:3" ht="13.8" x14ac:dyDescent="0.25">
      <c r="A3950" s="7" t="s">
        <v>2</v>
      </c>
      <c r="B3950" s="6">
        <v>321.62714</v>
      </c>
      <c r="C3950" s="24"/>
    </row>
    <row r="3951" spans="1:3" ht="13.8" x14ac:dyDescent="0.25">
      <c r="A3951" s="7" t="s">
        <v>3</v>
      </c>
      <c r="B3951" s="6">
        <v>8.2343600000000006</v>
      </c>
      <c r="C3951" s="24"/>
    </row>
    <row r="3952" spans="1:3" ht="13.8" x14ac:dyDescent="0.25">
      <c r="A3952" s="12" t="s">
        <v>10</v>
      </c>
      <c r="B3952" s="13">
        <v>245.29363000000001</v>
      </c>
      <c r="C3952" s="24"/>
    </row>
    <row r="3953" spans="1:3" ht="13.8" x14ac:dyDescent="0.25">
      <c r="A3953" s="15" t="s">
        <v>11</v>
      </c>
      <c r="B3953" s="14">
        <v>16.38</v>
      </c>
      <c r="C3953" s="24"/>
    </row>
    <row r="3954" spans="1:3" ht="13.8" x14ac:dyDescent="0.25">
      <c r="A3954" s="15" t="s">
        <v>12</v>
      </c>
      <c r="B3954" s="14">
        <v>60.453330000000001</v>
      </c>
      <c r="C3954" s="24"/>
    </row>
    <row r="3955" spans="1:3" ht="13.8" x14ac:dyDescent="0.25">
      <c r="A3955" s="7" t="s">
        <v>2</v>
      </c>
      <c r="B3955" s="6">
        <v>1.4402999999999999</v>
      </c>
      <c r="C3955" s="24"/>
    </row>
    <row r="3956" spans="1:3" ht="13.8" x14ac:dyDescent="0.25">
      <c r="A3956" s="15" t="s">
        <v>16</v>
      </c>
      <c r="B3956" s="14">
        <v>167.02</v>
      </c>
      <c r="C3956" s="24"/>
    </row>
    <row r="3957" spans="1:3" ht="13.8" x14ac:dyDescent="0.25">
      <c r="A3957" s="20" t="s">
        <v>17</v>
      </c>
      <c r="B3957" s="13">
        <v>6.7880000000000003</v>
      </c>
      <c r="C3957" s="24"/>
    </row>
    <row r="3958" spans="1:3" ht="13.8" x14ac:dyDescent="0.25">
      <c r="A3958" s="9" t="s">
        <v>24</v>
      </c>
      <c r="B3958" s="14">
        <v>329.86149999999998</v>
      </c>
      <c r="C3958" s="24"/>
    </row>
    <row r="3959" spans="1:3" ht="13.8" x14ac:dyDescent="0.25">
      <c r="A3959" s="16" t="s">
        <v>0</v>
      </c>
      <c r="B3959" s="6">
        <v>329.86149999999998</v>
      </c>
      <c r="C3959" s="24"/>
    </row>
    <row r="3960" spans="1:3" ht="13.8" x14ac:dyDescent="0.25">
      <c r="A3960" s="9" t="s">
        <v>26</v>
      </c>
      <c r="B3960" s="14">
        <v>252.08163000000002</v>
      </c>
      <c r="C3960" s="24"/>
    </row>
    <row r="3961" spans="1:3" ht="13.8" x14ac:dyDescent="0.25">
      <c r="A3961" s="21" t="s">
        <v>10</v>
      </c>
      <c r="B3961" s="13">
        <v>245.29363000000001</v>
      </c>
      <c r="C3961" s="24"/>
    </row>
    <row r="3962" spans="1:3" ht="13.8" x14ac:dyDescent="0.25">
      <c r="A3962" s="21" t="s">
        <v>17</v>
      </c>
      <c r="B3962" s="13">
        <v>6.7880000000000003</v>
      </c>
      <c r="C3962" s="24"/>
    </row>
    <row r="3963" spans="1:3" ht="13.8" x14ac:dyDescent="0.25">
      <c r="A3963" s="23" t="s">
        <v>28</v>
      </c>
      <c r="B3963" s="19">
        <v>77.779870000000003</v>
      </c>
      <c r="C3963" s="24"/>
    </row>
    <row r="3964" spans="1:3" ht="13.8" x14ac:dyDescent="0.25">
      <c r="A3964" s="23" t="s">
        <v>29</v>
      </c>
      <c r="B3964" s="19">
        <v>129.33996999999999</v>
      </c>
      <c r="C3964" s="24"/>
    </row>
    <row r="3965" spans="1:3" ht="13.8" x14ac:dyDescent="0.25">
      <c r="A3965" s="23" t="s">
        <v>30</v>
      </c>
      <c r="B3965" s="19">
        <v>207.11984000000001</v>
      </c>
      <c r="C3965" s="24"/>
    </row>
    <row r="3966" spans="1:3" ht="13.8" x14ac:dyDescent="0.25">
      <c r="A3966" s="9" t="s">
        <v>32</v>
      </c>
      <c r="B3966" s="4">
        <v>78</v>
      </c>
      <c r="C3966" s="24"/>
    </row>
    <row r="3967" spans="1:3" ht="13.8" x14ac:dyDescent="0.25">
      <c r="A3967" s="11" t="s">
        <v>33</v>
      </c>
      <c r="B3967" s="4">
        <v>64</v>
      </c>
      <c r="C3967" s="24"/>
    </row>
    <row r="3968" spans="1:3" ht="13.8" x14ac:dyDescent="0.25">
      <c r="A3968" s="11" t="s">
        <v>34</v>
      </c>
      <c r="B3968" s="4">
        <v>14</v>
      </c>
      <c r="C3968" s="24"/>
    </row>
    <row r="3969" spans="1:3" ht="13.8" x14ac:dyDescent="0.25">
      <c r="A3969" s="132" t="s">
        <v>205</v>
      </c>
      <c r="B3969" s="133"/>
      <c r="C3969" s="24"/>
    </row>
    <row r="3970" spans="1:3" ht="13.8" x14ac:dyDescent="0.25">
      <c r="A3970" s="5" t="s">
        <v>0</v>
      </c>
      <c r="B3970" s="6">
        <v>16.294799999999999</v>
      </c>
      <c r="C3970" s="24"/>
    </row>
    <row r="3971" spans="1:3" ht="13.8" x14ac:dyDescent="0.25">
      <c r="A3971" s="7" t="s">
        <v>3</v>
      </c>
      <c r="B3971" s="6">
        <v>16.294799999999999</v>
      </c>
      <c r="C3971" s="24"/>
    </row>
    <row r="3972" spans="1:3" ht="13.8" x14ac:dyDescent="0.25">
      <c r="A3972" s="12" t="s">
        <v>10</v>
      </c>
      <c r="B3972" s="13">
        <v>1.55728</v>
      </c>
      <c r="C3972" s="24"/>
    </row>
    <row r="3973" spans="1:3" ht="13.8" x14ac:dyDescent="0.25">
      <c r="A3973" s="15" t="s">
        <v>12</v>
      </c>
      <c r="B3973" s="14">
        <v>1.55728</v>
      </c>
      <c r="C3973" s="24"/>
    </row>
    <row r="3974" spans="1:3" ht="13.8" x14ac:dyDescent="0.25">
      <c r="A3974" s="9" t="s">
        <v>24</v>
      </c>
      <c r="B3974" s="14">
        <v>16.294799999999999</v>
      </c>
      <c r="C3974" s="24"/>
    </row>
    <row r="3975" spans="1:3" ht="13.8" x14ac:dyDescent="0.25">
      <c r="A3975" s="16" t="s">
        <v>0</v>
      </c>
      <c r="B3975" s="6">
        <v>16.294799999999999</v>
      </c>
      <c r="C3975" s="24"/>
    </row>
    <row r="3976" spans="1:3" ht="13.8" x14ac:dyDescent="0.25">
      <c r="A3976" s="9" t="s">
        <v>26</v>
      </c>
      <c r="B3976" s="14">
        <v>1.55728</v>
      </c>
      <c r="C3976" s="24"/>
    </row>
    <row r="3977" spans="1:3" ht="13.8" x14ac:dyDescent="0.25">
      <c r="A3977" s="21" t="s">
        <v>10</v>
      </c>
      <c r="B3977" s="13">
        <v>1.55728</v>
      </c>
      <c r="C3977" s="24"/>
    </row>
    <row r="3978" spans="1:3" ht="13.8" x14ac:dyDescent="0.25">
      <c r="A3978" s="23" t="s">
        <v>28</v>
      </c>
      <c r="B3978" s="19">
        <v>14.73752</v>
      </c>
      <c r="C3978" s="24"/>
    </row>
    <row r="3979" spans="1:3" ht="13.8" x14ac:dyDescent="0.25">
      <c r="A3979" s="23" t="s">
        <v>29</v>
      </c>
      <c r="B3979" s="19">
        <v>15.67197</v>
      </c>
      <c r="C3979" s="24"/>
    </row>
    <row r="3980" spans="1:3" ht="13.8" x14ac:dyDescent="0.25">
      <c r="A3980" s="23" t="s">
        <v>30</v>
      </c>
      <c r="B3980" s="19">
        <v>30.409490000000002</v>
      </c>
      <c r="C3980" s="24"/>
    </row>
    <row r="3981" spans="1:3" ht="13.8" x14ac:dyDescent="0.25">
      <c r="A3981" s="9" t="s">
        <v>32</v>
      </c>
      <c r="B3981" s="4">
        <v>25</v>
      </c>
      <c r="C3981" s="24"/>
    </row>
    <row r="3982" spans="1:3" ht="13.8" x14ac:dyDescent="0.25">
      <c r="A3982" s="11" t="s">
        <v>33</v>
      </c>
      <c r="B3982" s="4">
        <v>21</v>
      </c>
      <c r="C3982" s="24"/>
    </row>
    <row r="3983" spans="1:3" ht="13.8" x14ac:dyDescent="0.25">
      <c r="A3983" s="11" t="s">
        <v>34</v>
      </c>
      <c r="B3983" s="4">
        <v>4</v>
      </c>
      <c r="C3983" s="24"/>
    </row>
    <row r="3984" spans="1:3" ht="13.8" x14ac:dyDescent="0.25">
      <c r="A3984" s="132" t="s">
        <v>203</v>
      </c>
      <c r="B3984" s="133"/>
      <c r="C3984" s="24"/>
    </row>
    <row r="3985" spans="1:3" ht="13.8" x14ac:dyDescent="0.25">
      <c r="A3985" s="5" t="s">
        <v>0</v>
      </c>
      <c r="B3985" s="6">
        <v>30.795999999999999</v>
      </c>
      <c r="C3985" s="24"/>
    </row>
    <row r="3986" spans="1:3" ht="13.8" x14ac:dyDescent="0.25">
      <c r="A3986" s="7" t="s">
        <v>3</v>
      </c>
      <c r="B3986" s="6">
        <v>30.795999999999999</v>
      </c>
      <c r="C3986" s="24"/>
    </row>
    <row r="3987" spans="1:3" ht="13.8" x14ac:dyDescent="0.25">
      <c r="A3987" s="12" t="s">
        <v>10</v>
      </c>
      <c r="B3987" s="13">
        <v>28.540360000000003</v>
      </c>
      <c r="C3987" s="24"/>
    </row>
    <row r="3988" spans="1:3" ht="13.8" x14ac:dyDescent="0.25">
      <c r="A3988" s="15" t="s">
        <v>11</v>
      </c>
      <c r="B3988" s="14">
        <v>3.96</v>
      </c>
      <c r="C3988" s="24"/>
    </row>
    <row r="3989" spans="1:3" ht="13.8" x14ac:dyDescent="0.25">
      <c r="A3989" s="15" t="s">
        <v>12</v>
      </c>
      <c r="B3989" s="14">
        <v>23.840360000000004</v>
      </c>
      <c r="C3989" s="24"/>
    </row>
    <row r="3990" spans="1:3" ht="13.8" x14ac:dyDescent="0.25">
      <c r="A3990" s="15" t="s">
        <v>16</v>
      </c>
      <c r="B3990" s="14">
        <v>0.74</v>
      </c>
      <c r="C3990" s="24"/>
    </row>
    <row r="3991" spans="1:3" ht="13.8" x14ac:dyDescent="0.25">
      <c r="A3991" s="20" t="s">
        <v>17</v>
      </c>
      <c r="B3991" s="13">
        <v>0.57999999999999996</v>
      </c>
      <c r="C3991" s="24"/>
    </row>
    <row r="3992" spans="1:3" ht="13.8" x14ac:dyDescent="0.25">
      <c r="A3992" s="9" t="s">
        <v>24</v>
      </c>
      <c r="B3992" s="14">
        <v>30.795999999999999</v>
      </c>
      <c r="C3992" s="24"/>
    </row>
    <row r="3993" spans="1:3" ht="13.8" x14ac:dyDescent="0.25">
      <c r="A3993" s="16" t="s">
        <v>0</v>
      </c>
      <c r="B3993" s="6">
        <v>30.795999999999999</v>
      </c>
      <c r="C3993" s="24"/>
    </row>
    <row r="3994" spans="1:3" ht="13.8" x14ac:dyDescent="0.25">
      <c r="A3994" s="9" t="s">
        <v>26</v>
      </c>
      <c r="B3994" s="14">
        <v>29.120359999999998</v>
      </c>
      <c r="C3994" s="24"/>
    </row>
    <row r="3995" spans="1:3" ht="13.8" x14ac:dyDescent="0.25">
      <c r="A3995" s="21" t="s">
        <v>10</v>
      </c>
      <c r="B3995" s="13">
        <v>28.54036</v>
      </c>
      <c r="C3995" s="24"/>
    </row>
    <row r="3996" spans="1:3" ht="13.8" x14ac:dyDescent="0.25">
      <c r="A3996" s="21" t="s">
        <v>17</v>
      </c>
      <c r="B3996" s="13">
        <v>0.57999999999999996</v>
      </c>
      <c r="C3996" s="24"/>
    </row>
    <row r="3997" spans="1:3" ht="13.8" x14ac:dyDescent="0.25">
      <c r="A3997" s="23" t="s">
        <v>28</v>
      </c>
      <c r="B3997" s="19">
        <v>1.67564</v>
      </c>
      <c r="C3997" s="24"/>
    </row>
    <row r="3998" spans="1:3" ht="13.8" x14ac:dyDescent="0.25">
      <c r="A3998" s="23" t="s">
        <v>29</v>
      </c>
      <c r="B3998" s="19">
        <v>2.2211400000000001</v>
      </c>
      <c r="C3998" s="24"/>
    </row>
    <row r="3999" spans="1:3" ht="13.8" x14ac:dyDescent="0.25">
      <c r="A3999" s="23" t="s">
        <v>30</v>
      </c>
      <c r="B3999" s="19">
        <v>3.8967800000000001</v>
      </c>
      <c r="C3999" s="24"/>
    </row>
    <row r="4000" spans="1:3" ht="13.8" x14ac:dyDescent="0.25">
      <c r="A4000" s="9" t="s">
        <v>32</v>
      </c>
      <c r="B4000" s="4">
        <v>25</v>
      </c>
      <c r="C4000" s="24"/>
    </row>
    <row r="4001" spans="1:3" ht="13.8" x14ac:dyDescent="0.25">
      <c r="A4001" s="11" t="s">
        <v>33</v>
      </c>
      <c r="B4001" s="4">
        <v>19</v>
      </c>
      <c r="C4001" s="24"/>
    </row>
    <row r="4002" spans="1:3" ht="13.8" x14ac:dyDescent="0.25">
      <c r="A4002" s="11" t="s">
        <v>34</v>
      </c>
      <c r="B4002" s="4">
        <v>6</v>
      </c>
      <c r="C4002" s="24"/>
    </row>
    <row r="4003" spans="1:3" ht="13.8" x14ac:dyDescent="0.25">
      <c r="A4003" s="132" t="s">
        <v>204</v>
      </c>
      <c r="B4003" s="133"/>
      <c r="C4003" s="24"/>
    </row>
    <row r="4004" spans="1:3" ht="13.8" x14ac:dyDescent="0.25">
      <c r="A4004" s="5" t="s">
        <v>0</v>
      </c>
      <c r="B4004" s="6">
        <v>268.5951</v>
      </c>
      <c r="C4004" s="24"/>
    </row>
    <row r="4005" spans="1:3" ht="13.8" x14ac:dyDescent="0.25">
      <c r="A4005" s="7" t="s">
        <v>2</v>
      </c>
      <c r="B4005" s="6">
        <v>8.75</v>
      </c>
      <c r="C4005" s="24"/>
    </row>
    <row r="4006" spans="1:3" ht="13.8" x14ac:dyDescent="0.25">
      <c r="A4006" s="7" t="s">
        <v>3</v>
      </c>
      <c r="B4006" s="6">
        <v>259.8451</v>
      </c>
      <c r="C4006" s="24"/>
    </row>
    <row r="4007" spans="1:3" ht="13.8" x14ac:dyDescent="0.25">
      <c r="A4007" s="12" t="s">
        <v>10</v>
      </c>
      <c r="B4007" s="13">
        <v>269.29185000000001</v>
      </c>
      <c r="C4007" s="24"/>
    </row>
    <row r="4008" spans="1:3" ht="13.8" x14ac:dyDescent="0.25">
      <c r="A4008" s="15" t="s">
        <v>11</v>
      </c>
      <c r="B4008" s="14">
        <v>245.54372000000001</v>
      </c>
      <c r="C4008" s="24"/>
    </row>
    <row r="4009" spans="1:3" ht="13.8" x14ac:dyDescent="0.25">
      <c r="A4009" s="15" t="s">
        <v>12</v>
      </c>
      <c r="B4009" s="14">
        <v>20.99652</v>
      </c>
      <c r="C4009" s="24"/>
    </row>
    <row r="4010" spans="1:3" ht="13.8" x14ac:dyDescent="0.25">
      <c r="A4010" s="15" t="s">
        <v>16</v>
      </c>
      <c r="B4010" s="14">
        <v>2.7516099999999999</v>
      </c>
      <c r="C4010" s="24"/>
    </row>
    <row r="4011" spans="1:3" ht="13.8" x14ac:dyDescent="0.25">
      <c r="A4011" s="20" t="s">
        <v>17</v>
      </c>
      <c r="B4011" s="13">
        <v>2</v>
      </c>
      <c r="C4011" s="24"/>
    </row>
    <row r="4012" spans="1:3" ht="13.8" x14ac:dyDescent="0.25">
      <c r="A4012" s="9" t="s">
        <v>24</v>
      </c>
      <c r="B4012" s="14">
        <v>268.5951</v>
      </c>
      <c r="C4012" s="24"/>
    </row>
    <row r="4013" spans="1:3" ht="13.8" x14ac:dyDescent="0.25">
      <c r="A4013" s="16" t="s">
        <v>0</v>
      </c>
      <c r="B4013" s="6">
        <v>268.5951</v>
      </c>
      <c r="C4013" s="24"/>
    </row>
    <row r="4014" spans="1:3" ht="13.8" x14ac:dyDescent="0.25">
      <c r="A4014" s="9" t="s">
        <v>26</v>
      </c>
      <c r="B4014" s="14">
        <v>271.29185000000001</v>
      </c>
      <c r="C4014" s="24"/>
    </row>
    <row r="4015" spans="1:3" ht="13.8" x14ac:dyDescent="0.25">
      <c r="A4015" s="21" t="s">
        <v>10</v>
      </c>
      <c r="B4015" s="13">
        <v>269.29185000000001</v>
      </c>
      <c r="C4015" s="24"/>
    </row>
    <row r="4016" spans="1:3" ht="13.8" x14ac:dyDescent="0.25">
      <c r="A4016" s="21" t="s">
        <v>17</v>
      </c>
      <c r="B4016" s="13">
        <v>2</v>
      </c>
      <c r="C4016" s="24"/>
    </row>
    <row r="4017" spans="1:3" ht="13.8" x14ac:dyDescent="0.25">
      <c r="A4017" s="23" t="s">
        <v>28</v>
      </c>
      <c r="B4017" s="19">
        <v>-2.6967500000000002</v>
      </c>
      <c r="C4017" s="24"/>
    </row>
    <row r="4018" spans="1:3" ht="13.8" x14ac:dyDescent="0.25">
      <c r="A4018" s="23" t="s">
        <v>29</v>
      </c>
      <c r="B4018" s="19">
        <v>44.230350000000001</v>
      </c>
      <c r="C4018" s="24"/>
    </row>
    <row r="4019" spans="1:3" ht="13.8" x14ac:dyDescent="0.25">
      <c r="A4019" s="23" t="s">
        <v>30</v>
      </c>
      <c r="B4019" s="19">
        <v>41.5336</v>
      </c>
      <c r="C4019" s="24"/>
    </row>
    <row r="4020" spans="1:3" ht="13.8" x14ac:dyDescent="0.25">
      <c r="A4020" s="9" t="s">
        <v>32</v>
      </c>
      <c r="B4020" s="4">
        <v>309</v>
      </c>
      <c r="C4020" s="24"/>
    </row>
    <row r="4021" spans="1:3" ht="13.8" x14ac:dyDescent="0.25">
      <c r="A4021" s="11" t="s">
        <v>33</v>
      </c>
      <c r="B4021" s="4">
        <v>293</v>
      </c>
      <c r="C4021" s="24"/>
    </row>
    <row r="4022" spans="1:3" ht="13.8" x14ac:dyDescent="0.25">
      <c r="A4022" s="11" t="s">
        <v>34</v>
      </c>
      <c r="B4022" s="4">
        <v>16</v>
      </c>
      <c r="C4022" s="24"/>
    </row>
    <row r="4023" spans="1:3" ht="13.8" x14ac:dyDescent="0.25">
      <c r="A4023" s="132" t="s">
        <v>180</v>
      </c>
      <c r="B4023" s="133"/>
      <c r="C4023" s="24"/>
    </row>
    <row r="4024" spans="1:3" ht="13.8" x14ac:dyDescent="0.25">
      <c r="A4024" s="5" t="s">
        <v>0</v>
      </c>
      <c r="B4024" s="6">
        <v>70.937719999999999</v>
      </c>
      <c r="C4024" s="24"/>
    </row>
    <row r="4025" spans="1:3" ht="13.8" x14ac:dyDescent="0.25">
      <c r="A4025" s="7" t="s">
        <v>3</v>
      </c>
      <c r="B4025" s="6">
        <v>70.937719999999999</v>
      </c>
      <c r="C4025" s="24"/>
    </row>
    <row r="4026" spans="1:3" ht="13.8" x14ac:dyDescent="0.25">
      <c r="A4026" s="12" t="s">
        <v>10</v>
      </c>
      <c r="B4026" s="13">
        <v>54.413989999999998</v>
      </c>
      <c r="C4026" s="24"/>
    </row>
    <row r="4027" spans="1:3" ht="13.8" x14ac:dyDescent="0.25">
      <c r="A4027" s="15" t="s">
        <v>12</v>
      </c>
      <c r="B4027" s="14">
        <v>54.413989999999998</v>
      </c>
      <c r="C4027" s="24"/>
    </row>
    <row r="4028" spans="1:3" ht="13.8" x14ac:dyDescent="0.25">
      <c r="A4028" s="20" t="s">
        <v>17</v>
      </c>
      <c r="B4028" s="13">
        <v>1.45</v>
      </c>
      <c r="C4028" s="24"/>
    </row>
    <row r="4029" spans="1:3" ht="13.8" x14ac:dyDescent="0.25">
      <c r="A4029" s="9" t="s">
        <v>24</v>
      </c>
      <c r="B4029" s="14">
        <v>70.937719999999999</v>
      </c>
      <c r="C4029" s="24"/>
    </row>
    <row r="4030" spans="1:3" ht="13.8" x14ac:dyDescent="0.25">
      <c r="A4030" s="16" t="s">
        <v>0</v>
      </c>
      <c r="B4030" s="6">
        <v>70.937719999999999</v>
      </c>
      <c r="C4030" s="24"/>
    </row>
    <row r="4031" spans="1:3" ht="13.8" x14ac:dyDescent="0.25">
      <c r="A4031" s="9" t="s">
        <v>26</v>
      </c>
      <c r="B4031" s="14">
        <v>55.863990000000001</v>
      </c>
      <c r="C4031" s="24"/>
    </row>
    <row r="4032" spans="1:3" ht="13.8" x14ac:dyDescent="0.25">
      <c r="A4032" s="21" t="s">
        <v>10</v>
      </c>
      <c r="B4032" s="13">
        <v>54.413989999999998</v>
      </c>
      <c r="C4032" s="24"/>
    </row>
    <row r="4033" spans="1:3" ht="13.8" x14ac:dyDescent="0.25">
      <c r="A4033" s="21" t="s">
        <v>17</v>
      </c>
      <c r="B4033" s="13">
        <v>1.45</v>
      </c>
      <c r="C4033" s="24"/>
    </row>
    <row r="4034" spans="1:3" ht="13.8" x14ac:dyDescent="0.25">
      <c r="A4034" s="23" t="s">
        <v>28</v>
      </c>
      <c r="B4034" s="19">
        <v>15.073729999999999</v>
      </c>
      <c r="C4034" s="24"/>
    </row>
    <row r="4035" spans="1:3" ht="13.8" x14ac:dyDescent="0.25">
      <c r="A4035" s="23" t="s">
        <v>29</v>
      </c>
      <c r="B4035" s="19">
        <v>3.2451699999999999</v>
      </c>
      <c r="C4035" s="24"/>
    </row>
    <row r="4036" spans="1:3" ht="13.8" x14ac:dyDescent="0.25">
      <c r="A4036" s="23" t="s">
        <v>30</v>
      </c>
      <c r="B4036" s="19">
        <v>18.318899999999999</v>
      </c>
      <c r="C4036" s="24"/>
    </row>
    <row r="4037" spans="1:3" ht="13.8" x14ac:dyDescent="0.25">
      <c r="A4037" s="9" t="s">
        <v>32</v>
      </c>
      <c r="B4037" s="4">
        <v>99</v>
      </c>
      <c r="C4037" s="24"/>
    </row>
    <row r="4038" spans="1:3" ht="13.8" x14ac:dyDescent="0.25">
      <c r="A4038" s="11" t="s">
        <v>33</v>
      </c>
      <c r="B4038" s="4">
        <v>84</v>
      </c>
      <c r="C4038" s="24"/>
    </row>
    <row r="4039" spans="1:3" ht="13.8" x14ac:dyDescent="0.25">
      <c r="A4039" s="11" t="s">
        <v>34</v>
      </c>
      <c r="B4039" s="4">
        <v>15</v>
      </c>
      <c r="C4039" s="24"/>
    </row>
    <row r="4040" spans="1:3" ht="13.8" x14ac:dyDescent="0.25">
      <c r="A4040" s="132" t="s">
        <v>184</v>
      </c>
      <c r="B4040" s="133"/>
      <c r="C4040" s="24"/>
    </row>
    <row r="4041" spans="1:3" ht="13.8" x14ac:dyDescent="0.25">
      <c r="A4041" s="5" t="s">
        <v>0</v>
      </c>
      <c r="B4041" s="6">
        <v>81.319130000000001</v>
      </c>
      <c r="C4041" s="24"/>
    </row>
    <row r="4042" spans="1:3" ht="13.8" x14ac:dyDescent="0.25">
      <c r="A4042" s="7" t="s">
        <v>3</v>
      </c>
      <c r="B4042" s="6">
        <v>81.319130000000001</v>
      </c>
      <c r="C4042" s="24"/>
    </row>
    <row r="4043" spans="1:3" ht="13.8" x14ac:dyDescent="0.25">
      <c r="A4043" s="12" t="s">
        <v>10</v>
      </c>
      <c r="B4043" s="13">
        <v>1.77522</v>
      </c>
      <c r="C4043" s="24"/>
    </row>
    <row r="4044" spans="1:3" ht="13.8" x14ac:dyDescent="0.25">
      <c r="A4044" s="15" t="s">
        <v>16</v>
      </c>
      <c r="B4044" s="14">
        <v>1.77522</v>
      </c>
      <c r="C4044" s="24"/>
    </row>
    <row r="4045" spans="1:3" ht="13.8" x14ac:dyDescent="0.25">
      <c r="A4045" s="9" t="s">
        <v>24</v>
      </c>
      <c r="B4045" s="14">
        <v>81.319130000000001</v>
      </c>
      <c r="C4045" s="24"/>
    </row>
    <row r="4046" spans="1:3" ht="13.8" x14ac:dyDescent="0.25">
      <c r="A4046" s="16" t="s">
        <v>0</v>
      </c>
      <c r="B4046" s="6">
        <v>81.319130000000001</v>
      </c>
      <c r="C4046" s="24"/>
    </row>
    <row r="4047" spans="1:3" ht="13.8" x14ac:dyDescent="0.25">
      <c r="A4047" s="9" t="s">
        <v>26</v>
      </c>
      <c r="B4047" s="14">
        <v>1.77522</v>
      </c>
      <c r="C4047" s="24"/>
    </row>
    <row r="4048" spans="1:3" ht="13.8" x14ac:dyDescent="0.25">
      <c r="A4048" s="21" t="s">
        <v>10</v>
      </c>
      <c r="B4048" s="13">
        <v>1.77522</v>
      </c>
      <c r="C4048" s="24"/>
    </row>
    <row r="4049" spans="1:3" ht="13.8" x14ac:dyDescent="0.25">
      <c r="A4049" s="23" t="s">
        <v>28</v>
      </c>
      <c r="B4049" s="19">
        <v>79.543909999999997</v>
      </c>
      <c r="C4049" s="24"/>
    </row>
    <row r="4050" spans="1:3" ht="13.8" x14ac:dyDescent="0.25">
      <c r="A4050" s="23" t="s">
        <v>29</v>
      </c>
      <c r="B4050" s="19">
        <v>230.49127999999999</v>
      </c>
      <c r="C4050" s="24"/>
    </row>
    <row r="4051" spans="1:3" ht="13.8" x14ac:dyDescent="0.25">
      <c r="A4051" s="23" t="s">
        <v>30</v>
      </c>
      <c r="B4051" s="19">
        <v>310.03519</v>
      </c>
      <c r="C4051" s="24"/>
    </row>
    <row r="4052" spans="1:3" ht="13.8" x14ac:dyDescent="0.25">
      <c r="A4052" s="9" t="s">
        <v>32</v>
      </c>
      <c r="B4052" s="4">
        <v>58</v>
      </c>
      <c r="C4052" s="24"/>
    </row>
    <row r="4053" spans="1:3" ht="13.8" x14ac:dyDescent="0.25">
      <c r="A4053" s="11" t="s">
        <v>33</v>
      </c>
      <c r="B4053" s="4">
        <v>53</v>
      </c>
      <c r="C4053" s="24"/>
    </row>
    <row r="4054" spans="1:3" ht="13.8" x14ac:dyDescent="0.25">
      <c r="A4054" s="11" t="s">
        <v>34</v>
      </c>
      <c r="B4054" s="4">
        <v>5</v>
      </c>
      <c r="C4054" s="24"/>
    </row>
    <row r="4055" spans="1:3" ht="13.8" x14ac:dyDescent="0.25">
      <c r="A4055" s="132" t="s">
        <v>177</v>
      </c>
      <c r="B4055" s="133"/>
      <c r="C4055" s="24"/>
    </row>
    <row r="4056" spans="1:3" ht="13.8" x14ac:dyDescent="0.25">
      <c r="A4056" s="5" t="s">
        <v>0</v>
      </c>
      <c r="B4056" s="6">
        <v>25.757999999999999</v>
      </c>
      <c r="C4056" s="24"/>
    </row>
    <row r="4057" spans="1:3" ht="13.8" x14ac:dyDescent="0.25">
      <c r="A4057" s="7" t="s">
        <v>2</v>
      </c>
      <c r="B4057" s="6">
        <v>5.5</v>
      </c>
      <c r="C4057" s="24"/>
    </row>
    <row r="4058" spans="1:3" ht="13.8" x14ac:dyDescent="0.25">
      <c r="A4058" s="7" t="s">
        <v>3</v>
      </c>
      <c r="B4058" s="6">
        <v>20.257999999999999</v>
      </c>
      <c r="C4058" s="24"/>
    </row>
    <row r="4059" spans="1:3" ht="13.8" x14ac:dyDescent="0.25">
      <c r="A4059" s="12" t="s">
        <v>10</v>
      </c>
      <c r="B4059" s="13">
        <v>25.477200000000003</v>
      </c>
      <c r="C4059" s="24"/>
    </row>
    <row r="4060" spans="1:3" ht="13.8" x14ac:dyDescent="0.25">
      <c r="A4060" s="15" t="s">
        <v>11</v>
      </c>
      <c r="B4060" s="14">
        <v>16.760000000000002</v>
      </c>
      <c r="C4060" s="24"/>
    </row>
    <row r="4061" spans="1:3" ht="13.8" x14ac:dyDescent="0.25">
      <c r="A4061" s="15" t="s">
        <v>12</v>
      </c>
      <c r="B4061" s="14">
        <v>8.2542000000000009</v>
      </c>
      <c r="C4061" s="24"/>
    </row>
    <row r="4062" spans="1:3" ht="13.8" x14ac:dyDescent="0.25">
      <c r="A4062" s="15" t="s">
        <v>16</v>
      </c>
      <c r="B4062" s="14">
        <v>0.46300000000000002</v>
      </c>
      <c r="C4062" s="24"/>
    </row>
    <row r="4063" spans="1:3" ht="13.8" x14ac:dyDescent="0.25">
      <c r="A4063" s="9" t="s">
        <v>24</v>
      </c>
      <c r="B4063" s="14">
        <v>25.757999999999999</v>
      </c>
      <c r="C4063" s="24"/>
    </row>
    <row r="4064" spans="1:3" ht="13.8" x14ac:dyDescent="0.25">
      <c r="A4064" s="16" t="s">
        <v>0</v>
      </c>
      <c r="B4064" s="6">
        <v>25.757999999999999</v>
      </c>
      <c r="C4064" s="24"/>
    </row>
    <row r="4065" spans="1:3" ht="13.8" x14ac:dyDescent="0.25">
      <c r="A4065" s="9" t="s">
        <v>26</v>
      </c>
      <c r="B4065" s="14">
        <v>25.4772</v>
      </c>
      <c r="C4065" s="24"/>
    </row>
    <row r="4066" spans="1:3" ht="13.8" x14ac:dyDescent="0.25">
      <c r="A4066" s="21" t="s">
        <v>10</v>
      </c>
      <c r="B4066" s="13">
        <v>25.4772</v>
      </c>
      <c r="C4066" s="24"/>
    </row>
    <row r="4067" spans="1:3" ht="13.8" x14ac:dyDescent="0.25">
      <c r="A4067" s="23" t="s">
        <v>28</v>
      </c>
      <c r="B4067" s="19">
        <v>0.28079999999999999</v>
      </c>
      <c r="C4067" s="24"/>
    </row>
    <row r="4068" spans="1:3" ht="13.8" x14ac:dyDescent="0.25">
      <c r="A4068" s="23" t="s">
        <v>29</v>
      </c>
      <c r="B4068" s="19">
        <v>0.24413000000000001</v>
      </c>
      <c r="C4068" s="24"/>
    </row>
    <row r="4069" spans="1:3" ht="13.8" x14ac:dyDescent="0.25">
      <c r="A4069" s="23" t="s">
        <v>30</v>
      </c>
      <c r="B4069" s="19">
        <v>0.52493000000000001</v>
      </c>
      <c r="C4069" s="24"/>
    </row>
    <row r="4070" spans="1:3" ht="13.8" x14ac:dyDescent="0.25">
      <c r="A4070" s="9" t="s">
        <v>32</v>
      </c>
      <c r="B4070" s="4">
        <v>37</v>
      </c>
      <c r="C4070" s="24"/>
    </row>
    <row r="4071" spans="1:3" ht="13.8" x14ac:dyDescent="0.25">
      <c r="A4071" s="11" t="s">
        <v>33</v>
      </c>
      <c r="B4071" s="4">
        <v>35</v>
      </c>
      <c r="C4071" s="24"/>
    </row>
    <row r="4072" spans="1:3" ht="13.8" x14ac:dyDescent="0.25">
      <c r="A4072" s="11" t="s">
        <v>34</v>
      </c>
      <c r="B4072" s="4">
        <v>2</v>
      </c>
      <c r="C4072" s="24"/>
    </row>
    <row r="4073" spans="1:3" ht="13.8" x14ac:dyDescent="0.25">
      <c r="A4073" s="132" t="s">
        <v>185</v>
      </c>
      <c r="B4073" s="133"/>
      <c r="C4073" s="24"/>
    </row>
    <row r="4074" spans="1:3" ht="13.8" x14ac:dyDescent="0.25">
      <c r="A4074" s="5" t="s">
        <v>0</v>
      </c>
      <c r="B4074" s="6">
        <v>16.66</v>
      </c>
      <c r="C4074" s="24"/>
    </row>
    <row r="4075" spans="1:3" ht="13.8" x14ac:dyDescent="0.25">
      <c r="A4075" s="7" t="s">
        <v>3</v>
      </c>
      <c r="B4075" s="6">
        <v>16.66</v>
      </c>
      <c r="C4075" s="24"/>
    </row>
    <row r="4076" spans="1:3" ht="13.8" x14ac:dyDescent="0.25">
      <c r="A4076" s="12" t="s">
        <v>10</v>
      </c>
      <c r="B4076" s="13">
        <v>9.6462899999999987</v>
      </c>
      <c r="C4076" s="24"/>
    </row>
    <row r="4077" spans="1:3" ht="13.8" x14ac:dyDescent="0.25">
      <c r="A4077" s="15" t="s">
        <v>11</v>
      </c>
      <c r="B4077" s="14">
        <v>7.7</v>
      </c>
      <c r="C4077" s="24"/>
    </row>
    <row r="4078" spans="1:3" ht="13.8" x14ac:dyDescent="0.25">
      <c r="A4078" s="15" t="s">
        <v>12</v>
      </c>
      <c r="B4078" s="14">
        <v>1.59379</v>
      </c>
      <c r="C4078" s="24"/>
    </row>
    <row r="4079" spans="1:3" ht="13.8" x14ac:dyDescent="0.25">
      <c r="A4079" s="15" t="s">
        <v>16</v>
      </c>
      <c r="B4079" s="14">
        <v>0.35249999999999998</v>
      </c>
      <c r="C4079" s="24"/>
    </row>
    <row r="4080" spans="1:3" ht="13.8" x14ac:dyDescent="0.25">
      <c r="A4080" s="9" t="s">
        <v>24</v>
      </c>
      <c r="B4080" s="14">
        <v>16.66</v>
      </c>
      <c r="C4080" s="24"/>
    </row>
    <row r="4081" spans="1:3" ht="13.8" x14ac:dyDescent="0.25">
      <c r="A4081" s="16" t="s">
        <v>0</v>
      </c>
      <c r="B4081" s="6">
        <v>16.66</v>
      </c>
      <c r="C4081" s="24"/>
    </row>
    <row r="4082" spans="1:3" ht="13.8" x14ac:dyDescent="0.25">
      <c r="A4082" s="9" t="s">
        <v>26</v>
      </c>
      <c r="B4082" s="14">
        <v>9.6462900000000005</v>
      </c>
      <c r="C4082" s="24"/>
    </row>
    <row r="4083" spans="1:3" ht="13.8" x14ac:dyDescent="0.25">
      <c r="A4083" s="21" t="s">
        <v>10</v>
      </c>
      <c r="B4083" s="13">
        <v>9.6462900000000005</v>
      </c>
      <c r="C4083" s="24"/>
    </row>
    <row r="4084" spans="1:3" ht="13.8" x14ac:dyDescent="0.25">
      <c r="A4084" s="23" t="s">
        <v>28</v>
      </c>
      <c r="B4084" s="19">
        <v>7.0137099999999997</v>
      </c>
      <c r="C4084" s="24"/>
    </row>
    <row r="4085" spans="1:3" ht="13.8" x14ac:dyDescent="0.25">
      <c r="A4085" s="23" t="s">
        <v>29</v>
      </c>
      <c r="B4085" s="19">
        <v>3.2716699999999999</v>
      </c>
      <c r="C4085" s="24"/>
    </row>
    <row r="4086" spans="1:3" ht="13.8" x14ac:dyDescent="0.25">
      <c r="A4086" s="23" t="s">
        <v>30</v>
      </c>
      <c r="B4086" s="19">
        <v>10.28538</v>
      </c>
      <c r="C4086" s="24"/>
    </row>
    <row r="4087" spans="1:3" ht="13.8" x14ac:dyDescent="0.25">
      <c r="A4087" s="9" t="s">
        <v>32</v>
      </c>
      <c r="B4087" s="4">
        <v>15</v>
      </c>
      <c r="C4087" s="24"/>
    </row>
    <row r="4088" spans="1:3" ht="13.8" x14ac:dyDescent="0.25">
      <c r="A4088" s="11" t="s">
        <v>33</v>
      </c>
      <c r="B4088" s="4">
        <v>14</v>
      </c>
      <c r="C4088" s="24"/>
    </row>
    <row r="4089" spans="1:3" ht="13.8" x14ac:dyDescent="0.25">
      <c r="A4089" s="11" t="s">
        <v>34</v>
      </c>
      <c r="B4089" s="4">
        <v>1</v>
      </c>
      <c r="C4089" s="24"/>
    </row>
    <row r="4090" spans="1:3" ht="13.8" x14ac:dyDescent="0.25">
      <c r="A4090" s="132" t="s">
        <v>186</v>
      </c>
      <c r="B4090" s="133"/>
      <c r="C4090" s="24"/>
    </row>
    <row r="4091" spans="1:3" ht="13.8" x14ac:dyDescent="0.25">
      <c r="A4091" s="5" t="s">
        <v>0</v>
      </c>
      <c r="B4091" s="6">
        <v>96.069320000000005</v>
      </c>
      <c r="C4091" s="24"/>
    </row>
    <row r="4092" spans="1:3" ht="13.8" x14ac:dyDescent="0.25">
      <c r="A4092" s="7" t="s">
        <v>3</v>
      </c>
      <c r="B4092" s="6">
        <v>96.069320000000005</v>
      </c>
      <c r="C4092" s="24"/>
    </row>
    <row r="4093" spans="1:3" ht="13.8" x14ac:dyDescent="0.25">
      <c r="A4093" s="12" t="s">
        <v>10</v>
      </c>
      <c r="B4093" s="13">
        <v>89.13394000000001</v>
      </c>
      <c r="C4093" s="24"/>
    </row>
    <row r="4094" spans="1:3" ht="13.8" x14ac:dyDescent="0.25">
      <c r="A4094" s="15" t="s">
        <v>12</v>
      </c>
      <c r="B4094" s="14">
        <v>88.00894000000001</v>
      </c>
      <c r="C4094" s="24"/>
    </row>
    <row r="4095" spans="1:3" ht="13.8" x14ac:dyDescent="0.25">
      <c r="A4095" s="15" t="s">
        <v>16</v>
      </c>
      <c r="B4095" s="14">
        <v>1.125</v>
      </c>
      <c r="C4095" s="24"/>
    </row>
    <row r="4096" spans="1:3" ht="13.8" x14ac:dyDescent="0.25">
      <c r="A4096" s="20" t="s">
        <v>17</v>
      </c>
      <c r="B4096" s="13">
        <v>7.3769999999999998</v>
      </c>
      <c r="C4096" s="24"/>
    </row>
    <row r="4097" spans="1:3" ht="13.8" x14ac:dyDescent="0.25">
      <c r="A4097" s="9" t="s">
        <v>24</v>
      </c>
      <c r="B4097" s="14">
        <v>96.069320000000005</v>
      </c>
      <c r="C4097" s="24"/>
    </row>
    <row r="4098" spans="1:3" ht="13.8" x14ac:dyDescent="0.25">
      <c r="A4098" s="16" t="s">
        <v>0</v>
      </c>
      <c r="B4098" s="6">
        <v>96.069320000000005</v>
      </c>
      <c r="C4098" s="24"/>
    </row>
    <row r="4099" spans="1:3" ht="13.8" x14ac:dyDescent="0.25">
      <c r="A4099" s="9" t="s">
        <v>26</v>
      </c>
      <c r="B4099" s="14">
        <v>96.510939999999991</v>
      </c>
      <c r="C4099" s="24"/>
    </row>
    <row r="4100" spans="1:3" ht="13.8" x14ac:dyDescent="0.25">
      <c r="A4100" s="21" t="s">
        <v>10</v>
      </c>
      <c r="B4100" s="13">
        <v>89.133939999999996</v>
      </c>
      <c r="C4100" s="24"/>
    </row>
    <row r="4101" spans="1:3" ht="13.8" x14ac:dyDescent="0.25">
      <c r="A4101" s="21" t="s">
        <v>17</v>
      </c>
      <c r="B4101" s="13">
        <v>7.3769999999999998</v>
      </c>
      <c r="C4101" s="24"/>
    </row>
    <row r="4102" spans="1:3" ht="13.8" x14ac:dyDescent="0.25">
      <c r="A4102" s="23" t="s">
        <v>28</v>
      </c>
      <c r="B4102" s="19">
        <v>-0.44162000000000001</v>
      </c>
      <c r="C4102" s="24"/>
    </row>
    <row r="4103" spans="1:3" ht="13.8" x14ac:dyDescent="0.25">
      <c r="A4103" s="23" t="s">
        <v>29</v>
      </c>
      <c r="B4103" s="19">
        <v>981.32641999999998</v>
      </c>
      <c r="C4103" s="24"/>
    </row>
    <row r="4104" spans="1:3" ht="13.8" x14ac:dyDescent="0.25">
      <c r="A4104" s="23" t="s">
        <v>30</v>
      </c>
      <c r="B4104" s="19">
        <v>980.88480000000004</v>
      </c>
      <c r="C4104" s="24"/>
    </row>
    <row r="4105" spans="1:3" ht="13.8" x14ac:dyDescent="0.25">
      <c r="A4105" s="9" t="s">
        <v>32</v>
      </c>
      <c r="B4105" s="4">
        <v>159</v>
      </c>
      <c r="C4105" s="24"/>
    </row>
    <row r="4106" spans="1:3" ht="13.8" x14ac:dyDescent="0.25">
      <c r="A4106" s="11" t="s">
        <v>33</v>
      </c>
      <c r="B4106" s="4">
        <v>147</v>
      </c>
      <c r="C4106" s="24"/>
    </row>
    <row r="4107" spans="1:3" ht="13.8" x14ac:dyDescent="0.25">
      <c r="A4107" s="11" t="s">
        <v>34</v>
      </c>
      <c r="B4107" s="4">
        <v>12</v>
      </c>
      <c r="C4107" s="24"/>
    </row>
    <row r="4108" spans="1:3" ht="13.8" x14ac:dyDescent="0.25">
      <c r="A4108" s="132" t="s">
        <v>187</v>
      </c>
      <c r="B4108" s="133"/>
      <c r="C4108" s="24"/>
    </row>
    <row r="4109" spans="1:3" ht="13.8" x14ac:dyDescent="0.25">
      <c r="A4109" s="5" t="s">
        <v>0</v>
      </c>
      <c r="B4109" s="6">
        <v>295.55551000000003</v>
      </c>
      <c r="C4109" s="24"/>
    </row>
    <row r="4110" spans="1:3" ht="13.8" x14ac:dyDescent="0.25">
      <c r="A4110" s="7" t="s">
        <v>3</v>
      </c>
      <c r="B4110" s="6">
        <v>295.55551000000003</v>
      </c>
      <c r="C4110" s="24"/>
    </row>
    <row r="4111" spans="1:3" ht="13.8" x14ac:dyDescent="0.25">
      <c r="A4111" s="12" t="s">
        <v>10</v>
      </c>
      <c r="B4111" s="13">
        <v>282.01837999999998</v>
      </c>
      <c r="C4111" s="24"/>
    </row>
    <row r="4112" spans="1:3" ht="13.8" x14ac:dyDescent="0.25">
      <c r="A4112" s="15" t="s">
        <v>11</v>
      </c>
      <c r="B4112" s="14">
        <v>1.74061</v>
      </c>
      <c r="C4112" s="24"/>
    </row>
    <row r="4113" spans="1:3" ht="13.8" x14ac:dyDescent="0.25">
      <c r="A4113" s="15" t="s">
        <v>12</v>
      </c>
      <c r="B4113" s="14">
        <v>190.67427000000001</v>
      </c>
      <c r="C4113" s="24"/>
    </row>
    <row r="4114" spans="1:3" ht="13.8" x14ac:dyDescent="0.25">
      <c r="A4114" s="15" t="s">
        <v>16</v>
      </c>
      <c r="B4114" s="14">
        <v>89.603499999999997</v>
      </c>
      <c r="C4114" s="24"/>
    </row>
    <row r="4115" spans="1:3" ht="13.8" x14ac:dyDescent="0.25">
      <c r="A4115" s="20" t="s">
        <v>17</v>
      </c>
      <c r="B4115" s="13">
        <v>63.311169999999997</v>
      </c>
      <c r="C4115" s="24"/>
    </row>
    <row r="4116" spans="1:3" ht="13.8" x14ac:dyDescent="0.25">
      <c r="A4116" s="9" t="s">
        <v>24</v>
      </c>
      <c r="B4116" s="14">
        <v>295.55551000000003</v>
      </c>
      <c r="C4116" s="24"/>
    </row>
    <row r="4117" spans="1:3" ht="13.8" x14ac:dyDescent="0.25">
      <c r="A4117" s="16" t="s">
        <v>0</v>
      </c>
      <c r="B4117" s="6">
        <v>295.55551000000003</v>
      </c>
      <c r="C4117" s="24"/>
    </row>
    <row r="4118" spans="1:3" ht="13.8" x14ac:dyDescent="0.25">
      <c r="A4118" s="9" t="s">
        <v>26</v>
      </c>
      <c r="B4118" s="14">
        <v>345.32954999999998</v>
      </c>
      <c r="C4118" s="24"/>
    </row>
    <row r="4119" spans="1:3" ht="13.8" x14ac:dyDescent="0.25">
      <c r="A4119" s="21" t="s">
        <v>10</v>
      </c>
      <c r="B4119" s="13">
        <v>282.01837999999998</v>
      </c>
      <c r="C4119" s="24"/>
    </row>
    <row r="4120" spans="1:3" ht="13.8" x14ac:dyDescent="0.25">
      <c r="A4120" s="21" t="s">
        <v>17</v>
      </c>
      <c r="B4120" s="13">
        <v>63.311169999999997</v>
      </c>
      <c r="C4120" s="24"/>
    </row>
    <row r="4121" spans="1:3" ht="13.8" x14ac:dyDescent="0.25">
      <c r="A4121" s="23" t="s">
        <v>28</v>
      </c>
      <c r="B4121" s="19">
        <v>-49.774039999999999</v>
      </c>
      <c r="C4121" s="24"/>
    </row>
    <row r="4122" spans="1:3" ht="13.8" x14ac:dyDescent="0.25">
      <c r="A4122" s="23" t="s">
        <v>29</v>
      </c>
      <c r="B4122" s="19">
        <v>121.39973999999999</v>
      </c>
      <c r="C4122" s="24"/>
    </row>
    <row r="4123" spans="1:3" ht="13.8" x14ac:dyDescent="0.25">
      <c r="A4123" s="23" t="s">
        <v>30</v>
      </c>
      <c r="B4123" s="19">
        <v>71.625699999999995</v>
      </c>
      <c r="C4123" s="24"/>
    </row>
    <row r="4124" spans="1:3" ht="13.8" x14ac:dyDescent="0.25">
      <c r="A4124" s="9" t="s">
        <v>32</v>
      </c>
      <c r="B4124" s="4">
        <v>60</v>
      </c>
      <c r="C4124" s="24"/>
    </row>
    <row r="4125" spans="1:3" ht="13.8" x14ac:dyDescent="0.25">
      <c r="A4125" s="11" t="s">
        <v>33</v>
      </c>
      <c r="B4125" s="4">
        <v>50</v>
      </c>
      <c r="C4125" s="24"/>
    </row>
    <row r="4126" spans="1:3" ht="13.8" x14ac:dyDescent="0.25">
      <c r="A4126" s="11" t="s">
        <v>34</v>
      </c>
      <c r="B4126" s="4">
        <v>10</v>
      </c>
      <c r="C4126" s="24"/>
    </row>
    <row r="4127" spans="1:3" ht="13.8" x14ac:dyDescent="0.25">
      <c r="A4127" s="132" t="s">
        <v>188</v>
      </c>
      <c r="B4127" s="133"/>
      <c r="C4127" s="24"/>
    </row>
    <row r="4128" spans="1:3" ht="13.8" x14ac:dyDescent="0.25">
      <c r="A4128" s="5" t="s">
        <v>0</v>
      </c>
      <c r="B4128" s="6">
        <v>7129.2127600000003</v>
      </c>
      <c r="C4128" s="24"/>
    </row>
    <row r="4129" spans="1:3" ht="13.8" x14ac:dyDescent="0.25">
      <c r="A4129" s="7" t="s">
        <v>2</v>
      </c>
      <c r="B4129" s="6">
        <v>1190.9165399999999</v>
      </c>
      <c r="C4129" s="24"/>
    </row>
    <row r="4130" spans="1:3" ht="13.8" x14ac:dyDescent="0.25">
      <c r="A4130" s="7" t="s">
        <v>3</v>
      </c>
      <c r="B4130" s="6">
        <v>5938.2962200000002</v>
      </c>
      <c r="C4130" s="24"/>
    </row>
    <row r="4131" spans="1:3" ht="13.8" x14ac:dyDescent="0.25">
      <c r="A4131" s="12" t="s">
        <v>10</v>
      </c>
      <c r="B4131" s="13">
        <v>4751.4404299999997</v>
      </c>
      <c r="C4131" s="24"/>
    </row>
    <row r="4132" spans="1:3" ht="13.8" x14ac:dyDescent="0.25">
      <c r="A4132" s="15" t="s">
        <v>11</v>
      </c>
      <c r="B4132" s="14">
        <v>222.65299999999999</v>
      </c>
      <c r="C4132" s="24"/>
    </row>
    <row r="4133" spans="1:3" ht="13.8" x14ac:dyDescent="0.25">
      <c r="A4133" s="15" t="s">
        <v>12</v>
      </c>
      <c r="B4133" s="14">
        <v>3739.77459</v>
      </c>
      <c r="C4133" s="24"/>
    </row>
    <row r="4134" spans="1:3" ht="13.8" x14ac:dyDescent="0.25">
      <c r="A4134" s="15" t="s">
        <v>15</v>
      </c>
      <c r="B4134" s="14">
        <v>13.74408</v>
      </c>
      <c r="C4134" s="24"/>
    </row>
    <row r="4135" spans="1:3" ht="13.8" x14ac:dyDescent="0.25">
      <c r="A4135" s="15" t="s">
        <v>16</v>
      </c>
      <c r="B4135" s="14">
        <v>775.26876000000004</v>
      </c>
      <c r="C4135" s="24"/>
    </row>
    <row r="4136" spans="1:3" ht="13.8" x14ac:dyDescent="0.25">
      <c r="A4136" s="20" t="s">
        <v>17</v>
      </c>
      <c r="B4136" s="13">
        <v>415.91957000000002</v>
      </c>
      <c r="C4136" s="24"/>
    </row>
    <row r="4137" spans="1:3" ht="13.8" x14ac:dyDescent="0.25">
      <c r="A4137" s="9" t="s">
        <v>24</v>
      </c>
      <c r="B4137" s="14">
        <v>7129.2127600000003</v>
      </c>
      <c r="C4137" s="24"/>
    </row>
    <row r="4138" spans="1:3" ht="13.8" x14ac:dyDescent="0.25">
      <c r="A4138" s="16" t="s">
        <v>0</v>
      </c>
      <c r="B4138" s="6">
        <v>7129.2127600000003</v>
      </c>
      <c r="C4138" s="24"/>
    </row>
    <row r="4139" spans="1:3" ht="13.8" x14ac:dyDescent="0.25">
      <c r="A4139" s="9" t="s">
        <v>26</v>
      </c>
      <c r="B4139" s="14">
        <v>5167.3599999999997</v>
      </c>
      <c r="C4139" s="24"/>
    </row>
    <row r="4140" spans="1:3" ht="13.8" x14ac:dyDescent="0.25">
      <c r="A4140" s="21" t="s">
        <v>10</v>
      </c>
      <c r="B4140" s="13">
        <v>4751.4404299999997</v>
      </c>
      <c r="C4140" s="24"/>
    </row>
    <row r="4141" spans="1:3" ht="13.8" x14ac:dyDescent="0.25">
      <c r="A4141" s="21" t="s">
        <v>17</v>
      </c>
      <c r="B4141" s="13">
        <v>415.91957000000002</v>
      </c>
      <c r="C4141" s="24"/>
    </row>
    <row r="4142" spans="1:3" ht="13.8" x14ac:dyDescent="0.25">
      <c r="A4142" s="23" t="s">
        <v>28</v>
      </c>
      <c r="B4142" s="19">
        <v>1961.85276</v>
      </c>
      <c r="C4142" s="24"/>
    </row>
    <row r="4143" spans="1:3" ht="13.8" x14ac:dyDescent="0.25">
      <c r="A4143" s="23" t="s">
        <v>29</v>
      </c>
      <c r="B4143" s="19">
        <v>1249.9569100000001</v>
      </c>
      <c r="C4143" s="24"/>
    </row>
    <row r="4144" spans="1:3" ht="13.8" x14ac:dyDescent="0.25">
      <c r="A4144" s="23" t="s">
        <v>30</v>
      </c>
      <c r="B4144" s="19">
        <v>3211.8096700000001</v>
      </c>
      <c r="C4144" s="24"/>
    </row>
    <row r="4145" spans="1:3" ht="13.8" x14ac:dyDescent="0.25">
      <c r="A4145" s="9" t="s">
        <v>32</v>
      </c>
      <c r="B4145" s="4">
        <v>757</v>
      </c>
      <c r="C4145" s="24"/>
    </row>
    <row r="4146" spans="1:3" ht="13.8" x14ac:dyDescent="0.25">
      <c r="A4146" s="11" t="s">
        <v>33</v>
      </c>
      <c r="B4146" s="4">
        <v>528</v>
      </c>
      <c r="C4146" s="24"/>
    </row>
    <row r="4147" spans="1:3" ht="13.8" x14ac:dyDescent="0.25">
      <c r="A4147" s="11" t="s">
        <v>34</v>
      </c>
      <c r="B4147" s="4">
        <v>229</v>
      </c>
      <c r="C4147" s="24"/>
    </row>
    <row r="4148" spans="1:3" ht="13.8" x14ac:dyDescent="0.25">
      <c r="A4148" s="132" t="s">
        <v>189</v>
      </c>
      <c r="B4148" s="133"/>
      <c r="C4148" s="24"/>
    </row>
    <row r="4149" spans="1:3" ht="13.8" x14ac:dyDescent="0.25">
      <c r="A4149" s="5" t="s">
        <v>0</v>
      </c>
      <c r="B4149" s="6">
        <v>1088.3627100000001</v>
      </c>
      <c r="C4149" s="24"/>
    </row>
    <row r="4150" spans="1:3" ht="13.8" x14ac:dyDescent="0.25">
      <c r="A4150" s="7" t="s">
        <v>2</v>
      </c>
      <c r="B4150" s="6">
        <v>24.5</v>
      </c>
      <c r="C4150" s="24"/>
    </row>
    <row r="4151" spans="1:3" ht="13.8" x14ac:dyDescent="0.25">
      <c r="A4151" s="7" t="s">
        <v>3</v>
      </c>
      <c r="B4151" s="6">
        <v>1063.8627100000001</v>
      </c>
      <c r="C4151" s="24"/>
    </row>
    <row r="4152" spans="1:3" ht="13.8" x14ac:dyDescent="0.25">
      <c r="A4152" s="12" t="s">
        <v>10</v>
      </c>
      <c r="B4152" s="13">
        <v>938.98873000000003</v>
      </c>
      <c r="C4152" s="24"/>
    </row>
    <row r="4153" spans="1:3" ht="13.8" x14ac:dyDescent="0.25">
      <c r="A4153" s="15" t="s">
        <v>11</v>
      </c>
      <c r="B4153" s="14">
        <v>217.7775</v>
      </c>
      <c r="C4153" s="24"/>
    </row>
    <row r="4154" spans="1:3" ht="13.8" x14ac:dyDescent="0.25">
      <c r="A4154" s="15" t="s">
        <v>12</v>
      </c>
      <c r="B4154" s="14">
        <v>621.10203000000001</v>
      </c>
      <c r="C4154" s="24"/>
    </row>
    <row r="4155" spans="1:3" ht="13.8" x14ac:dyDescent="0.25">
      <c r="A4155" s="15" t="s">
        <v>16</v>
      </c>
      <c r="B4155" s="14">
        <v>100.1092</v>
      </c>
      <c r="C4155" s="24"/>
    </row>
    <row r="4156" spans="1:3" ht="13.8" x14ac:dyDescent="0.25">
      <c r="A4156" s="20" t="s">
        <v>17</v>
      </c>
      <c r="B4156" s="13">
        <v>40.6</v>
      </c>
      <c r="C4156" s="24"/>
    </row>
    <row r="4157" spans="1:3" ht="13.8" x14ac:dyDescent="0.25">
      <c r="A4157" s="9" t="s">
        <v>24</v>
      </c>
      <c r="B4157" s="14">
        <v>1088.3627100000001</v>
      </c>
      <c r="C4157" s="24"/>
    </row>
    <row r="4158" spans="1:3" ht="13.8" x14ac:dyDescent="0.25">
      <c r="A4158" s="16" t="s">
        <v>0</v>
      </c>
      <c r="B4158" s="6">
        <v>1088.3627100000001</v>
      </c>
      <c r="C4158" s="24"/>
    </row>
    <row r="4159" spans="1:3" ht="13.8" x14ac:dyDescent="0.25">
      <c r="A4159" s="9" t="s">
        <v>26</v>
      </c>
      <c r="B4159" s="14">
        <v>979.58873000000006</v>
      </c>
      <c r="C4159" s="24"/>
    </row>
    <row r="4160" spans="1:3" ht="13.8" x14ac:dyDescent="0.25">
      <c r="A4160" s="21" t="s">
        <v>10</v>
      </c>
      <c r="B4160" s="13">
        <v>938.98873000000003</v>
      </c>
      <c r="C4160" s="24"/>
    </row>
    <row r="4161" spans="1:3" ht="13.8" x14ac:dyDescent="0.25">
      <c r="A4161" s="21" t="s">
        <v>17</v>
      </c>
      <c r="B4161" s="13">
        <v>40.6</v>
      </c>
      <c r="C4161" s="24"/>
    </row>
    <row r="4162" spans="1:3" ht="13.8" x14ac:dyDescent="0.25">
      <c r="A4162" s="23" t="s">
        <v>28</v>
      </c>
      <c r="B4162" s="19">
        <v>108.77397999999999</v>
      </c>
      <c r="C4162" s="24"/>
    </row>
    <row r="4163" spans="1:3" ht="13.8" x14ac:dyDescent="0.25">
      <c r="A4163" s="23" t="s">
        <v>29</v>
      </c>
      <c r="B4163" s="19">
        <v>233.74876</v>
      </c>
      <c r="C4163" s="24"/>
    </row>
    <row r="4164" spans="1:3" ht="13.8" x14ac:dyDescent="0.25">
      <c r="A4164" s="23" t="s">
        <v>30</v>
      </c>
      <c r="B4164" s="19">
        <v>342.52274</v>
      </c>
      <c r="C4164" s="24"/>
    </row>
    <row r="4165" spans="1:3" ht="13.8" x14ac:dyDescent="0.25">
      <c r="A4165" s="9" t="s">
        <v>32</v>
      </c>
      <c r="B4165" s="4">
        <v>50</v>
      </c>
      <c r="C4165" s="24"/>
    </row>
    <row r="4166" spans="1:3" ht="13.8" x14ac:dyDescent="0.25">
      <c r="A4166" s="11" t="s">
        <v>33</v>
      </c>
      <c r="B4166" s="4">
        <v>45</v>
      </c>
      <c r="C4166" s="24"/>
    </row>
    <row r="4167" spans="1:3" ht="13.8" x14ac:dyDescent="0.25">
      <c r="A4167" s="11" t="s">
        <v>34</v>
      </c>
      <c r="B4167" s="4">
        <v>5</v>
      </c>
      <c r="C4167" s="24"/>
    </row>
    <row r="4168" spans="1:3" ht="13.8" x14ac:dyDescent="0.25">
      <c r="A4168" s="132" t="s">
        <v>181</v>
      </c>
      <c r="B4168" s="133"/>
      <c r="C4168" s="24"/>
    </row>
    <row r="4169" spans="1:3" ht="13.8" x14ac:dyDescent="0.25">
      <c r="A4169" s="5" t="s">
        <v>0</v>
      </c>
      <c r="B4169" s="6">
        <v>127.884</v>
      </c>
      <c r="C4169" s="24"/>
    </row>
    <row r="4170" spans="1:3" ht="13.8" x14ac:dyDescent="0.25">
      <c r="A4170" s="7" t="s">
        <v>2</v>
      </c>
      <c r="B4170" s="6">
        <v>40</v>
      </c>
      <c r="C4170" s="24"/>
    </row>
    <row r="4171" spans="1:3" ht="13.8" x14ac:dyDescent="0.25">
      <c r="A4171" s="7" t="s">
        <v>3</v>
      </c>
      <c r="B4171" s="6">
        <v>87.884</v>
      </c>
      <c r="C4171" s="24"/>
    </row>
    <row r="4172" spans="1:3" ht="13.8" x14ac:dyDescent="0.25">
      <c r="A4172" s="12" t="s">
        <v>10</v>
      </c>
      <c r="B4172" s="13">
        <v>119.12150000000001</v>
      </c>
      <c r="C4172" s="24"/>
    </row>
    <row r="4173" spans="1:3" ht="13.8" x14ac:dyDescent="0.25">
      <c r="A4173" s="15" t="s">
        <v>12</v>
      </c>
      <c r="B4173" s="14">
        <v>115.48131000000001</v>
      </c>
      <c r="C4173" s="24"/>
    </row>
    <row r="4174" spans="1:3" ht="13.8" x14ac:dyDescent="0.25">
      <c r="A4174" s="15" t="s">
        <v>16</v>
      </c>
      <c r="B4174" s="14">
        <v>3.64019</v>
      </c>
      <c r="C4174" s="24"/>
    </row>
    <row r="4175" spans="1:3" ht="13.8" x14ac:dyDescent="0.25">
      <c r="A4175" s="9" t="s">
        <v>24</v>
      </c>
      <c r="B4175" s="14">
        <v>127.884</v>
      </c>
      <c r="C4175" s="24"/>
    </row>
    <row r="4176" spans="1:3" ht="13.8" x14ac:dyDescent="0.25">
      <c r="A4176" s="16" t="s">
        <v>0</v>
      </c>
      <c r="B4176" s="6">
        <v>127.884</v>
      </c>
      <c r="C4176" s="24"/>
    </row>
    <row r="4177" spans="1:3" ht="13.8" x14ac:dyDescent="0.25">
      <c r="A4177" s="9" t="s">
        <v>26</v>
      </c>
      <c r="B4177" s="14">
        <v>119.1215</v>
      </c>
      <c r="C4177" s="24"/>
    </row>
    <row r="4178" spans="1:3" ht="13.8" x14ac:dyDescent="0.25">
      <c r="A4178" s="21" t="s">
        <v>10</v>
      </c>
      <c r="B4178" s="13">
        <v>119.1215</v>
      </c>
      <c r="C4178" s="24"/>
    </row>
    <row r="4179" spans="1:3" ht="13.8" x14ac:dyDescent="0.25">
      <c r="A4179" s="23" t="s">
        <v>28</v>
      </c>
      <c r="B4179" s="19">
        <v>8.7624999999999993</v>
      </c>
      <c r="C4179" s="24"/>
    </row>
    <row r="4180" spans="1:3" ht="13.8" x14ac:dyDescent="0.25">
      <c r="A4180" s="23" t="s">
        <v>29</v>
      </c>
      <c r="B4180" s="19">
        <v>0.60726000000000002</v>
      </c>
      <c r="C4180" s="24"/>
    </row>
    <row r="4181" spans="1:3" ht="13.8" x14ac:dyDescent="0.25">
      <c r="A4181" s="23" t="s">
        <v>30</v>
      </c>
      <c r="B4181" s="19">
        <v>9.3697599999999994</v>
      </c>
      <c r="C4181" s="24"/>
    </row>
    <row r="4182" spans="1:3" ht="13.8" x14ac:dyDescent="0.25">
      <c r="A4182" s="9" t="s">
        <v>32</v>
      </c>
      <c r="B4182" s="4">
        <v>47</v>
      </c>
      <c r="C4182" s="24"/>
    </row>
    <row r="4183" spans="1:3" ht="13.8" x14ac:dyDescent="0.25">
      <c r="A4183" s="11" t="s">
        <v>33</v>
      </c>
      <c r="B4183" s="4">
        <v>40</v>
      </c>
      <c r="C4183" s="24"/>
    </row>
    <row r="4184" spans="1:3" ht="13.8" x14ac:dyDescent="0.25">
      <c r="A4184" s="11" t="s">
        <v>34</v>
      </c>
      <c r="B4184" s="4">
        <v>7</v>
      </c>
      <c r="C4184" s="24"/>
    </row>
    <row r="4185" spans="1:3" ht="13.8" x14ac:dyDescent="0.25">
      <c r="A4185" s="132" t="s">
        <v>182</v>
      </c>
      <c r="B4185" s="133"/>
      <c r="C4185" s="24"/>
    </row>
    <row r="4186" spans="1:3" ht="13.8" x14ac:dyDescent="0.25">
      <c r="A4186" s="5" t="s">
        <v>0</v>
      </c>
      <c r="B4186" s="6">
        <v>19.850000000000001</v>
      </c>
      <c r="C4186" s="24"/>
    </row>
    <row r="4187" spans="1:3" ht="13.8" x14ac:dyDescent="0.25">
      <c r="A4187" s="7" t="s">
        <v>3</v>
      </c>
      <c r="B4187" s="6">
        <v>19.850000000000001</v>
      </c>
      <c r="C4187" s="24"/>
    </row>
    <row r="4188" spans="1:3" ht="13.8" x14ac:dyDescent="0.25">
      <c r="A4188" s="12" t="s">
        <v>10</v>
      </c>
      <c r="B4188" s="13">
        <v>16.102990000000002</v>
      </c>
      <c r="C4188" s="24"/>
    </row>
    <row r="4189" spans="1:3" ht="13.8" x14ac:dyDescent="0.25">
      <c r="A4189" s="15" t="s">
        <v>12</v>
      </c>
      <c r="B4189" s="14">
        <v>16.102990000000002</v>
      </c>
      <c r="C4189" s="24"/>
    </row>
    <row r="4190" spans="1:3" ht="13.8" x14ac:dyDescent="0.25">
      <c r="A4190" s="9" t="s">
        <v>24</v>
      </c>
      <c r="B4190" s="14">
        <v>19.850000000000001</v>
      </c>
      <c r="C4190" s="24"/>
    </row>
    <row r="4191" spans="1:3" ht="13.8" x14ac:dyDescent="0.25">
      <c r="A4191" s="16" t="s">
        <v>0</v>
      </c>
      <c r="B4191" s="6">
        <v>19.850000000000001</v>
      </c>
      <c r="C4191" s="24"/>
    </row>
    <row r="4192" spans="1:3" ht="13.8" x14ac:dyDescent="0.25">
      <c r="A4192" s="9" t="s">
        <v>26</v>
      </c>
      <c r="B4192" s="14">
        <v>16.102989999999998</v>
      </c>
      <c r="C4192" s="24"/>
    </row>
    <row r="4193" spans="1:3" ht="13.8" x14ac:dyDescent="0.25">
      <c r="A4193" s="21" t="s">
        <v>10</v>
      </c>
      <c r="B4193" s="13">
        <v>16.102989999999998</v>
      </c>
      <c r="C4193" s="24"/>
    </row>
    <row r="4194" spans="1:3" ht="13.8" x14ac:dyDescent="0.25">
      <c r="A4194" s="23" t="s">
        <v>28</v>
      </c>
      <c r="B4194" s="19">
        <v>3.74701</v>
      </c>
      <c r="C4194" s="24"/>
    </row>
    <row r="4195" spans="1:3" ht="13.8" x14ac:dyDescent="0.25">
      <c r="A4195" s="23" t="s">
        <v>29</v>
      </c>
      <c r="B4195" s="19">
        <v>4.3608900000000004</v>
      </c>
      <c r="C4195" s="24"/>
    </row>
    <row r="4196" spans="1:3" ht="13.8" x14ac:dyDescent="0.25">
      <c r="A4196" s="23" t="s">
        <v>30</v>
      </c>
      <c r="B4196" s="19">
        <v>8.1079000000000008</v>
      </c>
      <c r="C4196" s="24"/>
    </row>
    <row r="4197" spans="1:3" ht="13.8" x14ac:dyDescent="0.25">
      <c r="A4197" s="9" t="s">
        <v>32</v>
      </c>
      <c r="B4197" s="4">
        <v>12</v>
      </c>
      <c r="C4197" s="24"/>
    </row>
    <row r="4198" spans="1:3" ht="13.8" x14ac:dyDescent="0.25">
      <c r="A4198" s="11" t="s">
        <v>33</v>
      </c>
      <c r="B4198" s="4">
        <v>8</v>
      </c>
      <c r="C4198" s="24"/>
    </row>
    <row r="4199" spans="1:3" ht="13.8" x14ac:dyDescent="0.25">
      <c r="A4199" s="11" t="s">
        <v>34</v>
      </c>
      <c r="B4199" s="4">
        <v>4</v>
      </c>
      <c r="C4199" s="24"/>
    </row>
    <row r="4200" spans="1:3" ht="13.8" x14ac:dyDescent="0.25">
      <c r="A4200" s="132" t="s">
        <v>183</v>
      </c>
      <c r="B4200" s="133"/>
      <c r="C4200" s="24"/>
    </row>
    <row r="4201" spans="1:3" ht="13.8" x14ac:dyDescent="0.25">
      <c r="A4201" s="5" t="s">
        <v>0</v>
      </c>
      <c r="B4201" s="6">
        <v>4490.8450299999995</v>
      </c>
      <c r="C4201" s="24"/>
    </row>
    <row r="4202" spans="1:3" ht="13.8" x14ac:dyDescent="0.25">
      <c r="A4202" s="7" t="s">
        <v>2</v>
      </c>
      <c r="B4202" s="6">
        <v>43.918750000000003</v>
      </c>
      <c r="C4202" s="24"/>
    </row>
    <row r="4203" spans="1:3" ht="13.8" x14ac:dyDescent="0.25">
      <c r="A4203" s="7" t="s">
        <v>3</v>
      </c>
      <c r="B4203" s="6">
        <v>4446.9262799999997</v>
      </c>
      <c r="C4203" s="24"/>
    </row>
    <row r="4204" spans="1:3" ht="13.8" x14ac:dyDescent="0.25">
      <c r="A4204" s="5" t="s">
        <v>7</v>
      </c>
      <c r="B4204" s="6">
        <v>2477.9699999999998</v>
      </c>
      <c r="C4204" s="24"/>
    </row>
    <row r="4205" spans="1:3" ht="13.8" x14ac:dyDescent="0.25">
      <c r="A4205" s="12" t="s">
        <v>10</v>
      </c>
      <c r="B4205" s="13">
        <v>6402.59962</v>
      </c>
      <c r="C4205" s="24"/>
    </row>
    <row r="4206" spans="1:3" ht="13.8" x14ac:dyDescent="0.25">
      <c r="A4206" s="15" t="s">
        <v>11</v>
      </c>
      <c r="B4206" s="14">
        <v>645.66999999999996</v>
      </c>
      <c r="C4206" s="24"/>
    </row>
    <row r="4207" spans="1:3" ht="13.8" x14ac:dyDescent="0.25">
      <c r="A4207" s="15" t="s">
        <v>12</v>
      </c>
      <c r="B4207" s="14">
        <v>4843.0651200000002</v>
      </c>
      <c r="C4207" s="24"/>
    </row>
    <row r="4208" spans="1:3" ht="13.8" x14ac:dyDescent="0.25">
      <c r="A4208" s="15" t="s">
        <v>13</v>
      </c>
      <c r="B4208" s="14">
        <v>126.21572</v>
      </c>
      <c r="C4208" s="24"/>
    </row>
    <row r="4209" spans="1:3" ht="13.8" x14ac:dyDescent="0.25">
      <c r="A4209" s="15" t="s">
        <v>15</v>
      </c>
      <c r="B4209" s="14">
        <v>0.41846</v>
      </c>
      <c r="C4209" s="24"/>
    </row>
    <row r="4210" spans="1:3" ht="13.8" x14ac:dyDescent="0.25">
      <c r="A4210" s="15" t="s">
        <v>16</v>
      </c>
      <c r="B4210" s="14">
        <v>787.23032000000001</v>
      </c>
      <c r="C4210" s="24"/>
    </row>
    <row r="4211" spans="1:3" ht="13.8" x14ac:dyDescent="0.25">
      <c r="A4211" s="20" t="s">
        <v>17</v>
      </c>
      <c r="B4211" s="13">
        <v>387.85115999999999</v>
      </c>
      <c r="C4211" s="24"/>
    </row>
    <row r="4212" spans="1:3" ht="13.8" x14ac:dyDescent="0.25">
      <c r="A4212" s="9" t="s">
        <v>24</v>
      </c>
      <c r="B4212" s="14">
        <v>6968.8150299999998</v>
      </c>
      <c r="C4212" s="24"/>
    </row>
    <row r="4213" spans="1:3" ht="13.8" x14ac:dyDescent="0.25">
      <c r="A4213" s="16" t="s">
        <v>0</v>
      </c>
      <c r="B4213" s="6">
        <v>4490.8450300000004</v>
      </c>
      <c r="C4213" s="24"/>
    </row>
    <row r="4214" spans="1:3" ht="13.8" x14ac:dyDescent="0.25">
      <c r="A4214" s="16" t="s">
        <v>7</v>
      </c>
      <c r="B4214" s="6">
        <v>2477.9699999999998</v>
      </c>
      <c r="C4214" s="24"/>
    </row>
    <row r="4215" spans="1:3" ht="13.8" x14ac:dyDescent="0.25">
      <c r="A4215" s="9" t="s">
        <v>26</v>
      </c>
      <c r="B4215" s="14">
        <v>6790.4507800000001</v>
      </c>
      <c r="C4215" s="24"/>
    </row>
    <row r="4216" spans="1:3" ht="13.8" x14ac:dyDescent="0.25">
      <c r="A4216" s="21" t="s">
        <v>10</v>
      </c>
      <c r="B4216" s="13">
        <v>6402.59962</v>
      </c>
      <c r="C4216" s="24"/>
    </row>
    <row r="4217" spans="1:3" ht="13.8" x14ac:dyDescent="0.25">
      <c r="A4217" s="21" t="s">
        <v>17</v>
      </c>
      <c r="B4217" s="13">
        <v>387.85115999999999</v>
      </c>
      <c r="C4217" s="24"/>
    </row>
    <row r="4218" spans="1:3" ht="13.8" x14ac:dyDescent="0.25">
      <c r="A4218" s="23" t="s">
        <v>28</v>
      </c>
      <c r="B4218" s="19">
        <v>178.36425</v>
      </c>
      <c r="C4218" s="24"/>
    </row>
    <row r="4219" spans="1:3" ht="13.8" x14ac:dyDescent="0.25">
      <c r="A4219" s="23" t="s">
        <v>29</v>
      </c>
      <c r="B4219" s="19">
        <v>68.182310000000001</v>
      </c>
      <c r="C4219" s="24"/>
    </row>
    <row r="4220" spans="1:3" ht="13.8" x14ac:dyDescent="0.25">
      <c r="A4220" s="23" t="s">
        <v>30</v>
      </c>
      <c r="B4220" s="19">
        <v>246.54656</v>
      </c>
      <c r="C4220" s="24"/>
    </row>
    <row r="4221" spans="1:3" ht="13.8" x14ac:dyDescent="0.25">
      <c r="A4221" s="9" t="s">
        <v>32</v>
      </c>
      <c r="B4221" s="4">
        <v>564</v>
      </c>
      <c r="C4221" s="24"/>
    </row>
    <row r="4222" spans="1:3" ht="13.8" x14ac:dyDescent="0.25">
      <c r="A4222" s="11" t="s">
        <v>33</v>
      </c>
      <c r="B4222" s="4">
        <v>451</v>
      </c>
      <c r="C4222" s="24"/>
    </row>
    <row r="4223" spans="1:3" ht="13.8" x14ac:dyDescent="0.25">
      <c r="A4223" s="11" t="s">
        <v>34</v>
      </c>
      <c r="B4223" s="4">
        <v>113</v>
      </c>
      <c r="C4223" s="24"/>
    </row>
    <row r="4224" spans="1:3" ht="13.8" x14ac:dyDescent="0.25">
      <c r="A4224" s="132" t="s">
        <v>192</v>
      </c>
      <c r="B4224" s="133"/>
      <c r="C4224" s="24"/>
    </row>
    <row r="4225" spans="1:3" ht="13.8" x14ac:dyDescent="0.25">
      <c r="A4225" s="5" t="s">
        <v>0</v>
      </c>
      <c r="B4225" s="6">
        <v>1176.153</v>
      </c>
      <c r="C4225" s="24"/>
    </row>
    <row r="4226" spans="1:3" ht="13.8" x14ac:dyDescent="0.25">
      <c r="A4226" s="7" t="s">
        <v>2</v>
      </c>
      <c r="B4226" s="6">
        <v>12</v>
      </c>
      <c r="C4226" s="24"/>
    </row>
    <row r="4227" spans="1:3" ht="13.8" x14ac:dyDescent="0.25">
      <c r="A4227" s="7" t="s">
        <v>3</v>
      </c>
      <c r="B4227" s="6">
        <v>1164.153</v>
      </c>
      <c r="C4227" s="24"/>
    </row>
    <row r="4228" spans="1:3" ht="13.8" x14ac:dyDescent="0.25">
      <c r="A4228" s="12" t="s">
        <v>10</v>
      </c>
      <c r="B4228" s="13">
        <v>919.28294000000005</v>
      </c>
      <c r="C4228" s="24"/>
    </row>
    <row r="4229" spans="1:3" ht="13.8" x14ac:dyDescent="0.25">
      <c r="A4229" s="15" t="s">
        <v>11</v>
      </c>
      <c r="B4229" s="14">
        <v>66.422070000000005</v>
      </c>
      <c r="C4229" s="24"/>
    </row>
    <row r="4230" spans="1:3" ht="13.8" x14ac:dyDescent="0.25">
      <c r="A4230" s="15" t="s">
        <v>12</v>
      </c>
      <c r="B4230" s="14">
        <v>788.88659000000007</v>
      </c>
      <c r="C4230" s="24"/>
    </row>
    <row r="4231" spans="1:3" ht="13.8" x14ac:dyDescent="0.25">
      <c r="A4231" s="15" t="s">
        <v>16</v>
      </c>
      <c r="B4231" s="14">
        <v>63.97428</v>
      </c>
      <c r="C4231" s="24"/>
    </row>
    <row r="4232" spans="1:3" ht="13.8" x14ac:dyDescent="0.25">
      <c r="A4232" s="20" t="s">
        <v>17</v>
      </c>
      <c r="B4232" s="13">
        <v>25.038329999999998</v>
      </c>
      <c r="C4232" s="24"/>
    </row>
    <row r="4233" spans="1:3" ht="13.8" x14ac:dyDescent="0.25">
      <c r="A4233" s="9" t="s">
        <v>24</v>
      </c>
      <c r="B4233" s="14">
        <v>1176.153</v>
      </c>
      <c r="C4233" s="24"/>
    </row>
    <row r="4234" spans="1:3" ht="13.8" x14ac:dyDescent="0.25">
      <c r="A4234" s="16" t="s">
        <v>0</v>
      </c>
      <c r="B4234" s="6">
        <v>1176.153</v>
      </c>
      <c r="C4234" s="24"/>
    </row>
    <row r="4235" spans="1:3" ht="13.8" x14ac:dyDescent="0.25">
      <c r="A4235" s="9" t="s">
        <v>26</v>
      </c>
      <c r="B4235" s="14">
        <v>944.32127000000003</v>
      </c>
      <c r="C4235" s="24"/>
    </row>
    <row r="4236" spans="1:3" ht="13.8" x14ac:dyDescent="0.25">
      <c r="A4236" s="21" t="s">
        <v>10</v>
      </c>
      <c r="B4236" s="13">
        <v>919.28294000000005</v>
      </c>
      <c r="C4236" s="24"/>
    </row>
    <row r="4237" spans="1:3" ht="13.8" x14ac:dyDescent="0.25">
      <c r="A4237" s="21" t="s">
        <v>17</v>
      </c>
      <c r="B4237" s="13">
        <v>25.038329999999998</v>
      </c>
      <c r="C4237" s="24"/>
    </row>
    <row r="4238" spans="1:3" ht="13.8" x14ac:dyDescent="0.25">
      <c r="A4238" s="23" t="s">
        <v>28</v>
      </c>
      <c r="B4238" s="19">
        <v>231.83172999999999</v>
      </c>
      <c r="C4238" s="24"/>
    </row>
    <row r="4239" spans="1:3" ht="13.8" x14ac:dyDescent="0.25">
      <c r="A4239" s="23" t="s">
        <v>29</v>
      </c>
      <c r="B4239" s="19">
        <v>197.16251</v>
      </c>
      <c r="C4239" s="24"/>
    </row>
    <row r="4240" spans="1:3" ht="13.8" x14ac:dyDescent="0.25">
      <c r="A4240" s="23" t="s">
        <v>30</v>
      </c>
      <c r="B4240" s="19">
        <v>428.99423999999999</v>
      </c>
      <c r="C4240" s="24"/>
    </row>
    <row r="4241" spans="1:3" ht="13.8" x14ac:dyDescent="0.25">
      <c r="A4241" s="9" t="s">
        <v>32</v>
      </c>
      <c r="B4241" s="4">
        <v>329</v>
      </c>
      <c r="C4241" s="24"/>
    </row>
    <row r="4242" spans="1:3" ht="13.8" x14ac:dyDescent="0.25">
      <c r="A4242" s="11" t="s">
        <v>33</v>
      </c>
      <c r="B4242" s="4">
        <v>265</v>
      </c>
      <c r="C4242" s="24"/>
    </row>
    <row r="4243" spans="1:3" ht="13.8" x14ac:dyDescent="0.25">
      <c r="A4243" s="11" t="s">
        <v>34</v>
      </c>
      <c r="B4243" s="4">
        <v>64</v>
      </c>
      <c r="C4243" s="24"/>
    </row>
    <row r="4244" spans="1:3" ht="13.8" x14ac:dyDescent="0.25">
      <c r="A4244" s="132" t="s">
        <v>196</v>
      </c>
      <c r="B4244" s="133"/>
      <c r="C4244" s="24"/>
    </row>
    <row r="4245" spans="1:3" ht="13.8" x14ac:dyDescent="0.25">
      <c r="A4245" s="5" t="s">
        <v>0</v>
      </c>
      <c r="B4245" s="6">
        <v>160.87061</v>
      </c>
      <c r="C4245" s="24"/>
    </row>
    <row r="4246" spans="1:3" ht="13.8" x14ac:dyDescent="0.25">
      <c r="A4246" s="7" t="s">
        <v>2</v>
      </c>
      <c r="B4246" s="6">
        <v>119.01600000000001</v>
      </c>
      <c r="C4246" s="24"/>
    </row>
    <row r="4247" spans="1:3" ht="13.8" x14ac:dyDescent="0.25">
      <c r="A4247" s="7" t="s">
        <v>3</v>
      </c>
      <c r="B4247" s="6">
        <v>41.854610000000001</v>
      </c>
      <c r="C4247" s="24"/>
    </row>
    <row r="4248" spans="1:3" ht="13.8" x14ac:dyDescent="0.25">
      <c r="A4248" s="12" t="s">
        <v>10</v>
      </c>
      <c r="B4248" s="13">
        <v>141.73185999999998</v>
      </c>
      <c r="C4248" s="24"/>
    </row>
    <row r="4249" spans="1:3" ht="13.8" x14ac:dyDescent="0.25">
      <c r="A4249" s="15" t="s">
        <v>12</v>
      </c>
      <c r="B4249" s="14">
        <v>50.12563999999999</v>
      </c>
      <c r="C4249" s="24"/>
    </row>
    <row r="4250" spans="1:3" ht="13.8" x14ac:dyDescent="0.25">
      <c r="A4250" s="15" t="s">
        <v>16</v>
      </c>
      <c r="B4250" s="14">
        <v>91.606219999999993</v>
      </c>
      <c r="C4250" s="24"/>
    </row>
    <row r="4251" spans="1:3" ht="13.8" x14ac:dyDescent="0.25">
      <c r="A4251" s="20" t="s">
        <v>17</v>
      </c>
      <c r="B4251" s="13">
        <v>5.8451199999999996</v>
      </c>
      <c r="C4251" s="24"/>
    </row>
    <row r="4252" spans="1:3" ht="13.8" x14ac:dyDescent="0.25">
      <c r="A4252" s="9" t="s">
        <v>24</v>
      </c>
      <c r="B4252" s="14">
        <v>160.87061</v>
      </c>
      <c r="C4252" s="24"/>
    </row>
    <row r="4253" spans="1:3" ht="13.8" x14ac:dyDescent="0.25">
      <c r="A4253" s="16" t="s">
        <v>0</v>
      </c>
      <c r="B4253" s="6">
        <v>160.87061</v>
      </c>
      <c r="C4253" s="24"/>
    </row>
    <row r="4254" spans="1:3" ht="13.8" x14ac:dyDescent="0.25">
      <c r="A4254" s="9" t="s">
        <v>26</v>
      </c>
      <c r="B4254" s="14">
        <v>147.57698000000002</v>
      </c>
      <c r="C4254" s="24"/>
    </row>
    <row r="4255" spans="1:3" ht="13.8" x14ac:dyDescent="0.25">
      <c r="A4255" s="21" t="s">
        <v>10</v>
      </c>
      <c r="B4255" s="13">
        <v>141.73186000000001</v>
      </c>
      <c r="C4255" s="24"/>
    </row>
    <row r="4256" spans="1:3" ht="13.8" x14ac:dyDescent="0.25">
      <c r="A4256" s="21" t="s">
        <v>17</v>
      </c>
      <c r="B4256" s="13">
        <v>5.8451199999999996</v>
      </c>
      <c r="C4256" s="24"/>
    </row>
    <row r="4257" spans="1:3" ht="13.8" x14ac:dyDescent="0.25">
      <c r="A4257" s="23" t="s">
        <v>28</v>
      </c>
      <c r="B4257" s="19">
        <v>13.29363</v>
      </c>
      <c r="C4257" s="24"/>
    </row>
    <row r="4258" spans="1:3" ht="13.8" x14ac:dyDescent="0.25">
      <c r="A4258" s="23" t="s">
        <v>29</v>
      </c>
      <c r="B4258" s="19">
        <v>36.977640000000001</v>
      </c>
      <c r="C4258" s="24"/>
    </row>
    <row r="4259" spans="1:3" ht="13.8" x14ac:dyDescent="0.25">
      <c r="A4259" s="23" t="s">
        <v>30</v>
      </c>
      <c r="B4259" s="19">
        <v>50.271270000000001</v>
      </c>
      <c r="C4259" s="24"/>
    </row>
    <row r="4260" spans="1:3" ht="13.8" x14ac:dyDescent="0.25">
      <c r="A4260" s="9" t="s">
        <v>32</v>
      </c>
      <c r="B4260" s="4">
        <v>53</v>
      </c>
      <c r="C4260" s="24"/>
    </row>
    <row r="4261" spans="1:3" ht="13.8" x14ac:dyDescent="0.25">
      <c r="A4261" s="11" t="s">
        <v>33</v>
      </c>
      <c r="B4261" s="4">
        <v>50</v>
      </c>
      <c r="C4261" s="24"/>
    </row>
    <row r="4262" spans="1:3" ht="13.8" x14ac:dyDescent="0.25">
      <c r="A4262" s="11" t="s">
        <v>34</v>
      </c>
      <c r="B4262" s="4">
        <v>3</v>
      </c>
      <c r="C4262" s="24"/>
    </row>
    <row r="4263" spans="1:3" ht="13.8" x14ac:dyDescent="0.25">
      <c r="A4263" s="132" t="s">
        <v>191</v>
      </c>
      <c r="B4263" s="133"/>
      <c r="C4263" s="24"/>
    </row>
    <row r="4264" spans="1:3" ht="13.8" x14ac:dyDescent="0.25">
      <c r="A4264" s="5" t="s">
        <v>0</v>
      </c>
      <c r="B4264" s="6">
        <v>521.56083999999998</v>
      </c>
      <c r="C4264" s="24"/>
    </row>
    <row r="4265" spans="1:3" ht="13.8" x14ac:dyDescent="0.25">
      <c r="A4265" s="7" t="s">
        <v>2</v>
      </c>
      <c r="B4265" s="6">
        <v>172</v>
      </c>
      <c r="C4265" s="24"/>
    </row>
    <row r="4266" spans="1:3" ht="13.8" x14ac:dyDescent="0.25">
      <c r="A4266" s="7" t="s">
        <v>3</v>
      </c>
      <c r="B4266" s="6">
        <v>349.56083999999998</v>
      </c>
      <c r="C4266" s="24"/>
    </row>
    <row r="4267" spans="1:3" ht="13.8" x14ac:dyDescent="0.25">
      <c r="A4267" s="12" t="s">
        <v>10</v>
      </c>
      <c r="B4267" s="13">
        <v>374.76265999999998</v>
      </c>
      <c r="C4267" s="24"/>
    </row>
    <row r="4268" spans="1:3" ht="13.8" x14ac:dyDescent="0.25">
      <c r="A4268" s="15" t="s">
        <v>11</v>
      </c>
      <c r="B4268" s="14">
        <v>4.125</v>
      </c>
      <c r="C4268" s="24"/>
    </row>
    <row r="4269" spans="1:3" ht="13.8" x14ac:dyDescent="0.25">
      <c r="A4269" s="15" t="s">
        <v>12</v>
      </c>
      <c r="B4269" s="14">
        <v>351.08745999999996</v>
      </c>
      <c r="C4269" s="24"/>
    </row>
    <row r="4270" spans="1:3" ht="13.8" x14ac:dyDescent="0.25">
      <c r="A4270" s="15" t="s">
        <v>16</v>
      </c>
      <c r="B4270" s="14">
        <v>19.5502</v>
      </c>
      <c r="C4270" s="24"/>
    </row>
    <row r="4271" spans="1:3" ht="13.8" x14ac:dyDescent="0.25">
      <c r="A4271" s="20" t="s">
        <v>17</v>
      </c>
      <c r="B4271" s="13">
        <v>35.607999999999997</v>
      </c>
      <c r="C4271" s="24"/>
    </row>
    <row r="4272" spans="1:3" ht="13.8" x14ac:dyDescent="0.25">
      <c r="A4272" s="9" t="s">
        <v>24</v>
      </c>
      <c r="B4272" s="14">
        <v>521.56083999999998</v>
      </c>
      <c r="C4272" s="24"/>
    </row>
    <row r="4273" spans="1:3" ht="13.8" x14ac:dyDescent="0.25">
      <c r="A4273" s="16" t="s">
        <v>0</v>
      </c>
      <c r="B4273" s="6">
        <v>521.56083999999998</v>
      </c>
      <c r="C4273" s="24"/>
    </row>
    <row r="4274" spans="1:3" ht="13.8" x14ac:dyDescent="0.25">
      <c r="A4274" s="9" t="s">
        <v>26</v>
      </c>
      <c r="B4274" s="14">
        <v>410.37065999999999</v>
      </c>
      <c r="C4274" s="24"/>
    </row>
    <row r="4275" spans="1:3" ht="13.8" x14ac:dyDescent="0.25">
      <c r="A4275" s="21" t="s">
        <v>10</v>
      </c>
      <c r="B4275" s="13">
        <v>374.76265999999998</v>
      </c>
      <c r="C4275" s="24"/>
    </row>
    <row r="4276" spans="1:3" ht="13.8" x14ac:dyDescent="0.25">
      <c r="A4276" s="21" t="s">
        <v>17</v>
      </c>
      <c r="B4276" s="13">
        <v>35.607999999999997</v>
      </c>
      <c r="C4276" s="24"/>
    </row>
    <row r="4277" spans="1:3" ht="13.8" x14ac:dyDescent="0.25">
      <c r="A4277" s="23" t="s">
        <v>28</v>
      </c>
      <c r="B4277" s="19">
        <v>111.19018</v>
      </c>
      <c r="C4277" s="24"/>
    </row>
    <row r="4278" spans="1:3" ht="13.8" x14ac:dyDescent="0.25">
      <c r="A4278" s="23" t="s">
        <v>29</v>
      </c>
      <c r="B4278" s="19">
        <v>11.9651</v>
      </c>
      <c r="C4278" s="24"/>
    </row>
    <row r="4279" spans="1:3" ht="13.8" x14ac:dyDescent="0.25">
      <c r="A4279" s="23" t="s">
        <v>30</v>
      </c>
      <c r="B4279" s="19">
        <v>123.15528</v>
      </c>
      <c r="C4279" s="24"/>
    </row>
    <row r="4280" spans="1:3" ht="13.8" x14ac:dyDescent="0.25">
      <c r="A4280" s="9" t="s">
        <v>32</v>
      </c>
      <c r="B4280" s="4">
        <v>154</v>
      </c>
      <c r="C4280" s="24"/>
    </row>
    <row r="4281" spans="1:3" ht="13.8" x14ac:dyDescent="0.25">
      <c r="A4281" s="11" t="s">
        <v>33</v>
      </c>
      <c r="B4281" s="4">
        <v>96</v>
      </c>
      <c r="C4281" s="24"/>
    </row>
    <row r="4282" spans="1:3" ht="13.8" x14ac:dyDescent="0.25">
      <c r="A4282" s="11" t="s">
        <v>34</v>
      </c>
      <c r="B4282" s="4">
        <v>58</v>
      </c>
      <c r="C4282" s="24"/>
    </row>
    <row r="4283" spans="1:3" ht="13.8" x14ac:dyDescent="0.25">
      <c r="A4283" s="132" t="s">
        <v>193</v>
      </c>
      <c r="B4283" s="133"/>
      <c r="C4283" s="24"/>
    </row>
    <row r="4284" spans="1:3" ht="13.8" x14ac:dyDescent="0.25">
      <c r="A4284" s="5" t="s">
        <v>0</v>
      </c>
      <c r="B4284" s="6">
        <v>1030.1485600000001</v>
      </c>
      <c r="C4284" s="24"/>
    </row>
    <row r="4285" spans="1:3" ht="13.8" x14ac:dyDescent="0.25">
      <c r="A4285" s="7" t="s">
        <v>3</v>
      </c>
      <c r="B4285" s="6">
        <v>1030.1485600000001</v>
      </c>
      <c r="C4285" s="24"/>
    </row>
    <row r="4286" spans="1:3" ht="13.8" x14ac:dyDescent="0.25">
      <c r="A4286" s="12" t="s">
        <v>10</v>
      </c>
      <c r="B4286" s="13">
        <v>931.64787999999999</v>
      </c>
      <c r="C4286" s="24"/>
    </row>
    <row r="4287" spans="1:3" ht="13.8" x14ac:dyDescent="0.25">
      <c r="A4287" s="15" t="s">
        <v>11</v>
      </c>
      <c r="B4287" s="14">
        <v>87.288259999999994</v>
      </c>
      <c r="C4287" s="24"/>
    </row>
    <row r="4288" spans="1:3" ht="13.8" x14ac:dyDescent="0.25">
      <c r="A4288" s="15" t="s">
        <v>12</v>
      </c>
      <c r="B4288" s="14">
        <v>637.29331999999999</v>
      </c>
      <c r="C4288" s="24"/>
    </row>
    <row r="4289" spans="1:3" ht="13.8" x14ac:dyDescent="0.25">
      <c r="A4289" s="15" t="s">
        <v>16</v>
      </c>
      <c r="B4289" s="14">
        <v>207.06630000000001</v>
      </c>
      <c r="C4289" s="24"/>
    </row>
    <row r="4290" spans="1:3" ht="13.8" x14ac:dyDescent="0.25">
      <c r="A4290" s="20" t="s">
        <v>17</v>
      </c>
      <c r="B4290" s="13">
        <v>40.209960000000002</v>
      </c>
      <c r="C4290" s="24"/>
    </row>
    <row r="4291" spans="1:3" ht="13.8" x14ac:dyDescent="0.25">
      <c r="A4291" s="9" t="s">
        <v>24</v>
      </c>
      <c r="B4291" s="14">
        <v>1030.1485600000001</v>
      </c>
      <c r="C4291" s="24"/>
    </row>
    <row r="4292" spans="1:3" ht="13.8" x14ac:dyDescent="0.25">
      <c r="A4292" s="16" t="s">
        <v>0</v>
      </c>
      <c r="B4292" s="6">
        <v>1030.1485600000001</v>
      </c>
      <c r="C4292" s="24"/>
    </row>
    <row r="4293" spans="1:3" ht="13.8" x14ac:dyDescent="0.25">
      <c r="A4293" s="9" t="s">
        <v>26</v>
      </c>
      <c r="B4293" s="14">
        <v>971.85784000000001</v>
      </c>
      <c r="C4293" s="24"/>
    </row>
    <row r="4294" spans="1:3" ht="13.8" x14ac:dyDescent="0.25">
      <c r="A4294" s="21" t="s">
        <v>10</v>
      </c>
      <c r="B4294" s="13">
        <v>931.64787999999999</v>
      </c>
      <c r="C4294" s="24"/>
    </row>
    <row r="4295" spans="1:3" ht="13.8" x14ac:dyDescent="0.25">
      <c r="A4295" s="21" t="s">
        <v>17</v>
      </c>
      <c r="B4295" s="13">
        <v>40.209960000000002</v>
      </c>
      <c r="C4295" s="24"/>
    </row>
    <row r="4296" spans="1:3" ht="13.8" x14ac:dyDescent="0.25">
      <c r="A4296" s="23" t="s">
        <v>28</v>
      </c>
      <c r="B4296" s="19">
        <v>58.29072</v>
      </c>
      <c r="C4296" s="24"/>
    </row>
    <row r="4297" spans="1:3" ht="13.8" x14ac:dyDescent="0.25">
      <c r="A4297" s="23" t="s">
        <v>29</v>
      </c>
      <c r="B4297" s="19">
        <v>127.51268</v>
      </c>
      <c r="C4297" s="24"/>
    </row>
    <row r="4298" spans="1:3" ht="13.8" x14ac:dyDescent="0.25">
      <c r="A4298" s="23" t="s">
        <v>30</v>
      </c>
      <c r="B4298" s="19">
        <v>185.80340000000001</v>
      </c>
      <c r="C4298" s="24"/>
    </row>
    <row r="4299" spans="1:3" ht="13.8" x14ac:dyDescent="0.25">
      <c r="A4299" s="9" t="s">
        <v>32</v>
      </c>
      <c r="B4299" s="4">
        <v>152</v>
      </c>
      <c r="C4299" s="24"/>
    </row>
    <row r="4300" spans="1:3" ht="13.8" x14ac:dyDescent="0.25">
      <c r="A4300" s="11" t="s">
        <v>33</v>
      </c>
      <c r="B4300" s="4">
        <v>109</v>
      </c>
      <c r="C4300" s="24"/>
    </row>
    <row r="4301" spans="1:3" ht="13.8" x14ac:dyDescent="0.25">
      <c r="A4301" s="11" t="s">
        <v>34</v>
      </c>
      <c r="B4301" s="4">
        <v>43</v>
      </c>
      <c r="C4301" s="24"/>
    </row>
    <row r="4302" spans="1:3" ht="13.8" x14ac:dyDescent="0.25">
      <c r="A4302" s="132" t="s">
        <v>194</v>
      </c>
      <c r="B4302" s="133"/>
      <c r="C4302" s="24"/>
    </row>
    <row r="4303" spans="1:3" ht="13.8" x14ac:dyDescent="0.25">
      <c r="A4303" s="5" t="s">
        <v>0</v>
      </c>
      <c r="B4303" s="6">
        <v>297.96469999999999</v>
      </c>
      <c r="C4303" s="24"/>
    </row>
    <row r="4304" spans="1:3" ht="13.8" x14ac:dyDescent="0.25">
      <c r="A4304" s="7" t="s">
        <v>2</v>
      </c>
      <c r="B4304" s="6">
        <v>147.02119999999999</v>
      </c>
      <c r="C4304" s="24"/>
    </row>
    <row r="4305" spans="1:3" ht="13.8" x14ac:dyDescent="0.25">
      <c r="A4305" s="7" t="s">
        <v>3</v>
      </c>
      <c r="B4305" s="6">
        <v>150.9435</v>
      </c>
      <c r="C4305" s="24"/>
    </row>
    <row r="4306" spans="1:3" ht="13.8" x14ac:dyDescent="0.25">
      <c r="A4306" s="12" t="s">
        <v>10</v>
      </c>
      <c r="B4306" s="13">
        <v>296.74797999999998</v>
      </c>
      <c r="C4306" s="24"/>
    </row>
    <row r="4307" spans="1:3" ht="13.8" x14ac:dyDescent="0.25">
      <c r="A4307" s="15" t="s">
        <v>11</v>
      </c>
      <c r="B4307" s="14">
        <v>16.175000000000001</v>
      </c>
      <c r="C4307" s="24"/>
    </row>
    <row r="4308" spans="1:3" ht="13.8" x14ac:dyDescent="0.25">
      <c r="A4308" s="15" t="s">
        <v>12</v>
      </c>
      <c r="B4308" s="14">
        <v>270.16945999999996</v>
      </c>
      <c r="C4308" s="24"/>
    </row>
    <row r="4309" spans="1:3" ht="13.8" x14ac:dyDescent="0.25">
      <c r="A4309" s="15" t="s">
        <v>16</v>
      </c>
      <c r="B4309" s="14">
        <v>10.40352</v>
      </c>
      <c r="C4309" s="24"/>
    </row>
    <row r="4310" spans="1:3" ht="13.8" x14ac:dyDescent="0.25">
      <c r="A4310" s="20" t="s">
        <v>17</v>
      </c>
      <c r="B4310" s="13">
        <v>1.27</v>
      </c>
      <c r="C4310" s="24"/>
    </row>
    <row r="4311" spans="1:3" ht="13.8" x14ac:dyDescent="0.25">
      <c r="A4311" s="9" t="s">
        <v>24</v>
      </c>
      <c r="B4311" s="14">
        <v>297.96469999999999</v>
      </c>
      <c r="C4311" s="24"/>
    </row>
    <row r="4312" spans="1:3" ht="13.8" x14ac:dyDescent="0.25">
      <c r="A4312" s="16" t="s">
        <v>0</v>
      </c>
      <c r="B4312" s="6">
        <v>297.96469999999999</v>
      </c>
      <c r="C4312" s="24"/>
    </row>
    <row r="4313" spans="1:3" ht="13.8" x14ac:dyDescent="0.25">
      <c r="A4313" s="9" t="s">
        <v>26</v>
      </c>
      <c r="B4313" s="14">
        <v>298.01797999999997</v>
      </c>
      <c r="C4313" s="24"/>
    </row>
    <row r="4314" spans="1:3" ht="13.8" x14ac:dyDescent="0.25">
      <c r="A4314" s="21" t="s">
        <v>10</v>
      </c>
      <c r="B4314" s="13">
        <v>296.74797999999998</v>
      </c>
      <c r="C4314" s="24"/>
    </row>
    <row r="4315" spans="1:3" ht="13.8" x14ac:dyDescent="0.25">
      <c r="A4315" s="21" t="s">
        <v>17</v>
      </c>
      <c r="B4315" s="13">
        <v>1.27</v>
      </c>
      <c r="C4315" s="24"/>
    </row>
    <row r="4316" spans="1:3" ht="13.8" x14ac:dyDescent="0.25">
      <c r="A4316" s="23" t="s">
        <v>28</v>
      </c>
      <c r="B4316" s="19">
        <v>-5.3280000000000001E-2</v>
      </c>
      <c r="C4316" s="24"/>
    </row>
    <row r="4317" spans="1:3" ht="13.8" x14ac:dyDescent="0.25">
      <c r="A4317" s="23" t="s">
        <v>29</v>
      </c>
      <c r="B4317" s="19">
        <v>6.1839999999999999E-2</v>
      </c>
      <c r="C4317" s="24"/>
    </row>
    <row r="4318" spans="1:3" ht="13.8" x14ac:dyDescent="0.25">
      <c r="A4318" s="9" t="s">
        <v>32</v>
      </c>
      <c r="B4318" s="4">
        <v>81</v>
      </c>
      <c r="C4318" s="24"/>
    </row>
    <row r="4319" spans="1:3" ht="13.8" x14ac:dyDescent="0.25">
      <c r="A4319" s="11" t="s">
        <v>33</v>
      </c>
      <c r="B4319" s="4">
        <v>50</v>
      </c>
      <c r="C4319" s="24"/>
    </row>
    <row r="4320" spans="1:3" ht="13.8" x14ac:dyDescent="0.25">
      <c r="A4320" s="11" t="s">
        <v>34</v>
      </c>
      <c r="B4320" s="4">
        <v>31</v>
      </c>
      <c r="C4320" s="24"/>
    </row>
    <row r="4321" spans="1:3" ht="13.8" x14ac:dyDescent="0.25">
      <c r="A4321" s="132" t="s">
        <v>190</v>
      </c>
      <c r="B4321" s="133"/>
      <c r="C4321" s="24"/>
    </row>
    <row r="4322" spans="1:3" ht="13.8" x14ac:dyDescent="0.25">
      <c r="A4322" s="5" t="s">
        <v>0</v>
      </c>
      <c r="B4322" s="6">
        <v>1878.03718</v>
      </c>
      <c r="C4322" s="24"/>
    </row>
    <row r="4323" spans="1:3" ht="13.8" x14ac:dyDescent="0.25">
      <c r="A4323" s="7" t="s">
        <v>3</v>
      </c>
      <c r="B4323" s="6">
        <v>1878.03718</v>
      </c>
      <c r="C4323" s="24"/>
    </row>
    <row r="4324" spans="1:3" ht="13.8" x14ac:dyDescent="0.25">
      <c r="A4324" s="12" t="s">
        <v>10</v>
      </c>
      <c r="B4324" s="13">
        <v>1643.1923800000002</v>
      </c>
      <c r="C4324" s="24"/>
    </row>
    <row r="4325" spans="1:3" ht="13.8" x14ac:dyDescent="0.25">
      <c r="A4325" s="15" t="s">
        <v>11</v>
      </c>
      <c r="B4325" s="14">
        <v>427.79678000000001</v>
      </c>
      <c r="C4325" s="24"/>
    </row>
    <row r="4326" spans="1:3" ht="13.8" x14ac:dyDescent="0.25">
      <c r="A4326" s="15" t="s">
        <v>12</v>
      </c>
      <c r="B4326" s="14">
        <v>1209.8033700000001</v>
      </c>
      <c r="C4326" s="24"/>
    </row>
    <row r="4327" spans="1:3" ht="13.8" x14ac:dyDescent="0.25">
      <c r="A4327" s="15" t="s">
        <v>16</v>
      </c>
      <c r="B4327" s="14">
        <v>5.5922299999999998</v>
      </c>
      <c r="C4327" s="24"/>
    </row>
    <row r="4328" spans="1:3" ht="13.8" x14ac:dyDescent="0.25">
      <c r="A4328" s="20" t="s">
        <v>17</v>
      </c>
      <c r="B4328" s="13">
        <v>149.27590000000001</v>
      </c>
      <c r="C4328" s="24"/>
    </row>
    <row r="4329" spans="1:3" ht="13.8" x14ac:dyDescent="0.25">
      <c r="A4329" s="9" t="s">
        <v>24</v>
      </c>
      <c r="B4329" s="14">
        <v>1878.03718</v>
      </c>
      <c r="C4329" s="24"/>
    </row>
    <row r="4330" spans="1:3" ht="13.8" x14ac:dyDescent="0.25">
      <c r="A4330" s="16" t="s">
        <v>0</v>
      </c>
      <c r="B4330" s="6">
        <v>1878.03718</v>
      </c>
      <c r="C4330" s="24"/>
    </row>
    <row r="4331" spans="1:3" ht="13.8" x14ac:dyDescent="0.25">
      <c r="A4331" s="9" t="s">
        <v>26</v>
      </c>
      <c r="B4331" s="14">
        <v>1792.46828</v>
      </c>
      <c r="C4331" s="24"/>
    </row>
    <row r="4332" spans="1:3" ht="13.8" x14ac:dyDescent="0.25">
      <c r="A4332" s="21" t="s">
        <v>10</v>
      </c>
      <c r="B4332" s="13">
        <v>1643.19238</v>
      </c>
      <c r="C4332" s="24"/>
    </row>
    <row r="4333" spans="1:3" ht="13.8" x14ac:dyDescent="0.25">
      <c r="A4333" s="21" t="s">
        <v>17</v>
      </c>
      <c r="B4333" s="13">
        <v>149.27590000000001</v>
      </c>
      <c r="C4333" s="24"/>
    </row>
    <row r="4334" spans="1:3" ht="13.8" x14ac:dyDescent="0.25">
      <c r="A4334" s="23" t="s">
        <v>28</v>
      </c>
      <c r="B4334" s="19">
        <v>85.568899999999999</v>
      </c>
      <c r="C4334" s="24"/>
    </row>
    <row r="4335" spans="1:3" ht="13.8" x14ac:dyDescent="0.25">
      <c r="A4335" s="23" t="s">
        <v>29</v>
      </c>
      <c r="B4335" s="19">
        <v>187.10588000000001</v>
      </c>
      <c r="C4335" s="24"/>
    </row>
    <row r="4336" spans="1:3" ht="13.8" x14ac:dyDescent="0.25">
      <c r="A4336" s="23" t="s">
        <v>30</v>
      </c>
      <c r="B4336" s="19">
        <v>272.67478</v>
      </c>
      <c r="C4336" s="24"/>
    </row>
    <row r="4337" spans="1:3" ht="13.8" x14ac:dyDescent="0.25">
      <c r="A4337" s="9" t="s">
        <v>32</v>
      </c>
      <c r="B4337" s="4">
        <v>193</v>
      </c>
      <c r="C4337" s="24"/>
    </row>
    <row r="4338" spans="1:3" ht="13.8" x14ac:dyDescent="0.25">
      <c r="A4338" s="11" t="s">
        <v>33</v>
      </c>
      <c r="B4338" s="4">
        <v>103</v>
      </c>
      <c r="C4338" s="24"/>
    </row>
    <row r="4339" spans="1:3" ht="13.8" x14ac:dyDescent="0.25">
      <c r="A4339" s="11" t="s">
        <v>34</v>
      </c>
      <c r="B4339" s="4">
        <v>90</v>
      </c>
      <c r="C4339" s="24"/>
    </row>
    <row r="4340" spans="1:3" ht="13.8" x14ac:dyDescent="0.25">
      <c r="A4340" s="132" t="s">
        <v>173</v>
      </c>
      <c r="B4340" s="133"/>
      <c r="C4340" s="24"/>
    </row>
    <row r="4341" spans="1:3" ht="13.8" x14ac:dyDescent="0.25">
      <c r="A4341" s="5" t="s">
        <v>0</v>
      </c>
      <c r="B4341" s="6">
        <v>1151.6623400000001</v>
      </c>
      <c r="C4341" s="24"/>
    </row>
    <row r="4342" spans="1:3" ht="13.8" x14ac:dyDescent="0.25">
      <c r="A4342" s="7" t="s">
        <v>3</v>
      </c>
      <c r="B4342" s="6">
        <v>1151.6623400000001</v>
      </c>
      <c r="C4342" s="24"/>
    </row>
    <row r="4343" spans="1:3" ht="13.8" x14ac:dyDescent="0.25">
      <c r="A4343" s="12" t="s">
        <v>10</v>
      </c>
      <c r="B4343" s="13">
        <v>1005.6526900000001</v>
      </c>
      <c r="C4343" s="24"/>
    </row>
    <row r="4344" spans="1:3" ht="13.8" x14ac:dyDescent="0.25">
      <c r="A4344" s="15" t="s">
        <v>11</v>
      </c>
      <c r="B4344" s="14">
        <v>156.63749999999999</v>
      </c>
      <c r="C4344" s="24"/>
    </row>
    <row r="4345" spans="1:3" ht="13.8" x14ac:dyDescent="0.25">
      <c r="A4345" s="15" t="s">
        <v>12</v>
      </c>
      <c r="B4345" s="14">
        <v>542.4662800000001</v>
      </c>
      <c r="C4345" s="24"/>
    </row>
    <row r="4346" spans="1:3" ht="13.8" x14ac:dyDescent="0.25">
      <c r="A4346" s="15" t="s">
        <v>16</v>
      </c>
      <c r="B4346" s="14">
        <v>306.54890999999998</v>
      </c>
      <c r="C4346" s="24"/>
    </row>
    <row r="4347" spans="1:3" ht="13.8" x14ac:dyDescent="0.25">
      <c r="A4347" s="20" t="s">
        <v>17</v>
      </c>
      <c r="B4347" s="13">
        <v>59.694450000000003</v>
      </c>
      <c r="C4347" s="24"/>
    </row>
    <row r="4348" spans="1:3" ht="13.8" x14ac:dyDescent="0.25">
      <c r="A4348" s="9" t="s">
        <v>24</v>
      </c>
      <c r="B4348" s="14">
        <v>1151.6623400000001</v>
      </c>
      <c r="C4348" s="24"/>
    </row>
    <row r="4349" spans="1:3" ht="13.8" x14ac:dyDescent="0.25">
      <c r="A4349" s="16" t="s">
        <v>0</v>
      </c>
      <c r="B4349" s="6">
        <v>1151.6623400000001</v>
      </c>
      <c r="C4349" s="24"/>
    </row>
    <row r="4350" spans="1:3" ht="13.8" x14ac:dyDescent="0.25">
      <c r="A4350" s="9" t="s">
        <v>26</v>
      </c>
      <c r="B4350" s="14">
        <v>1065.3471400000001</v>
      </c>
      <c r="C4350" s="24"/>
    </row>
    <row r="4351" spans="1:3" ht="13.8" x14ac:dyDescent="0.25">
      <c r="A4351" s="21" t="s">
        <v>10</v>
      </c>
      <c r="B4351" s="13">
        <v>1005.65269</v>
      </c>
      <c r="C4351" s="24"/>
    </row>
    <row r="4352" spans="1:3" ht="13.8" x14ac:dyDescent="0.25">
      <c r="A4352" s="21" t="s">
        <v>17</v>
      </c>
      <c r="B4352" s="13">
        <v>59.694450000000003</v>
      </c>
      <c r="C4352" s="24"/>
    </row>
    <row r="4353" spans="1:3" ht="13.8" x14ac:dyDescent="0.25">
      <c r="A4353" s="23" t="s">
        <v>28</v>
      </c>
      <c r="B4353" s="19">
        <v>86.315200000000004</v>
      </c>
      <c r="C4353" s="24"/>
    </row>
    <row r="4354" spans="1:3" ht="13.8" x14ac:dyDescent="0.25">
      <c r="A4354" s="23" t="s">
        <v>29</v>
      </c>
      <c r="B4354" s="19">
        <v>109.9913</v>
      </c>
      <c r="C4354" s="24"/>
    </row>
    <row r="4355" spans="1:3" ht="13.8" x14ac:dyDescent="0.25">
      <c r="A4355" s="23" t="s">
        <v>30</v>
      </c>
      <c r="B4355" s="19">
        <v>196.3065</v>
      </c>
      <c r="C4355" s="24"/>
    </row>
    <row r="4356" spans="1:3" ht="13.8" x14ac:dyDescent="0.25">
      <c r="A4356" s="9" t="s">
        <v>32</v>
      </c>
      <c r="B4356" s="4">
        <v>223</v>
      </c>
      <c r="C4356" s="24"/>
    </row>
    <row r="4357" spans="1:3" ht="13.8" x14ac:dyDescent="0.25">
      <c r="A4357" s="11" t="s">
        <v>33</v>
      </c>
      <c r="B4357" s="4">
        <v>171</v>
      </c>
      <c r="C4357" s="24"/>
    </row>
    <row r="4358" spans="1:3" ht="13.8" x14ac:dyDescent="0.25">
      <c r="A4358" s="11" t="s">
        <v>34</v>
      </c>
      <c r="B4358" s="4">
        <v>52</v>
      </c>
      <c r="C4358" s="24"/>
    </row>
    <row r="4359" spans="1:3" ht="13.8" x14ac:dyDescent="0.25">
      <c r="A4359" s="132" t="s">
        <v>176</v>
      </c>
      <c r="B4359" s="133"/>
      <c r="C4359" s="24"/>
    </row>
    <row r="4360" spans="1:3" ht="13.8" x14ac:dyDescent="0.25">
      <c r="A4360" s="5" t="s">
        <v>0</v>
      </c>
      <c r="B4360" s="6">
        <v>192.32033999999999</v>
      </c>
      <c r="C4360" s="24"/>
    </row>
    <row r="4361" spans="1:3" ht="13.8" x14ac:dyDescent="0.25">
      <c r="A4361" s="7" t="s">
        <v>3</v>
      </c>
      <c r="B4361" s="6">
        <v>192.32033999999999</v>
      </c>
      <c r="C4361" s="24"/>
    </row>
    <row r="4362" spans="1:3" ht="13.8" x14ac:dyDescent="0.25">
      <c r="A4362" s="12" t="s">
        <v>10</v>
      </c>
      <c r="B4362" s="13">
        <v>153.02643999999998</v>
      </c>
      <c r="C4362" s="24"/>
    </row>
    <row r="4363" spans="1:3" ht="13.8" x14ac:dyDescent="0.25">
      <c r="A4363" s="15" t="s">
        <v>11</v>
      </c>
      <c r="B4363" s="14">
        <v>75.969369999999998</v>
      </c>
      <c r="C4363" s="24"/>
    </row>
    <row r="4364" spans="1:3" ht="13.8" x14ac:dyDescent="0.25">
      <c r="A4364" s="15" t="s">
        <v>12</v>
      </c>
      <c r="B4364" s="14">
        <v>47.485449999999993</v>
      </c>
      <c r="C4364" s="24"/>
    </row>
    <row r="4365" spans="1:3" ht="13.8" x14ac:dyDescent="0.25">
      <c r="A4365" s="15" t="s">
        <v>16</v>
      </c>
      <c r="B4365" s="14">
        <v>29.571619999999999</v>
      </c>
      <c r="C4365" s="24"/>
    </row>
    <row r="4366" spans="1:3" ht="13.8" x14ac:dyDescent="0.25">
      <c r="A4366" s="20" t="s">
        <v>17</v>
      </c>
      <c r="B4366" s="13">
        <v>4.2300000000000004</v>
      </c>
      <c r="C4366" s="24"/>
    </row>
    <row r="4367" spans="1:3" ht="13.8" x14ac:dyDescent="0.25">
      <c r="A4367" s="9" t="s">
        <v>24</v>
      </c>
      <c r="B4367" s="14">
        <v>192.32033999999999</v>
      </c>
      <c r="C4367" s="24"/>
    </row>
    <row r="4368" spans="1:3" ht="13.8" x14ac:dyDescent="0.25">
      <c r="A4368" s="16" t="s">
        <v>0</v>
      </c>
      <c r="B4368" s="6">
        <v>192.32033999999999</v>
      </c>
      <c r="C4368" s="24"/>
    </row>
    <row r="4369" spans="1:3" ht="13.8" x14ac:dyDescent="0.25">
      <c r="A4369" s="9" t="s">
        <v>26</v>
      </c>
      <c r="B4369" s="14">
        <v>157.25644</v>
      </c>
      <c r="C4369" s="24"/>
    </row>
    <row r="4370" spans="1:3" ht="13.8" x14ac:dyDescent="0.25">
      <c r="A4370" s="21" t="s">
        <v>10</v>
      </c>
      <c r="B4370" s="13">
        <v>153.02644000000001</v>
      </c>
      <c r="C4370" s="24"/>
    </row>
    <row r="4371" spans="1:3" ht="13.8" x14ac:dyDescent="0.25">
      <c r="A4371" s="21" t="s">
        <v>17</v>
      </c>
      <c r="B4371" s="13">
        <v>4.2300000000000004</v>
      </c>
      <c r="C4371" s="24"/>
    </row>
    <row r="4372" spans="1:3" ht="13.8" x14ac:dyDescent="0.25">
      <c r="A4372" s="23" t="s">
        <v>28</v>
      </c>
      <c r="B4372" s="19">
        <v>35.063899999999997</v>
      </c>
      <c r="C4372" s="24"/>
    </row>
    <row r="4373" spans="1:3" ht="13.8" x14ac:dyDescent="0.25">
      <c r="A4373" s="23" t="s">
        <v>29</v>
      </c>
      <c r="B4373" s="19">
        <v>130.2431</v>
      </c>
      <c r="C4373" s="24"/>
    </row>
    <row r="4374" spans="1:3" ht="13.8" x14ac:dyDescent="0.25">
      <c r="A4374" s="23" t="s">
        <v>30</v>
      </c>
      <c r="B4374" s="19">
        <v>165.30699999999999</v>
      </c>
      <c r="C4374" s="24"/>
    </row>
    <row r="4375" spans="1:3" ht="13.8" x14ac:dyDescent="0.25">
      <c r="A4375" s="9" t="s">
        <v>32</v>
      </c>
      <c r="B4375" s="4">
        <v>36</v>
      </c>
      <c r="C4375" s="24"/>
    </row>
    <row r="4376" spans="1:3" ht="13.8" x14ac:dyDescent="0.25">
      <c r="A4376" s="11" t="s">
        <v>33</v>
      </c>
      <c r="B4376" s="4">
        <v>30</v>
      </c>
      <c r="C4376" s="24"/>
    </row>
    <row r="4377" spans="1:3" ht="13.8" x14ac:dyDescent="0.25">
      <c r="A4377" s="11" t="s">
        <v>34</v>
      </c>
      <c r="B4377" s="4">
        <v>6</v>
      </c>
      <c r="C4377" s="24"/>
    </row>
    <row r="4378" spans="1:3" ht="13.8" x14ac:dyDescent="0.25">
      <c r="A4378" s="132" t="s">
        <v>174</v>
      </c>
      <c r="B4378" s="133"/>
      <c r="C4378" s="24"/>
    </row>
    <row r="4379" spans="1:3" ht="13.8" x14ac:dyDescent="0.25">
      <c r="A4379" s="5" t="s">
        <v>0</v>
      </c>
      <c r="B4379" s="6">
        <v>43.22</v>
      </c>
      <c r="C4379" s="24"/>
    </row>
    <row r="4380" spans="1:3" ht="13.8" x14ac:dyDescent="0.25">
      <c r="A4380" s="7" t="s">
        <v>3</v>
      </c>
      <c r="B4380" s="6">
        <v>43.22</v>
      </c>
      <c r="C4380" s="24"/>
    </row>
    <row r="4381" spans="1:3" ht="13.8" x14ac:dyDescent="0.25">
      <c r="A4381" s="12" t="s">
        <v>10</v>
      </c>
      <c r="B4381" s="13">
        <v>34.528999999999996</v>
      </c>
      <c r="C4381" s="24"/>
    </row>
    <row r="4382" spans="1:3" ht="13.8" x14ac:dyDescent="0.25">
      <c r="A4382" s="15" t="s">
        <v>11</v>
      </c>
      <c r="B4382" s="14">
        <v>27.2</v>
      </c>
      <c r="C4382" s="24"/>
    </row>
    <row r="4383" spans="1:3" ht="13.8" x14ac:dyDescent="0.25">
      <c r="A4383" s="15" t="s">
        <v>12</v>
      </c>
      <c r="B4383" s="14">
        <v>7.3290000000000006</v>
      </c>
      <c r="C4383" s="24"/>
    </row>
    <row r="4384" spans="1:3" ht="13.8" x14ac:dyDescent="0.25">
      <c r="A4384" s="9" t="s">
        <v>24</v>
      </c>
      <c r="B4384" s="14">
        <v>43.22</v>
      </c>
      <c r="C4384" s="24"/>
    </row>
    <row r="4385" spans="1:3" ht="13.8" x14ac:dyDescent="0.25">
      <c r="A4385" s="16" t="s">
        <v>0</v>
      </c>
      <c r="B4385" s="6">
        <v>43.22</v>
      </c>
      <c r="C4385" s="24"/>
    </row>
    <row r="4386" spans="1:3" ht="13.8" x14ac:dyDescent="0.25">
      <c r="A4386" s="9" t="s">
        <v>26</v>
      </c>
      <c r="B4386" s="14">
        <v>34.529000000000003</v>
      </c>
      <c r="C4386" s="24"/>
    </row>
    <row r="4387" spans="1:3" ht="13.8" x14ac:dyDescent="0.25">
      <c r="A4387" s="21" t="s">
        <v>10</v>
      </c>
      <c r="B4387" s="13">
        <v>34.529000000000003</v>
      </c>
      <c r="C4387" s="24"/>
    </row>
    <row r="4388" spans="1:3" ht="13.8" x14ac:dyDescent="0.25">
      <c r="A4388" s="23" t="s">
        <v>28</v>
      </c>
      <c r="B4388" s="19">
        <v>8.6910000000000007</v>
      </c>
      <c r="C4388" s="24"/>
    </row>
    <row r="4389" spans="1:3" ht="13.8" x14ac:dyDescent="0.25">
      <c r="A4389" s="23" t="s">
        <v>30</v>
      </c>
      <c r="B4389" s="19">
        <v>8.6910000000000007</v>
      </c>
      <c r="C4389" s="24"/>
    </row>
    <row r="4390" spans="1:3" ht="13.8" x14ac:dyDescent="0.25">
      <c r="A4390" s="9" t="s">
        <v>32</v>
      </c>
      <c r="B4390" s="4">
        <v>39</v>
      </c>
      <c r="C4390" s="24"/>
    </row>
    <row r="4391" spans="1:3" ht="13.8" x14ac:dyDescent="0.25">
      <c r="A4391" s="11" t="s">
        <v>33</v>
      </c>
      <c r="B4391" s="4">
        <v>32</v>
      </c>
      <c r="C4391" s="24"/>
    </row>
    <row r="4392" spans="1:3" ht="13.8" x14ac:dyDescent="0.25">
      <c r="A4392" s="11" t="s">
        <v>34</v>
      </c>
      <c r="B4392" s="4">
        <v>7</v>
      </c>
      <c r="C4392" s="24"/>
    </row>
    <row r="4393" spans="1:3" ht="13.8" x14ac:dyDescent="0.25">
      <c r="A4393" s="132" t="s">
        <v>175</v>
      </c>
      <c r="B4393" s="133"/>
      <c r="C4393" s="24"/>
    </row>
    <row r="4394" spans="1:3" ht="13.8" x14ac:dyDescent="0.25">
      <c r="A4394" s="5" t="s">
        <v>0</v>
      </c>
      <c r="B4394" s="6">
        <v>180.69293999999999</v>
      </c>
      <c r="C4394" s="24"/>
    </row>
    <row r="4395" spans="1:3" ht="13.8" x14ac:dyDescent="0.25">
      <c r="A4395" s="7" t="s">
        <v>2</v>
      </c>
      <c r="B4395" s="6">
        <v>38</v>
      </c>
      <c r="C4395" s="24"/>
    </row>
    <row r="4396" spans="1:3" ht="13.8" x14ac:dyDescent="0.25">
      <c r="A4396" s="7" t="s">
        <v>3</v>
      </c>
      <c r="B4396" s="6">
        <v>142.69293999999999</v>
      </c>
      <c r="C4396" s="24"/>
    </row>
    <row r="4397" spans="1:3" ht="13.8" x14ac:dyDescent="0.25">
      <c r="A4397" s="12" t="s">
        <v>10</v>
      </c>
      <c r="B4397" s="13">
        <v>162.41079999999999</v>
      </c>
      <c r="C4397" s="24"/>
    </row>
    <row r="4398" spans="1:3" ht="13.8" x14ac:dyDescent="0.25">
      <c r="A4398" s="15" t="s">
        <v>11</v>
      </c>
      <c r="B4398" s="14">
        <v>37</v>
      </c>
      <c r="C4398" s="24"/>
    </row>
    <row r="4399" spans="1:3" ht="13.8" x14ac:dyDescent="0.25">
      <c r="A4399" s="15" t="s">
        <v>12</v>
      </c>
      <c r="B4399" s="14">
        <v>114.8108</v>
      </c>
      <c r="C4399" s="24"/>
    </row>
    <row r="4400" spans="1:3" ht="13.8" x14ac:dyDescent="0.25">
      <c r="A4400" s="15" t="s">
        <v>16</v>
      </c>
      <c r="B4400" s="14">
        <v>10.6</v>
      </c>
      <c r="C4400" s="24"/>
    </row>
    <row r="4401" spans="1:3" ht="13.8" x14ac:dyDescent="0.25">
      <c r="A4401" s="9" t="s">
        <v>24</v>
      </c>
      <c r="B4401" s="14">
        <v>180.69293999999999</v>
      </c>
      <c r="C4401" s="24"/>
    </row>
    <row r="4402" spans="1:3" ht="13.8" x14ac:dyDescent="0.25">
      <c r="A4402" s="16" t="s">
        <v>0</v>
      </c>
      <c r="B4402" s="6">
        <v>180.69293999999999</v>
      </c>
      <c r="C4402" s="24"/>
    </row>
    <row r="4403" spans="1:3" ht="13.8" x14ac:dyDescent="0.25">
      <c r="A4403" s="9" t="s">
        <v>26</v>
      </c>
      <c r="B4403" s="14">
        <v>162.41079999999999</v>
      </c>
      <c r="C4403" s="24"/>
    </row>
    <row r="4404" spans="1:3" ht="13.8" x14ac:dyDescent="0.25">
      <c r="A4404" s="21" t="s">
        <v>10</v>
      </c>
      <c r="B4404" s="13">
        <v>162.41079999999999</v>
      </c>
      <c r="C4404" s="24"/>
    </row>
    <row r="4405" spans="1:3" ht="13.8" x14ac:dyDescent="0.25">
      <c r="A4405" s="23" t="s">
        <v>28</v>
      </c>
      <c r="B4405" s="19">
        <v>18.282139999999998</v>
      </c>
      <c r="C4405" s="24"/>
    </row>
    <row r="4406" spans="1:3" ht="13.8" x14ac:dyDescent="0.25">
      <c r="A4406" s="23" t="s">
        <v>29</v>
      </c>
      <c r="B4406" s="19">
        <v>67.863720000000001</v>
      </c>
      <c r="C4406" s="24"/>
    </row>
    <row r="4407" spans="1:3" ht="13.8" x14ac:dyDescent="0.25">
      <c r="A4407" s="23" t="s">
        <v>30</v>
      </c>
      <c r="B4407" s="19">
        <v>86.145859999999999</v>
      </c>
      <c r="C4407" s="24"/>
    </row>
    <row r="4408" spans="1:3" ht="13.8" x14ac:dyDescent="0.25">
      <c r="A4408" s="9" t="s">
        <v>32</v>
      </c>
      <c r="B4408" s="4">
        <v>21</v>
      </c>
      <c r="C4408" s="24"/>
    </row>
    <row r="4409" spans="1:3" ht="13.8" x14ac:dyDescent="0.25">
      <c r="A4409" s="11" t="s">
        <v>33</v>
      </c>
      <c r="B4409" s="4">
        <v>18</v>
      </c>
      <c r="C4409" s="24"/>
    </row>
    <row r="4410" spans="1:3" ht="13.8" x14ac:dyDescent="0.25">
      <c r="A4410" s="11" t="s">
        <v>34</v>
      </c>
      <c r="B4410" s="4">
        <v>3</v>
      </c>
      <c r="C4410" s="24"/>
    </row>
    <row r="4411" spans="1:3" ht="13.8" x14ac:dyDescent="0.25">
      <c r="A4411" s="132" t="s">
        <v>167</v>
      </c>
      <c r="B4411" s="133"/>
      <c r="C4411" s="24"/>
    </row>
    <row r="4412" spans="1:3" ht="13.8" x14ac:dyDescent="0.25">
      <c r="A4412" s="5" t="s">
        <v>0</v>
      </c>
      <c r="B4412" s="6">
        <v>281.25328999999999</v>
      </c>
      <c r="C4412" s="24"/>
    </row>
    <row r="4413" spans="1:3" ht="13.8" x14ac:dyDescent="0.25">
      <c r="A4413" s="7" t="s">
        <v>3</v>
      </c>
      <c r="B4413" s="6">
        <v>281.25328999999999</v>
      </c>
      <c r="C4413" s="24"/>
    </row>
    <row r="4414" spans="1:3" ht="13.8" x14ac:dyDescent="0.25">
      <c r="A4414" s="12" t="s">
        <v>10</v>
      </c>
      <c r="B4414" s="13">
        <v>154.92616000000001</v>
      </c>
      <c r="C4414" s="24"/>
    </row>
    <row r="4415" spans="1:3" ht="13.8" x14ac:dyDescent="0.25">
      <c r="A4415" s="15" t="s">
        <v>11</v>
      </c>
      <c r="B4415" s="14">
        <v>78.964870000000005</v>
      </c>
      <c r="C4415" s="24"/>
    </row>
    <row r="4416" spans="1:3" ht="13.8" x14ac:dyDescent="0.25">
      <c r="A4416" s="15" t="s">
        <v>12</v>
      </c>
      <c r="B4416" s="14">
        <v>74.73357</v>
      </c>
      <c r="C4416" s="24"/>
    </row>
    <row r="4417" spans="1:3" ht="13.8" x14ac:dyDescent="0.25">
      <c r="A4417" s="15" t="s">
        <v>16</v>
      </c>
      <c r="B4417" s="14">
        <v>1.2277199999999999</v>
      </c>
      <c r="C4417" s="24"/>
    </row>
    <row r="4418" spans="1:3" ht="13.8" x14ac:dyDescent="0.25">
      <c r="A4418" s="20" t="s">
        <v>17</v>
      </c>
      <c r="B4418" s="13">
        <v>20.8462</v>
      </c>
      <c r="C4418" s="24"/>
    </row>
    <row r="4419" spans="1:3" ht="13.8" x14ac:dyDescent="0.25">
      <c r="A4419" s="9" t="s">
        <v>24</v>
      </c>
      <c r="B4419" s="14">
        <v>281.25328999999999</v>
      </c>
      <c r="C4419" s="24"/>
    </row>
    <row r="4420" spans="1:3" ht="13.8" x14ac:dyDescent="0.25">
      <c r="A4420" s="16" t="s">
        <v>0</v>
      </c>
      <c r="B4420" s="6">
        <v>281.25328999999999</v>
      </c>
      <c r="C4420" s="24"/>
    </row>
    <row r="4421" spans="1:3" ht="13.8" x14ac:dyDescent="0.25">
      <c r="A4421" s="9" t="s">
        <v>26</v>
      </c>
      <c r="B4421" s="14">
        <v>175.77236000000002</v>
      </c>
      <c r="C4421" s="24"/>
    </row>
    <row r="4422" spans="1:3" ht="13.8" x14ac:dyDescent="0.25">
      <c r="A4422" s="21" t="s">
        <v>10</v>
      </c>
      <c r="B4422" s="13">
        <v>154.92616000000001</v>
      </c>
      <c r="C4422" s="24"/>
    </row>
    <row r="4423" spans="1:3" ht="13.8" x14ac:dyDescent="0.25">
      <c r="A4423" s="21" t="s">
        <v>17</v>
      </c>
      <c r="B4423" s="13">
        <v>20.8462</v>
      </c>
      <c r="C4423" s="24"/>
    </row>
    <row r="4424" spans="1:3" ht="13.8" x14ac:dyDescent="0.25">
      <c r="A4424" s="23" t="s">
        <v>28</v>
      </c>
      <c r="B4424" s="19">
        <v>105.48093</v>
      </c>
      <c r="C4424" s="24"/>
    </row>
    <row r="4425" spans="1:3" ht="13.8" x14ac:dyDescent="0.25">
      <c r="A4425" s="23" t="s">
        <v>29</v>
      </c>
      <c r="B4425" s="19">
        <v>972.54962999999998</v>
      </c>
      <c r="C4425" s="24"/>
    </row>
    <row r="4426" spans="1:3" ht="13.8" x14ac:dyDescent="0.25">
      <c r="A4426" s="23" t="s">
        <v>30</v>
      </c>
      <c r="B4426" s="19">
        <v>1078.0305599999999</v>
      </c>
      <c r="C4426" s="24"/>
    </row>
    <row r="4427" spans="1:3" ht="13.8" x14ac:dyDescent="0.25">
      <c r="A4427" s="9" t="s">
        <v>32</v>
      </c>
      <c r="B4427" s="4">
        <v>91</v>
      </c>
      <c r="C4427" s="24"/>
    </row>
    <row r="4428" spans="1:3" ht="13.8" x14ac:dyDescent="0.25">
      <c r="A4428" s="11" t="s">
        <v>33</v>
      </c>
      <c r="B4428" s="4">
        <v>67</v>
      </c>
      <c r="C4428" s="24"/>
    </row>
    <row r="4429" spans="1:3" ht="13.8" x14ac:dyDescent="0.25">
      <c r="A4429" s="11" t="s">
        <v>34</v>
      </c>
      <c r="B4429" s="4">
        <v>24</v>
      </c>
      <c r="C4429" s="24"/>
    </row>
    <row r="4430" spans="1:3" ht="13.8" x14ac:dyDescent="0.25">
      <c r="A4430" s="132" t="s">
        <v>168</v>
      </c>
      <c r="B4430" s="133"/>
      <c r="C4430" s="24"/>
    </row>
    <row r="4431" spans="1:3" ht="13.8" x14ac:dyDescent="0.25">
      <c r="A4431" s="5" t="s">
        <v>0</v>
      </c>
      <c r="B4431" s="6">
        <v>45.465200000000003</v>
      </c>
      <c r="C4431" s="24"/>
    </row>
    <row r="4432" spans="1:3" ht="13.8" x14ac:dyDescent="0.25">
      <c r="A4432" s="7" t="s">
        <v>3</v>
      </c>
      <c r="B4432" s="6">
        <v>45.465200000000003</v>
      </c>
      <c r="C4432" s="24"/>
    </row>
    <row r="4433" spans="1:3" ht="13.8" x14ac:dyDescent="0.25">
      <c r="A4433" s="12" t="s">
        <v>10</v>
      </c>
      <c r="B4433" s="13">
        <v>37.964999999999996</v>
      </c>
      <c r="C4433" s="24"/>
    </row>
    <row r="4434" spans="1:3" ht="13.8" x14ac:dyDescent="0.25">
      <c r="A4434" s="15" t="s">
        <v>11</v>
      </c>
      <c r="B4434" s="14">
        <v>36.753999999999998</v>
      </c>
      <c r="C4434" s="24"/>
    </row>
    <row r="4435" spans="1:3" ht="13.8" x14ac:dyDescent="0.25">
      <c r="A4435" s="15" t="s">
        <v>12</v>
      </c>
      <c r="B4435" s="14">
        <v>1.2110000000000001</v>
      </c>
      <c r="C4435" s="24"/>
    </row>
    <row r="4436" spans="1:3" ht="13.8" x14ac:dyDescent="0.25">
      <c r="A4436" s="9" t="s">
        <v>24</v>
      </c>
      <c r="B4436" s="14">
        <v>45.465200000000003</v>
      </c>
      <c r="C4436" s="24"/>
    </row>
    <row r="4437" spans="1:3" ht="13.8" x14ac:dyDescent="0.25">
      <c r="A4437" s="16" t="s">
        <v>0</v>
      </c>
      <c r="B4437" s="6">
        <v>45.465200000000003</v>
      </c>
      <c r="C4437" s="24"/>
    </row>
    <row r="4438" spans="1:3" ht="13.8" x14ac:dyDescent="0.25">
      <c r="A4438" s="9" t="s">
        <v>26</v>
      </c>
      <c r="B4438" s="14">
        <v>37.965000000000003</v>
      </c>
      <c r="C4438" s="24"/>
    </row>
    <row r="4439" spans="1:3" ht="13.8" x14ac:dyDescent="0.25">
      <c r="A4439" s="21" t="s">
        <v>10</v>
      </c>
      <c r="B4439" s="13">
        <v>37.965000000000003</v>
      </c>
      <c r="C4439" s="24"/>
    </row>
    <row r="4440" spans="1:3" ht="13.8" x14ac:dyDescent="0.25">
      <c r="A4440" s="23" t="s">
        <v>28</v>
      </c>
      <c r="B4440" s="19">
        <v>7.5002000000000004</v>
      </c>
      <c r="C4440" s="24"/>
    </row>
    <row r="4441" spans="1:3" ht="13.8" x14ac:dyDescent="0.25">
      <c r="A4441" s="23" t="s">
        <v>29</v>
      </c>
      <c r="B4441" s="19">
        <v>2.5839300000000001</v>
      </c>
      <c r="C4441" s="24"/>
    </row>
    <row r="4442" spans="1:3" ht="13.8" x14ac:dyDescent="0.25">
      <c r="A4442" s="23" t="s">
        <v>30</v>
      </c>
      <c r="B4442" s="19">
        <v>10.08413</v>
      </c>
      <c r="C4442" s="24"/>
    </row>
    <row r="4443" spans="1:3" ht="13.8" x14ac:dyDescent="0.25">
      <c r="A4443" s="9" t="s">
        <v>32</v>
      </c>
      <c r="B4443" s="4">
        <v>32</v>
      </c>
      <c r="C4443" s="24"/>
    </row>
    <row r="4444" spans="1:3" ht="13.8" x14ac:dyDescent="0.25">
      <c r="A4444" s="11" t="s">
        <v>33</v>
      </c>
      <c r="B4444" s="4">
        <v>26</v>
      </c>
      <c r="C4444" s="24"/>
    </row>
    <row r="4445" spans="1:3" ht="13.8" x14ac:dyDescent="0.25">
      <c r="A4445" s="11" t="s">
        <v>34</v>
      </c>
      <c r="B4445" s="4">
        <v>6</v>
      </c>
      <c r="C4445" s="24"/>
    </row>
    <row r="4446" spans="1:3" ht="13.8" x14ac:dyDescent="0.25">
      <c r="A4446" s="132" t="s">
        <v>169</v>
      </c>
      <c r="B4446" s="133"/>
      <c r="C4446" s="24"/>
    </row>
    <row r="4447" spans="1:3" ht="13.8" x14ac:dyDescent="0.25">
      <c r="A4447" s="5" t="s">
        <v>0</v>
      </c>
      <c r="B4447" s="6">
        <v>-4.42</v>
      </c>
      <c r="C4447" s="24"/>
    </row>
    <row r="4448" spans="1:3" ht="13.8" x14ac:dyDescent="0.25">
      <c r="A4448" s="7" t="s">
        <v>2</v>
      </c>
      <c r="B4448" s="6">
        <v>-4.42</v>
      </c>
      <c r="C4448" s="24"/>
    </row>
    <row r="4449" spans="1:3" ht="13.8" x14ac:dyDescent="0.25">
      <c r="A4449" s="12" t="s">
        <v>10</v>
      </c>
      <c r="B4449" s="13">
        <v>22.47</v>
      </c>
      <c r="C4449" s="24"/>
    </row>
    <row r="4450" spans="1:3" ht="13.8" x14ac:dyDescent="0.25">
      <c r="A4450" s="15" t="s">
        <v>11</v>
      </c>
      <c r="B4450" s="14">
        <v>0.94</v>
      </c>
      <c r="C4450" s="24"/>
    </row>
    <row r="4451" spans="1:3" ht="13.8" x14ac:dyDescent="0.25">
      <c r="A4451" s="15" t="s">
        <v>12</v>
      </c>
      <c r="B4451" s="14">
        <v>11.78</v>
      </c>
      <c r="C4451" s="24"/>
    </row>
    <row r="4452" spans="1:3" ht="13.8" x14ac:dyDescent="0.25">
      <c r="A4452" s="15" t="s">
        <v>16</v>
      </c>
      <c r="B4452" s="14">
        <v>9.75</v>
      </c>
      <c r="C4452" s="24"/>
    </row>
    <row r="4453" spans="1:3" ht="13.8" x14ac:dyDescent="0.25">
      <c r="A4453" s="9" t="s">
        <v>24</v>
      </c>
      <c r="B4453" s="14">
        <v>-4.42</v>
      </c>
      <c r="C4453" s="24"/>
    </row>
    <row r="4454" spans="1:3" ht="13.8" x14ac:dyDescent="0.25">
      <c r="A4454" s="16" t="s">
        <v>0</v>
      </c>
      <c r="B4454" s="6">
        <v>-4.42</v>
      </c>
      <c r="C4454" s="24"/>
    </row>
    <row r="4455" spans="1:3" ht="13.8" x14ac:dyDescent="0.25">
      <c r="A4455" s="9" t="s">
        <v>26</v>
      </c>
      <c r="B4455" s="14">
        <v>22.47</v>
      </c>
      <c r="C4455" s="24"/>
    </row>
    <row r="4456" spans="1:3" ht="13.8" x14ac:dyDescent="0.25">
      <c r="A4456" s="21" t="s">
        <v>10</v>
      </c>
      <c r="B4456" s="13">
        <v>22.47</v>
      </c>
      <c r="C4456" s="24"/>
    </row>
    <row r="4457" spans="1:3" ht="13.8" x14ac:dyDescent="0.25">
      <c r="A4457" s="23" t="s">
        <v>28</v>
      </c>
      <c r="B4457" s="19">
        <v>-26.89</v>
      </c>
      <c r="C4457" s="24"/>
    </row>
    <row r="4458" spans="1:3" ht="13.8" x14ac:dyDescent="0.25">
      <c r="A4458" s="23" t="s">
        <v>29</v>
      </c>
      <c r="B4458" s="19">
        <v>26.890910000000002</v>
      </c>
      <c r="C4458" s="24"/>
    </row>
    <row r="4459" spans="1:3" ht="13.8" x14ac:dyDescent="0.25">
      <c r="A4459" s="9" t="s">
        <v>32</v>
      </c>
      <c r="B4459" s="4">
        <v>15</v>
      </c>
      <c r="C4459" s="24"/>
    </row>
    <row r="4460" spans="1:3" ht="13.8" x14ac:dyDescent="0.25">
      <c r="A4460" s="11" t="s">
        <v>33</v>
      </c>
      <c r="B4460" s="4">
        <v>10</v>
      </c>
      <c r="C4460" s="24"/>
    </row>
    <row r="4461" spans="1:3" ht="13.8" x14ac:dyDescent="0.25">
      <c r="A4461" s="11" t="s">
        <v>34</v>
      </c>
      <c r="B4461" s="4">
        <v>5</v>
      </c>
      <c r="C4461" s="24"/>
    </row>
    <row r="4462" spans="1:3" ht="13.8" x14ac:dyDescent="0.25">
      <c r="A4462" s="132" t="s">
        <v>170</v>
      </c>
      <c r="B4462" s="133"/>
      <c r="C4462" s="24"/>
    </row>
    <row r="4463" spans="1:3" ht="13.8" x14ac:dyDescent="0.25">
      <c r="A4463" s="5" t="s">
        <v>0</v>
      </c>
      <c r="B4463" s="6">
        <v>0.2</v>
      </c>
      <c r="C4463" s="24"/>
    </row>
    <row r="4464" spans="1:3" ht="13.8" x14ac:dyDescent="0.25">
      <c r="A4464" s="7" t="s">
        <v>3</v>
      </c>
      <c r="B4464" s="6">
        <v>0.2</v>
      </c>
      <c r="C4464" s="24"/>
    </row>
    <row r="4465" spans="1:3" ht="13.8" x14ac:dyDescent="0.25">
      <c r="A4465" s="12" t="s">
        <v>10</v>
      </c>
      <c r="B4465" s="13">
        <v>0.23657999999999998</v>
      </c>
      <c r="C4465" s="24"/>
    </row>
    <row r="4466" spans="1:3" ht="13.8" x14ac:dyDescent="0.25">
      <c r="A4466" s="15" t="s">
        <v>12</v>
      </c>
      <c r="B4466" s="14">
        <v>0.21</v>
      </c>
      <c r="C4466" s="24"/>
    </row>
    <row r="4467" spans="1:3" ht="13.8" x14ac:dyDescent="0.25">
      <c r="A4467" s="9" t="s">
        <v>24</v>
      </c>
      <c r="B4467" s="14">
        <v>0.2</v>
      </c>
      <c r="C4467" s="24"/>
    </row>
    <row r="4468" spans="1:3" ht="13.8" x14ac:dyDescent="0.25">
      <c r="A4468" s="16" t="s">
        <v>0</v>
      </c>
      <c r="B4468" s="6">
        <v>0.2</v>
      </c>
      <c r="C4468" s="24"/>
    </row>
    <row r="4469" spans="1:3" ht="13.8" x14ac:dyDescent="0.25">
      <c r="A4469" s="9" t="s">
        <v>26</v>
      </c>
      <c r="B4469" s="14">
        <v>0.23658000000000001</v>
      </c>
      <c r="C4469" s="24"/>
    </row>
    <row r="4470" spans="1:3" ht="13.8" x14ac:dyDescent="0.25">
      <c r="A4470" s="21" t="s">
        <v>10</v>
      </c>
      <c r="B4470" s="13">
        <v>0.23658000000000001</v>
      </c>
      <c r="C4470" s="24"/>
    </row>
    <row r="4471" spans="1:3" ht="13.8" x14ac:dyDescent="0.25">
      <c r="A4471" s="23" t="s">
        <v>29</v>
      </c>
      <c r="B4471" s="19">
        <v>0.23576</v>
      </c>
      <c r="C4471" s="24"/>
    </row>
    <row r="4472" spans="1:3" ht="13.8" x14ac:dyDescent="0.25">
      <c r="A4472" s="23" t="s">
        <v>30</v>
      </c>
      <c r="B4472" s="19">
        <v>0.19918</v>
      </c>
      <c r="C4472" s="24"/>
    </row>
    <row r="4473" spans="1:3" ht="13.8" x14ac:dyDescent="0.25">
      <c r="A4473" s="9" t="s">
        <v>32</v>
      </c>
      <c r="B4473" s="4">
        <v>7</v>
      </c>
      <c r="C4473" s="24"/>
    </row>
    <row r="4474" spans="1:3" ht="13.8" x14ac:dyDescent="0.25">
      <c r="A4474" s="11" t="s">
        <v>33</v>
      </c>
      <c r="B4474" s="4">
        <v>5</v>
      </c>
      <c r="C4474" s="24"/>
    </row>
    <row r="4475" spans="1:3" ht="13.8" x14ac:dyDescent="0.25">
      <c r="A4475" s="11" t="s">
        <v>34</v>
      </c>
      <c r="B4475" s="4">
        <v>2</v>
      </c>
      <c r="C4475" s="24"/>
    </row>
    <row r="4476" spans="1:3" ht="13.8" x14ac:dyDescent="0.25">
      <c r="A4476" s="132" t="s">
        <v>166</v>
      </c>
      <c r="B4476" s="133"/>
      <c r="C4476" s="24"/>
    </row>
    <row r="4477" spans="1:3" ht="13.8" x14ac:dyDescent="0.25">
      <c r="A4477" s="5" t="s">
        <v>0</v>
      </c>
      <c r="B4477" s="6">
        <v>289.56238000000002</v>
      </c>
      <c r="C4477" s="24"/>
    </row>
    <row r="4478" spans="1:3" ht="13.8" x14ac:dyDescent="0.25">
      <c r="A4478" s="7" t="s">
        <v>3</v>
      </c>
      <c r="B4478" s="6">
        <v>289.56238000000002</v>
      </c>
      <c r="C4478" s="24"/>
    </row>
    <row r="4479" spans="1:3" ht="13.8" x14ac:dyDescent="0.25">
      <c r="A4479" s="12" t="s">
        <v>10</v>
      </c>
      <c r="B4479" s="13">
        <v>274.09467000000001</v>
      </c>
      <c r="C4479" s="24"/>
    </row>
    <row r="4480" spans="1:3" ht="13.8" x14ac:dyDescent="0.25">
      <c r="A4480" s="15" t="s">
        <v>11</v>
      </c>
      <c r="B4480" s="14">
        <v>36.175550000000001</v>
      </c>
      <c r="C4480" s="24"/>
    </row>
    <row r="4481" spans="1:3" ht="13.8" x14ac:dyDescent="0.25">
      <c r="A4481" s="15" t="s">
        <v>12</v>
      </c>
      <c r="B4481" s="14">
        <v>198.26512</v>
      </c>
      <c r="C4481" s="24"/>
    </row>
    <row r="4482" spans="1:3" ht="13.8" x14ac:dyDescent="0.25">
      <c r="A4482" s="15" t="s">
        <v>16</v>
      </c>
      <c r="B4482" s="14">
        <v>39.654000000000003</v>
      </c>
      <c r="C4482" s="24"/>
    </row>
    <row r="4483" spans="1:3" ht="13.8" x14ac:dyDescent="0.25">
      <c r="A4483" s="20" t="s">
        <v>17</v>
      </c>
      <c r="B4483" s="13">
        <v>9.6549999999999994</v>
      </c>
      <c r="C4483" s="24"/>
    </row>
    <row r="4484" spans="1:3" ht="13.8" x14ac:dyDescent="0.25">
      <c r="A4484" s="9" t="s">
        <v>24</v>
      </c>
      <c r="B4484" s="14">
        <v>289.56238000000002</v>
      </c>
      <c r="C4484" s="24"/>
    </row>
    <row r="4485" spans="1:3" ht="13.8" x14ac:dyDescent="0.25">
      <c r="A4485" s="16" t="s">
        <v>0</v>
      </c>
      <c r="B4485" s="6">
        <v>289.56238000000002</v>
      </c>
      <c r="C4485" s="24"/>
    </row>
    <row r="4486" spans="1:3" ht="13.8" x14ac:dyDescent="0.25">
      <c r="A4486" s="9" t="s">
        <v>26</v>
      </c>
      <c r="B4486" s="14">
        <v>283.74966999999998</v>
      </c>
      <c r="C4486" s="24"/>
    </row>
    <row r="4487" spans="1:3" ht="13.8" x14ac:dyDescent="0.25">
      <c r="A4487" s="21" t="s">
        <v>10</v>
      </c>
      <c r="B4487" s="13">
        <v>274.09467000000001</v>
      </c>
      <c r="C4487" s="24"/>
    </row>
    <row r="4488" spans="1:3" ht="13.8" x14ac:dyDescent="0.25">
      <c r="A4488" s="21" t="s">
        <v>17</v>
      </c>
      <c r="B4488" s="13">
        <v>9.6549999999999994</v>
      </c>
      <c r="C4488" s="24"/>
    </row>
    <row r="4489" spans="1:3" ht="13.8" x14ac:dyDescent="0.25">
      <c r="A4489" s="23" t="s">
        <v>28</v>
      </c>
      <c r="B4489" s="19">
        <v>5.81271</v>
      </c>
      <c r="C4489" s="24"/>
    </row>
    <row r="4490" spans="1:3" ht="13.8" x14ac:dyDescent="0.25">
      <c r="A4490" s="23" t="s">
        <v>29</v>
      </c>
      <c r="B4490" s="19">
        <v>44.966349999999998</v>
      </c>
      <c r="C4490" s="24"/>
    </row>
    <row r="4491" spans="1:3" ht="13.8" x14ac:dyDescent="0.25">
      <c r="A4491" s="23" t="s">
        <v>30</v>
      </c>
      <c r="B4491" s="19">
        <v>50.779060000000001</v>
      </c>
      <c r="C4491" s="24"/>
    </row>
    <row r="4492" spans="1:3" ht="13.8" x14ac:dyDescent="0.25">
      <c r="A4492" s="9" t="s">
        <v>32</v>
      </c>
      <c r="B4492" s="4">
        <v>39</v>
      </c>
      <c r="C4492" s="24"/>
    </row>
    <row r="4493" spans="1:3" ht="13.8" x14ac:dyDescent="0.25">
      <c r="A4493" s="11" t="s">
        <v>33</v>
      </c>
      <c r="B4493" s="4">
        <v>32</v>
      </c>
      <c r="C4493" s="24"/>
    </row>
    <row r="4494" spans="1:3" ht="13.8" x14ac:dyDescent="0.25">
      <c r="A4494" s="11" t="s">
        <v>34</v>
      </c>
      <c r="B4494" s="4">
        <v>7</v>
      </c>
      <c r="C4494" s="24"/>
    </row>
    <row r="4495" spans="1:3" ht="13.8" x14ac:dyDescent="0.25">
      <c r="A4495" s="132" t="s">
        <v>165</v>
      </c>
      <c r="B4495" s="133"/>
      <c r="C4495" s="24"/>
    </row>
    <row r="4496" spans="1:3" ht="13.8" x14ac:dyDescent="0.25">
      <c r="A4496" s="5" t="s">
        <v>0</v>
      </c>
      <c r="B4496" s="6">
        <v>63.000999999999998</v>
      </c>
      <c r="C4496" s="24"/>
    </row>
    <row r="4497" spans="1:3" ht="13.8" x14ac:dyDescent="0.25">
      <c r="A4497" s="7" t="s">
        <v>2</v>
      </c>
      <c r="B4497" s="6">
        <v>26</v>
      </c>
      <c r="C4497" s="24"/>
    </row>
    <row r="4498" spans="1:3" ht="13.8" x14ac:dyDescent="0.25">
      <c r="A4498" s="7" t="s">
        <v>3</v>
      </c>
      <c r="B4498" s="6">
        <v>37.000999999999998</v>
      </c>
      <c r="C4498" s="24"/>
    </row>
    <row r="4499" spans="1:3" ht="13.8" x14ac:dyDescent="0.25">
      <c r="A4499" s="12" t="s">
        <v>10</v>
      </c>
      <c r="B4499" s="13">
        <v>54.32179</v>
      </c>
      <c r="C4499" s="24"/>
    </row>
    <row r="4500" spans="1:3" ht="13.8" x14ac:dyDescent="0.25">
      <c r="A4500" s="15" t="s">
        <v>12</v>
      </c>
      <c r="B4500" s="14">
        <v>54.32179</v>
      </c>
      <c r="C4500" s="24"/>
    </row>
    <row r="4501" spans="1:3" ht="13.8" x14ac:dyDescent="0.25">
      <c r="A4501" s="20" t="s">
        <v>17</v>
      </c>
      <c r="B4501" s="13">
        <v>4.0999699999999999</v>
      </c>
      <c r="C4501" s="24"/>
    </row>
    <row r="4502" spans="1:3" ht="13.8" x14ac:dyDescent="0.25">
      <c r="A4502" s="9" t="s">
        <v>24</v>
      </c>
      <c r="B4502" s="14">
        <v>63.000999999999998</v>
      </c>
      <c r="C4502" s="24"/>
    </row>
    <row r="4503" spans="1:3" ht="13.8" x14ac:dyDescent="0.25">
      <c r="A4503" s="16" t="s">
        <v>0</v>
      </c>
      <c r="B4503" s="6">
        <v>63.000999999999998</v>
      </c>
      <c r="C4503" s="24"/>
    </row>
    <row r="4504" spans="1:3" ht="13.8" x14ac:dyDescent="0.25">
      <c r="A4504" s="9" t="s">
        <v>26</v>
      </c>
      <c r="B4504" s="14">
        <v>58.421759999999999</v>
      </c>
      <c r="C4504" s="24"/>
    </row>
    <row r="4505" spans="1:3" ht="13.8" x14ac:dyDescent="0.25">
      <c r="A4505" s="21" t="s">
        <v>10</v>
      </c>
      <c r="B4505" s="13">
        <v>54.32179</v>
      </c>
      <c r="C4505" s="24"/>
    </row>
    <row r="4506" spans="1:3" ht="13.8" x14ac:dyDescent="0.25">
      <c r="A4506" s="21" t="s">
        <v>17</v>
      </c>
      <c r="B4506" s="13">
        <v>4.0999699999999999</v>
      </c>
      <c r="C4506" s="24"/>
    </row>
    <row r="4507" spans="1:3" ht="13.8" x14ac:dyDescent="0.25">
      <c r="A4507" s="23" t="s">
        <v>28</v>
      </c>
      <c r="B4507" s="19">
        <v>4.5792400000000004</v>
      </c>
      <c r="C4507" s="24"/>
    </row>
    <row r="4508" spans="1:3" ht="13.8" x14ac:dyDescent="0.25">
      <c r="A4508" s="23" t="s">
        <v>29</v>
      </c>
      <c r="B4508" s="19">
        <v>15.39415</v>
      </c>
      <c r="C4508" s="24"/>
    </row>
    <row r="4509" spans="1:3" ht="13.8" x14ac:dyDescent="0.25">
      <c r="A4509" s="23" t="s">
        <v>30</v>
      </c>
      <c r="B4509" s="19">
        <v>19.973389999999998</v>
      </c>
      <c r="C4509" s="24"/>
    </row>
    <row r="4510" spans="1:3" ht="13.8" x14ac:dyDescent="0.25">
      <c r="A4510" s="9" t="s">
        <v>32</v>
      </c>
      <c r="B4510" s="4">
        <v>54</v>
      </c>
      <c r="C4510" s="24"/>
    </row>
    <row r="4511" spans="1:3" ht="13.8" x14ac:dyDescent="0.25">
      <c r="A4511" s="11" t="s">
        <v>33</v>
      </c>
      <c r="B4511" s="4">
        <v>37</v>
      </c>
      <c r="C4511" s="24"/>
    </row>
    <row r="4512" spans="1:3" ht="13.8" x14ac:dyDescent="0.25">
      <c r="A4512" s="11" t="s">
        <v>34</v>
      </c>
      <c r="B4512" s="4">
        <v>17</v>
      </c>
      <c r="C4512" s="24"/>
    </row>
    <row r="4513" spans="1:3" ht="13.8" x14ac:dyDescent="0.25">
      <c r="A4513" s="132" t="s">
        <v>171</v>
      </c>
      <c r="B4513" s="133"/>
      <c r="C4513" s="24"/>
    </row>
    <row r="4514" spans="1:3" ht="13.8" x14ac:dyDescent="0.25">
      <c r="A4514" s="5" t="s">
        <v>0</v>
      </c>
      <c r="B4514" s="6">
        <v>1462.38303</v>
      </c>
      <c r="C4514" s="24"/>
    </row>
    <row r="4515" spans="1:3" ht="13.8" x14ac:dyDescent="0.25">
      <c r="A4515" s="7" t="s">
        <v>3</v>
      </c>
      <c r="B4515" s="6">
        <v>1462.38303</v>
      </c>
      <c r="C4515" s="24"/>
    </row>
    <row r="4516" spans="1:3" ht="13.8" x14ac:dyDescent="0.25">
      <c r="A4516" s="12" t="s">
        <v>10</v>
      </c>
      <c r="B4516" s="13">
        <v>1488.2494800000002</v>
      </c>
      <c r="C4516" s="24"/>
    </row>
    <row r="4517" spans="1:3" ht="13.8" x14ac:dyDescent="0.25">
      <c r="A4517" s="15" t="s">
        <v>11</v>
      </c>
      <c r="B4517" s="14">
        <v>221.75559999999999</v>
      </c>
      <c r="C4517" s="24"/>
    </row>
    <row r="4518" spans="1:3" ht="13.8" x14ac:dyDescent="0.25">
      <c r="A4518" s="15" t="s">
        <v>12</v>
      </c>
      <c r="B4518" s="14">
        <v>1149.1250100000002</v>
      </c>
      <c r="C4518" s="24"/>
    </row>
    <row r="4519" spans="1:3" ht="13.8" x14ac:dyDescent="0.25">
      <c r="A4519" s="15" t="s">
        <v>16</v>
      </c>
      <c r="B4519" s="14">
        <v>117.36887</v>
      </c>
      <c r="C4519" s="24"/>
    </row>
    <row r="4520" spans="1:3" ht="13.8" x14ac:dyDescent="0.25">
      <c r="A4520" s="9" t="s">
        <v>24</v>
      </c>
      <c r="B4520" s="14">
        <v>1462.38303</v>
      </c>
      <c r="C4520" s="24"/>
    </row>
    <row r="4521" spans="1:3" ht="13.8" x14ac:dyDescent="0.25">
      <c r="A4521" s="16" t="s">
        <v>0</v>
      </c>
      <c r="B4521" s="6">
        <v>1462.38303</v>
      </c>
      <c r="C4521" s="24"/>
    </row>
    <row r="4522" spans="1:3" ht="13.8" x14ac:dyDescent="0.25">
      <c r="A4522" s="9" t="s">
        <v>26</v>
      </c>
      <c r="B4522" s="14">
        <v>1488.2494799999999</v>
      </c>
      <c r="C4522" s="24"/>
    </row>
    <row r="4523" spans="1:3" ht="13.8" x14ac:dyDescent="0.25">
      <c r="A4523" s="21" t="s">
        <v>10</v>
      </c>
      <c r="B4523" s="13">
        <v>1488.2494799999999</v>
      </c>
      <c r="C4523" s="24"/>
    </row>
    <row r="4524" spans="1:3" ht="13.8" x14ac:dyDescent="0.25">
      <c r="A4524" s="23" t="s">
        <v>28</v>
      </c>
      <c r="B4524" s="19">
        <v>-25.86645</v>
      </c>
      <c r="C4524" s="24"/>
    </row>
    <row r="4525" spans="1:3" ht="13.8" x14ac:dyDescent="0.25">
      <c r="A4525" s="23" t="s">
        <v>29</v>
      </c>
      <c r="B4525" s="19">
        <v>191.65161000000001</v>
      </c>
      <c r="C4525" s="24"/>
    </row>
    <row r="4526" spans="1:3" ht="13.8" x14ac:dyDescent="0.25">
      <c r="A4526" s="23" t="s">
        <v>30</v>
      </c>
      <c r="B4526" s="19">
        <v>165.78515999999999</v>
      </c>
      <c r="C4526" s="24"/>
    </row>
    <row r="4527" spans="1:3" ht="13.8" x14ac:dyDescent="0.25">
      <c r="A4527" s="9" t="s">
        <v>32</v>
      </c>
      <c r="B4527" s="4">
        <v>115</v>
      </c>
      <c r="C4527" s="24"/>
    </row>
    <row r="4528" spans="1:3" ht="13.8" x14ac:dyDescent="0.25">
      <c r="A4528" s="11" t="s">
        <v>33</v>
      </c>
      <c r="B4528" s="4">
        <v>85</v>
      </c>
      <c r="C4528" s="24"/>
    </row>
    <row r="4529" spans="1:3" ht="13.8" x14ac:dyDescent="0.25">
      <c r="A4529" s="11" t="s">
        <v>34</v>
      </c>
      <c r="B4529" s="4">
        <v>30</v>
      </c>
      <c r="C4529" s="24"/>
    </row>
    <row r="4530" spans="1:3" ht="13.8" x14ac:dyDescent="0.25">
      <c r="A4530" s="132" t="s">
        <v>172</v>
      </c>
      <c r="B4530" s="133"/>
      <c r="C4530" s="24"/>
    </row>
    <row r="4531" spans="1:3" ht="13.8" x14ac:dyDescent="0.25">
      <c r="A4531" s="5" t="s">
        <v>0</v>
      </c>
      <c r="B4531" s="6">
        <v>183.82115999999999</v>
      </c>
      <c r="C4531" s="24"/>
    </row>
    <row r="4532" spans="1:3" ht="13.8" x14ac:dyDescent="0.25">
      <c r="A4532" s="7" t="s">
        <v>3</v>
      </c>
      <c r="B4532" s="6">
        <v>183.82115999999999</v>
      </c>
      <c r="C4532" s="24"/>
    </row>
    <row r="4533" spans="1:3" ht="13.8" x14ac:dyDescent="0.25">
      <c r="A4533" s="12" t="s">
        <v>10</v>
      </c>
      <c r="B4533" s="13">
        <v>168.82023000000001</v>
      </c>
      <c r="C4533" s="24"/>
    </row>
    <row r="4534" spans="1:3" ht="13.8" x14ac:dyDescent="0.25">
      <c r="A4534" s="15" t="s">
        <v>11</v>
      </c>
      <c r="B4534" s="14">
        <v>111.71299999999999</v>
      </c>
      <c r="C4534" s="24"/>
    </row>
    <row r="4535" spans="1:3" ht="13.8" x14ac:dyDescent="0.25">
      <c r="A4535" s="15" t="s">
        <v>12</v>
      </c>
      <c r="B4535" s="14">
        <v>56.282780000000002</v>
      </c>
      <c r="C4535" s="24"/>
    </row>
    <row r="4536" spans="1:3" ht="13.8" x14ac:dyDescent="0.25">
      <c r="A4536" s="15" t="s">
        <v>16</v>
      </c>
      <c r="B4536" s="14">
        <v>0.82445000000000002</v>
      </c>
      <c r="C4536" s="24"/>
    </row>
    <row r="4537" spans="1:3" ht="13.8" x14ac:dyDescent="0.25">
      <c r="A4537" s="20" t="s">
        <v>17</v>
      </c>
      <c r="B4537" s="13">
        <v>0.94</v>
      </c>
      <c r="C4537" s="24"/>
    </row>
    <row r="4538" spans="1:3" ht="13.8" x14ac:dyDescent="0.25">
      <c r="A4538" s="9" t="s">
        <v>24</v>
      </c>
      <c r="B4538" s="14">
        <v>183.82115999999999</v>
      </c>
      <c r="C4538" s="24"/>
    </row>
    <row r="4539" spans="1:3" ht="13.8" x14ac:dyDescent="0.25">
      <c r="A4539" s="16" t="s">
        <v>0</v>
      </c>
      <c r="B4539" s="6">
        <v>183.82115999999999</v>
      </c>
      <c r="C4539" s="24"/>
    </row>
    <row r="4540" spans="1:3" ht="13.8" x14ac:dyDescent="0.25">
      <c r="A4540" s="9" t="s">
        <v>26</v>
      </c>
      <c r="B4540" s="14">
        <v>169.76023000000001</v>
      </c>
      <c r="C4540" s="24"/>
    </row>
    <row r="4541" spans="1:3" ht="13.8" x14ac:dyDescent="0.25">
      <c r="A4541" s="21" t="s">
        <v>10</v>
      </c>
      <c r="B4541" s="13">
        <v>168.82023000000001</v>
      </c>
      <c r="C4541" s="24"/>
    </row>
    <row r="4542" spans="1:3" ht="13.8" x14ac:dyDescent="0.25">
      <c r="A4542" s="21" t="s">
        <v>17</v>
      </c>
      <c r="B4542" s="13">
        <v>0.94</v>
      </c>
      <c r="C4542" s="24"/>
    </row>
    <row r="4543" spans="1:3" ht="13.8" x14ac:dyDescent="0.25">
      <c r="A4543" s="23" t="s">
        <v>28</v>
      </c>
      <c r="B4543" s="19">
        <v>14.060930000000001</v>
      </c>
      <c r="C4543" s="24"/>
    </row>
    <row r="4544" spans="1:3" ht="13.8" x14ac:dyDescent="0.25">
      <c r="A4544" s="23" t="s">
        <v>29</v>
      </c>
      <c r="B4544" s="19">
        <v>6.0149699999999999</v>
      </c>
      <c r="C4544" s="24"/>
    </row>
    <row r="4545" spans="1:3" ht="13.8" x14ac:dyDescent="0.25">
      <c r="A4545" s="23" t="s">
        <v>30</v>
      </c>
      <c r="B4545" s="19">
        <v>20.075900000000001</v>
      </c>
      <c r="C4545" s="24"/>
    </row>
    <row r="4546" spans="1:3" ht="13.8" x14ac:dyDescent="0.25">
      <c r="A4546" s="9" t="s">
        <v>32</v>
      </c>
      <c r="B4546" s="4">
        <v>28</v>
      </c>
      <c r="C4546" s="24"/>
    </row>
    <row r="4547" spans="1:3" ht="13.8" x14ac:dyDescent="0.25">
      <c r="A4547" s="11" t="s">
        <v>33</v>
      </c>
      <c r="B4547" s="4">
        <v>19</v>
      </c>
      <c r="C4547" s="24"/>
    </row>
    <row r="4548" spans="1:3" ht="13.8" x14ac:dyDescent="0.25">
      <c r="A4548" s="11" t="s">
        <v>34</v>
      </c>
      <c r="B4548" s="4">
        <v>9</v>
      </c>
      <c r="C4548" s="24"/>
    </row>
    <row r="4549" spans="1:3" ht="13.8" x14ac:dyDescent="0.25">
      <c r="A4549" s="132" t="s">
        <v>178</v>
      </c>
      <c r="B4549" s="133"/>
      <c r="C4549" s="24"/>
    </row>
    <row r="4550" spans="1:3" ht="13.8" x14ac:dyDescent="0.25">
      <c r="A4550" s="5" t="s">
        <v>0</v>
      </c>
      <c r="B4550" s="6">
        <v>550.43530999999996</v>
      </c>
      <c r="C4550" s="24"/>
    </row>
    <row r="4551" spans="1:3" ht="13.8" x14ac:dyDescent="0.25">
      <c r="A4551" s="7" t="s">
        <v>3</v>
      </c>
      <c r="B4551" s="6">
        <v>550.43530999999996</v>
      </c>
      <c r="C4551" s="24"/>
    </row>
    <row r="4552" spans="1:3" ht="13.8" x14ac:dyDescent="0.25">
      <c r="A4552" s="12" t="s">
        <v>10</v>
      </c>
      <c r="B4552" s="13">
        <v>596.60446000000002</v>
      </c>
      <c r="C4552" s="24"/>
    </row>
    <row r="4553" spans="1:3" ht="13.8" x14ac:dyDescent="0.25">
      <c r="A4553" s="15" t="s">
        <v>11</v>
      </c>
      <c r="B4553" s="14">
        <v>248.45249999999999</v>
      </c>
      <c r="C4553" s="24"/>
    </row>
    <row r="4554" spans="1:3" ht="13.8" x14ac:dyDescent="0.25">
      <c r="A4554" s="15" t="s">
        <v>12</v>
      </c>
      <c r="B4554" s="14">
        <v>346.31596000000002</v>
      </c>
      <c r="C4554" s="24"/>
    </row>
    <row r="4555" spans="1:3" ht="13.8" x14ac:dyDescent="0.25">
      <c r="A4555" s="15" t="s">
        <v>16</v>
      </c>
      <c r="B4555" s="14">
        <v>1.8360000000000001</v>
      </c>
      <c r="C4555" s="24"/>
    </row>
    <row r="4556" spans="1:3" ht="13.8" x14ac:dyDescent="0.25">
      <c r="A4556" s="20" t="s">
        <v>17</v>
      </c>
      <c r="B4556" s="13">
        <v>4.2960000000000003</v>
      </c>
      <c r="C4556" s="24"/>
    </row>
    <row r="4557" spans="1:3" ht="13.8" x14ac:dyDescent="0.25">
      <c r="A4557" s="9" t="s">
        <v>24</v>
      </c>
      <c r="B4557" s="14">
        <v>550.43530999999996</v>
      </c>
      <c r="C4557" s="24"/>
    </row>
    <row r="4558" spans="1:3" ht="13.8" x14ac:dyDescent="0.25">
      <c r="A4558" s="16" t="s">
        <v>0</v>
      </c>
      <c r="B4558" s="6">
        <v>550.43530999999996</v>
      </c>
      <c r="C4558" s="24"/>
    </row>
    <row r="4559" spans="1:3" ht="13.8" x14ac:dyDescent="0.25">
      <c r="A4559" s="9" t="s">
        <v>26</v>
      </c>
      <c r="B4559" s="14">
        <v>600.90046000000007</v>
      </c>
      <c r="C4559" s="24"/>
    </row>
    <row r="4560" spans="1:3" ht="13.8" x14ac:dyDescent="0.25">
      <c r="A4560" s="21" t="s">
        <v>10</v>
      </c>
      <c r="B4560" s="13">
        <v>596.60446000000002</v>
      </c>
      <c r="C4560" s="24"/>
    </row>
    <row r="4561" spans="1:3" ht="13.8" x14ac:dyDescent="0.25">
      <c r="A4561" s="21" t="s">
        <v>17</v>
      </c>
      <c r="B4561" s="13">
        <v>4.2960000000000003</v>
      </c>
      <c r="C4561" s="24"/>
    </row>
    <row r="4562" spans="1:3" ht="13.8" x14ac:dyDescent="0.25">
      <c r="A4562" s="23" t="s">
        <v>28</v>
      </c>
      <c r="B4562" s="19">
        <v>-50.465150000000001</v>
      </c>
      <c r="C4562" s="24"/>
    </row>
    <row r="4563" spans="1:3" ht="13.8" x14ac:dyDescent="0.25">
      <c r="A4563" s="23" t="s">
        <v>29</v>
      </c>
      <c r="B4563" s="19">
        <v>321.77771999999999</v>
      </c>
      <c r="C4563" s="24"/>
    </row>
    <row r="4564" spans="1:3" ht="13.8" x14ac:dyDescent="0.25">
      <c r="A4564" s="23" t="s">
        <v>30</v>
      </c>
      <c r="B4564" s="19">
        <v>271.31256999999999</v>
      </c>
      <c r="C4564" s="24"/>
    </row>
    <row r="4565" spans="1:3" ht="13.8" x14ac:dyDescent="0.25">
      <c r="A4565" s="9" t="s">
        <v>32</v>
      </c>
      <c r="B4565" s="4">
        <v>129</v>
      </c>
      <c r="C4565" s="24"/>
    </row>
    <row r="4566" spans="1:3" ht="13.8" x14ac:dyDescent="0.25">
      <c r="A4566" s="11" t="s">
        <v>33</v>
      </c>
      <c r="B4566" s="4">
        <v>101</v>
      </c>
      <c r="C4566" s="24"/>
    </row>
    <row r="4567" spans="1:3" ht="13.8" x14ac:dyDescent="0.25">
      <c r="A4567" s="11" t="s">
        <v>34</v>
      </c>
      <c r="B4567" s="4">
        <v>28</v>
      </c>
      <c r="C4567" s="24"/>
    </row>
    <row r="4568" spans="1:3" ht="13.8" x14ac:dyDescent="0.25">
      <c r="A4568" s="132" t="s">
        <v>179</v>
      </c>
      <c r="B4568" s="133"/>
      <c r="C4568" s="24"/>
    </row>
    <row r="4569" spans="1:3" ht="13.8" x14ac:dyDescent="0.25">
      <c r="A4569" s="5" t="s">
        <v>0</v>
      </c>
      <c r="B4569" s="6">
        <v>1.96</v>
      </c>
      <c r="C4569" s="24"/>
    </row>
    <row r="4570" spans="1:3" ht="13.8" x14ac:dyDescent="0.25">
      <c r="A4570" s="7" t="s">
        <v>3</v>
      </c>
      <c r="B4570" s="6">
        <v>1.96</v>
      </c>
      <c r="C4570" s="24"/>
    </row>
    <row r="4571" spans="1:3" ht="13.8" x14ac:dyDescent="0.25">
      <c r="A4571" s="12" t="s">
        <v>10</v>
      </c>
      <c r="B4571" s="13">
        <v>8.02</v>
      </c>
      <c r="C4571" s="24"/>
    </row>
    <row r="4572" spans="1:3" ht="13.8" x14ac:dyDescent="0.25">
      <c r="A4572" s="15" t="s">
        <v>11</v>
      </c>
      <c r="B4572" s="14">
        <v>8.02</v>
      </c>
      <c r="C4572" s="24"/>
    </row>
    <row r="4573" spans="1:3" ht="13.8" x14ac:dyDescent="0.25">
      <c r="A4573" s="9" t="s">
        <v>24</v>
      </c>
      <c r="B4573" s="14">
        <v>1.96</v>
      </c>
      <c r="C4573" s="24"/>
    </row>
    <row r="4574" spans="1:3" ht="13.8" x14ac:dyDescent="0.25">
      <c r="A4574" s="16" t="s">
        <v>0</v>
      </c>
      <c r="B4574" s="6">
        <v>1.96</v>
      </c>
      <c r="C4574" s="24"/>
    </row>
    <row r="4575" spans="1:3" ht="13.8" x14ac:dyDescent="0.25">
      <c r="A4575" s="9" t="s">
        <v>26</v>
      </c>
      <c r="B4575" s="14">
        <v>8.02</v>
      </c>
      <c r="C4575" s="24"/>
    </row>
    <row r="4576" spans="1:3" ht="13.8" x14ac:dyDescent="0.25">
      <c r="A4576" s="21" t="s">
        <v>10</v>
      </c>
      <c r="B4576" s="13">
        <v>8.02</v>
      </c>
      <c r="C4576" s="24"/>
    </row>
    <row r="4577" spans="1:3" ht="13.8" x14ac:dyDescent="0.25">
      <c r="A4577" s="23" t="s">
        <v>28</v>
      </c>
      <c r="B4577" s="19">
        <v>-6.06</v>
      </c>
      <c r="C4577" s="24"/>
    </row>
    <row r="4578" spans="1:3" ht="13.8" x14ac:dyDescent="0.25">
      <c r="A4578" s="23" t="s">
        <v>29</v>
      </c>
      <c r="B4578" s="19">
        <v>11.482239999999999</v>
      </c>
      <c r="C4578" s="24"/>
    </row>
    <row r="4579" spans="1:3" ht="13.8" x14ac:dyDescent="0.25">
      <c r="A4579" s="23" t="s">
        <v>30</v>
      </c>
      <c r="B4579" s="19">
        <v>5.4222400000000004</v>
      </c>
      <c r="C4579" s="24"/>
    </row>
    <row r="4580" spans="1:3" ht="13.8" x14ac:dyDescent="0.25">
      <c r="A4580" s="9" t="s">
        <v>32</v>
      </c>
      <c r="B4580" s="4">
        <v>25</v>
      </c>
      <c r="C4580" s="24"/>
    </row>
    <row r="4581" spans="1:3" ht="13.8" x14ac:dyDescent="0.25">
      <c r="A4581" s="11" t="s">
        <v>33</v>
      </c>
      <c r="B4581" s="4">
        <v>21</v>
      </c>
      <c r="C4581" s="24"/>
    </row>
    <row r="4582" spans="1:3" ht="13.8" x14ac:dyDescent="0.25">
      <c r="A4582" s="11" t="s">
        <v>34</v>
      </c>
      <c r="B4582" s="4">
        <v>4</v>
      </c>
      <c r="C4582" s="24"/>
    </row>
    <row r="4583" spans="1:3" ht="13.8" x14ac:dyDescent="0.25">
      <c r="A4583" s="132" t="s">
        <v>197</v>
      </c>
      <c r="B4583" s="133"/>
      <c r="C4583" s="24"/>
    </row>
    <row r="4584" spans="1:3" ht="13.8" x14ac:dyDescent="0.25">
      <c r="A4584" s="5" t="s">
        <v>0</v>
      </c>
      <c r="B4584" s="6">
        <v>74.603859999999997</v>
      </c>
      <c r="C4584" s="24"/>
    </row>
    <row r="4585" spans="1:3" ht="13.8" x14ac:dyDescent="0.25">
      <c r="A4585" s="7" t="s">
        <v>2</v>
      </c>
      <c r="B4585" s="6">
        <v>20</v>
      </c>
      <c r="C4585" s="24"/>
    </row>
    <row r="4586" spans="1:3" ht="13.8" x14ac:dyDescent="0.25">
      <c r="A4586" s="7" t="s">
        <v>3</v>
      </c>
      <c r="B4586" s="6">
        <v>54.603859999999997</v>
      </c>
      <c r="C4586" s="24"/>
    </row>
    <row r="4587" spans="1:3" ht="13.8" x14ac:dyDescent="0.25">
      <c r="A4587" s="12" t="s">
        <v>10</v>
      </c>
      <c r="B4587" s="13">
        <v>168.69538</v>
      </c>
      <c r="C4587" s="24"/>
    </row>
    <row r="4588" spans="1:3" ht="13.8" x14ac:dyDescent="0.25">
      <c r="A4588" s="15" t="s">
        <v>11</v>
      </c>
      <c r="B4588" s="14">
        <v>9</v>
      </c>
      <c r="C4588" s="24"/>
    </row>
    <row r="4589" spans="1:3" ht="13.8" x14ac:dyDescent="0.25">
      <c r="A4589" s="15" t="s">
        <v>12</v>
      </c>
      <c r="B4589" s="14">
        <v>159.69538</v>
      </c>
      <c r="C4589" s="24"/>
    </row>
    <row r="4590" spans="1:3" ht="13.8" x14ac:dyDescent="0.25">
      <c r="A4590" s="9" t="s">
        <v>24</v>
      </c>
      <c r="B4590" s="14">
        <v>74.603859999999997</v>
      </c>
      <c r="C4590" s="24"/>
    </row>
    <row r="4591" spans="1:3" ht="13.8" x14ac:dyDescent="0.25">
      <c r="A4591" s="16" t="s">
        <v>0</v>
      </c>
      <c r="B4591" s="6">
        <v>74.603859999999997</v>
      </c>
      <c r="C4591" s="24"/>
    </row>
    <row r="4592" spans="1:3" ht="13.8" x14ac:dyDescent="0.25">
      <c r="A4592" s="9" t="s">
        <v>26</v>
      </c>
      <c r="B4592" s="14">
        <v>168.69538</v>
      </c>
      <c r="C4592" s="24"/>
    </row>
    <row r="4593" spans="1:3" ht="13.8" x14ac:dyDescent="0.25">
      <c r="A4593" s="21" t="s">
        <v>10</v>
      </c>
      <c r="B4593" s="13">
        <v>168.69538</v>
      </c>
      <c r="C4593" s="24"/>
    </row>
    <row r="4594" spans="1:3" ht="13.8" x14ac:dyDescent="0.25">
      <c r="A4594" s="23" t="s">
        <v>28</v>
      </c>
      <c r="B4594" s="19">
        <v>-94.091520000000003</v>
      </c>
      <c r="C4594" s="24"/>
    </row>
    <row r="4595" spans="1:3" ht="13.8" x14ac:dyDescent="0.25">
      <c r="A4595" s="23" t="s">
        <v>29</v>
      </c>
      <c r="B4595" s="19">
        <v>111.38809000000001</v>
      </c>
      <c r="C4595" s="24"/>
    </row>
    <row r="4596" spans="1:3" ht="13.8" x14ac:dyDescent="0.25">
      <c r="A4596" s="23" t="s">
        <v>30</v>
      </c>
      <c r="B4596" s="19">
        <v>17.296569999999999</v>
      </c>
      <c r="C4596" s="24"/>
    </row>
    <row r="4597" spans="1:3" ht="13.8" x14ac:dyDescent="0.25">
      <c r="A4597" s="9" t="s">
        <v>32</v>
      </c>
      <c r="B4597" s="4">
        <v>13</v>
      </c>
      <c r="C4597" s="24"/>
    </row>
    <row r="4598" spans="1:3" ht="13.8" x14ac:dyDescent="0.25">
      <c r="A4598" s="11" t="s">
        <v>33</v>
      </c>
      <c r="B4598" s="4">
        <v>8</v>
      </c>
      <c r="C4598" s="24"/>
    </row>
    <row r="4599" spans="1:3" ht="13.8" x14ac:dyDescent="0.25">
      <c r="A4599" s="11" t="s">
        <v>34</v>
      </c>
      <c r="B4599" s="4">
        <v>5</v>
      </c>
      <c r="C4599" s="24"/>
    </row>
    <row r="4600" spans="1:3" ht="13.8" x14ac:dyDescent="0.25">
      <c r="A4600" s="132" t="s">
        <v>200</v>
      </c>
      <c r="B4600" s="133"/>
      <c r="C4600" s="24"/>
    </row>
    <row r="4601" spans="1:3" ht="13.8" x14ac:dyDescent="0.25">
      <c r="A4601" s="5" t="s">
        <v>0</v>
      </c>
      <c r="B4601" s="6">
        <v>14.813000000000001</v>
      </c>
      <c r="C4601" s="24"/>
    </row>
    <row r="4602" spans="1:3" ht="13.8" x14ac:dyDescent="0.25">
      <c r="A4602" s="7" t="s">
        <v>3</v>
      </c>
      <c r="B4602" s="6">
        <v>14.813000000000001</v>
      </c>
      <c r="C4602" s="24"/>
    </row>
    <row r="4603" spans="1:3" ht="13.8" x14ac:dyDescent="0.25">
      <c r="A4603" s="12" t="s">
        <v>10</v>
      </c>
      <c r="B4603" s="13">
        <v>11.972440000000002</v>
      </c>
      <c r="C4603" s="24"/>
    </row>
    <row r="4604" spans="1:3" ht="13.8" x14ac:dyDescent="0.25">
      <c r="A4604" s="15" t="s">
        <v>12</v>
      </c>
      <c r="B4604" s="14">
        <v>11.788060000000002</v>
      </c>
      <c r="C4604" s="24"/>
    </row>
    <row r="4605" spans="1:3" ht="13.8" x14ac:dyDescent="0.25">
      <c r="A4605" s="15" t="s">
        <v>16</v>
      </c>
      <c r="B4605" s="14">
        <v>0.18437999999999999</v>
      </c>
      <c r="C4605" s="24"/>
    </row>
    <row r="4606" spans="1:3" ht="13.8" x14ac:dyDescent="0.25">
      <c r="A4606" s="20" t="s">
        <v>17</v>
      </c>
      <c r="B4606" s="13">
        <v>2.8650000000000002</v>
      </c>
      <c r="C4606" s="24"/>
    </row>
    <row r="4607" spans="1:3" ht="13.8" x14ac:dyDescent="0.25">
      <c r="A4607" s="9" t="s">
        <v>24</v>
      </c>
      <c r="B4607" s="14">
        <v>14.813000000000001</v>
      </c>
      <c r="C4607" s="24"/>
    </row>
    <row r="4608" spans="1:3" ht="13.8" x14ac:dyDescent="0.25">
      <c r="A4608" s="16" t="s">
        <v>0</v>
      </c>
      <c r="B4608" s="6">
        <v>14.813000000000001</v>
      </c>
      <c r="C4608" s="24"/>
    </row>
    <row r="4609" spans="1:3" ht="13.8" x14ac:dyDescent="0.25">
      <c r="A4609" s="9" t="s">
        <v>26</v>
      </c>
      <c r="B4609" s="14">
        <v>14.837440000000001</v>
      </c>
      <c r="C4609" s="24"/>
    </row>
    <row r="4610" spans="1:3" ht="13.8" x14ac:dyDescent="0.25">
      <c r="A4610" s="21" t="s">
        <v>10</v>
      </c>
      <c r="B4610" s="13">
        <v>11.972440000000001</v>
      </c>
      <c r="C4610" s="24"/>
    </row>
    <row r="4611" spans="1:3" ht="13.8" x14ac:dyDescent="0.25">
      <c r="A4611" s="21" t="s">
        <v>17</v>
      </c>
      <c r="B4611" s="13">
        <v>2.8650000000000002</v>
      </c>
      <c r="C4611" s="24"/>
    </row>
    <row r="4612" spans="1:3" ht="13.8" x14ac:dyDescent="0.25">
      <c r="A4612" s="23" t="s">
        <v>29</v>
      </c>
      <c r="B4612" s="19">
        <v>6.7400000000000002E-2</v>
      </c>
      <c r="C4612" s="24"/>
    </row>
    <row r="4613" spans="1:3" ht="13.8" x14ac:dyDescent="0.25">
      <c r="A4613" s="9" t="s">
        <v>32</v>
      </c>
      <c r="B4613" s="4">
        <v>12</v>
      </c>
      <c r="C4613" s="24"/>
    </row>
    <row r="4614" spans="1:3" ht="13.8" x14ac:dyDescent="0.25">
      <c r="A4614" s="11" t="s">
        <v>33</v>
      </c>
      <c r="B4614" s="4">
        <v>7</v>
      </c>
      <c r="C4614" s="24"/>
    </row>
    <row r="4615" spans="1:3" ht="13.8" x14ac:dyDescent="0.25">
      <c r="A4615" s="11" t="s">
        <v>34</v>
      </c>
      <c r="B4615" s="4">
        <v>5</v>
      </c>
      <c r="C4615" s="24"/>
    </row>
    <row r="4616" spans="1:3" ht="13.8" x14ac:dyDescent="0.25">
      <c r="A4616" s="132" t="s">
        <v>201</v>
      </c>
      <c r="B4616" s="133"/>
      <c r="C4616" s="24"/>
    </row>
    <row r="4617" spans="1:3" ht="13.8" x14ac:dyDescent="0.25">
      <c r="A4617" s="5" t="s">
        <v>0</v>
      </c>
      <c r="B4617" s="6">
        <v>332.10116999999997</v>
      </c>
      <c r="C4617" s="24"/>
    </row>
    <row r="4618" spans="1:3" ht="13.8" x14ac:dyDescent="0.25">
      <c r="A4618" s="7" t="s">
        <v>2</v>
      </c>
      <c r="B4618" s="6">
        <v>299.65019999999998</v>
      </c>
      <c r="C4618" s="24"/>
    </row>
    <row r="4619" spans="1:3" ht="13.8" x14ac:dyDescent="0.25">
      <c r="A4619" s="7" t="s">
        <v>3</v>
      </c>
      <c r="B4619" s="6">
        <v>32.450969999999998</v>
      </c>
      <c r="C4619" s="24"/>
    </row>
    <row r="4620" spans="1:3" ht="13.8" x14ac:dyDescent="0.25">
      <c r="A4620" s="12" t="s">
        <v>10</v>
      </c>
      <c r="B4620" s="13">
        <v>37.259690000000006</v>
      </c>
      <c r="C4620" s="24"/>
    </row>
    <row r="4621" spans="1:3" ht="13.8" x14ac:dyDescent="0.25">
      <c r="A4621" s="15" t="s">
        <v>12</v>
      </c>
      <c r="B4621" s="14">
        <v>35.651490000000003</v>
      </c>
      <c r="C4621" s="24"/>
    </row>
    <row r="4622" spans="1:3" ht="13.8" x14ac:dyDescent="0.25">
      <c r="A4622" s="15" t="s">
        <v>16</v>
      </c>
      <c r="B4622" s="14">
        <v>1.6082000000000001</v>
      </c>
      <c r="C4622" s="24"/>
    </row>
    <row r="4623" spans="1:3" ht="13.8" x14ac:dyDescent="0.25">
      <c r="A4623" s="20" t="s">
        <v>17</v>
      </c>
      <c r="B4623" s="13">
        <v>274.65019999999998</v>
      </c>
      <c r="C4623" s="24"/>
    </row>
    <row r="4624" spans="1:3" ht="13.8" x14ac:dyDescent="0.25">
      <c r="A4624" s="9" t="s">
        <v>24</v>
      </c>
      <c r="B4624" s="14">
        <v>332.10117000000002</v>
      </c>
      <c r="C4624" s="24"/>
    </row>
    <row r="4625" spans="1:3" ht="13.8" x14ac:dyDescent="0.25">
      <c r="A4625" s="16" t="s">
        <v>0</v>
      </c>
      <c r="B4625" s="6">
        <v>332.10117000000002</v>
      </c>
      <c r="C4625" s="24"/>
    </row>
    <row r="4626" spans="1:3" ht="13.8" x14ac:dyDescent="0.25">
      <c r="A4626" s="9" t="s">
        <v>26</v>
      </c>
      <c r="B4626" s="14">
        <v>311.90988999999996</v>
      </c>
      <c r="C4626" s="24"/>
    </row>
    <row r="4627" spans="1:3" ht="13.8" x14ac:dyDescent="0.25">
      <c r="A4627" s="21" t="s">
        <v>10</v>
      </c>
      <c r="B4627" s="13">
        <v>37.259689999999999</v>
      </c>
      <c r="C4627" s="24"/>
    </row>
    <row r="4628" spans="1:3" ht="13.8" x14ac:dyDescent="0.25">
      <c r="A4628" s="21" t="s">
        <v>17</v>
      </c>
      <c r="B4628" s="13">
        <v>274.65019999999998</v>
      </c>
      <c r="C4628" s="24"/>
    </row>
    <row r="4629" spans="1:3" ht="13.8" x14ac:dyDescent="0.25">
      <c r="A4629" s="23" t="s">
        <v>28</v>
      </c>
      <c r="B4629" s="19">
        <v>20.191279999999999</v>
      </c>
      <c r="C4629" s="24"/>
    </row>
    <row r="4630" spans="1:3" ht="13.8" x14ac:dyDescent="0.25">
      <c r="A4630" s="23" t="s">
        <v>29</v>
      </c>
      <c r="B4630" s="19">
        <v>0.28117999999999999</v>
      </c>
      <c r="C4630" s="24"/>
    </row>
    <row r="4631" spans="1:3" ht="13.8" x14ac:dyDescent="0.25">
      <c r="A4631" s="23" t="s">
        <v>30</v>
      </c>
      <c r="B4631" s="19">
        <v>20.472460000000002</v>
      </c>
      <c r="C4631" s="24"/>
    </row>
    <row r="4632" spans="1:3" ht="13.8" x14ac:dyDescent="0.25">
      <c r="A4632" s="9" t="s">
        <v>32</v>
      </c>
      <c r="B4632" s="4">
        <v>85</v>
      </c>
      <c r="C4632" s="24"/>
    </row>
    <row r="4633" spans="1:3" ht="13.8" x14ac:dyDescent="0.25">
      <c r="A4633" s="11" t="s">
        <v>33</v>
      </c>
      <c r="B4633" s="4">
        <v>59</v>
      </c>
      <c r="C4633" s="24"/>
    </row>
    <row r="4634" spans="1:3" ht="13.8" x14ac:dyDescent="0.25">
      <c r="A4634" s="11" t="s">
        <v>34</v>
      </c>
      <c r="B4634" s="4">
        <v>26</v>
      </c>
      <c r="C4634" s="24"/>
    </row>
    <row r="4635" spans="1:3" ht="13.8" x14ac:dyDescent="0.25">
      <c r="A4635" s="132" t="s">
        <v>195</v>
      </c>
      <c r="B4635" s="133"/>
      <c r="C4635" s="24"/>
    </row>
    <row r="4636" spans="1:3" ht="13.8" x14ac:dyDescent="0.25">
      <c r="A4636" s="5" t="s">
        <v>0</v>
      </c>
      <c r="B4636" s="6">
        <v>156.697</v>
      </c>
      <c r="C4636" s="24"/>
    </row>
    <row r="4637" spans="1:3" ht="13.8" x14ac:dyDescent="0.25">
      <c r="A4637" s="7" t="s">
        <v>3</v>
      </c>
      <c r="B4637" s="6">
        <v>156.697</v>
      </c>
      <c r="C4637" s="24"/>
    </row>
    <row r="4638" spans="1:3" ht="13.8" x14ac:dyDescent="0.25">
      <c r="A4638" s="12" t="s">
        <v>10</v>
      </c>
      <c r="B4638" s="13">
        <v>109.39920999999998</v>
      </c>
      <c r="C4638" s="24"/>
    </row>
    <row r="4639" spans="1:3" ht="13.8" x14ac:dyDescent="0.25">
      <c r="A4639" s="15" t="s">
        <v>11</v>
      </c>
      <c r="B4639" s="14">
        <v>5</v>
      </c>
      <c r="C4639" s="24"/>
    </row>
    <row r="4640" spans="1:3" ht="13.8" x14ac:dyDescent="0.25">
      <c r="A4640" s="15" t="s">
        <v>12</v>
      </c>
      <c r="B4640" s="14">
        <v>102.41314999999999</v>
      </c>
      <c r="C4640" s="24"/>
    </row>
    <row r="4641" spans="1:3" ht="13.8" x14ac:dyDescent="0.25">
      <c r="A4641" s="15" t="s">
        <v>16</v>
      </c>
      <c r="B4641" s="14">
        <v>1.9860599999999999</v>
      </c>
      <c r="C4641" s="24"/>
    </row>
    <row r="4642" spans="1:3" ht="13.8" x14ac:dyDescent="0.25">
      <c r="A4642" s="20" t="s">
        <v>17</v>
      </c>
      <c r="B4642" s="13">
        <v>8.6850000000000005</v>
      </c>
      <c r="C4642" s="24"/>
    </row>
    <row r="4643" spans="1:3" ht="13.8" x14ac:dyDescent="0.25">
      <c r="A4643" s="9" t="s">
        <v>24</v>
      </c>
      <c r="B4643" s="14">
        <v>156.697</v>
      </c>
      <c r="C4643" s="24"/>
    </row>
    <row r="4644" spans="1:3" ht="13.8" x14ac:dyDescent="0.25">
      <c r="A4644" s="16" t="s">
        <v>0</v>
      </c>
      <c r="B4644" s="6">
        <v>156.697</v>
      </c>
      <c r="C4644" s="24"/>
    </row>
    <row r="4645" spans="1:3" ht="13.8" x14ac:dyDescent="0.25">
      <c r="A4645" s="9" t="s">
        <v>26</v>
      </c>
      <c r="B4645" s="14">
        <v>118.08421</v>
      </c>
      <c r="C4645" s="24"/>
    </row>
    <row r="4646" spans="1:3" ht="13.8" x14ac:dyDescent="0.25">
      <c r="A4646" s="21" t="s">
        <v>10</v>
      </c>
      <c r="B4646" s="13">
        <v>109.39921</v>
      </c>
      <c r="C4646" s="24"/>
    </row>
    <row r="4647" spans="1:3" ht="13.8" x14ac:dyDescent="0.25">
      <c r="A4647" s="21" t="s">
        <v>17</v>
      </c>
      <c r="B4647" s="13">
        <v>8.6850000000000005</v>
      </c>
      <c r="C4647" s="24"/>
    </row>
    <row r="4648" spans="1:3" ht="13.8" x14ac:dyDescent="0.25">
      <c r="A4648" s="23" t="s">
        <v>28</v>
      </c>
      <c r="B4648" s="19">
        <v>38.612789999999997</v>
      </c>
      <c r="C4648" s="24"/>
    </row>
    <row r="4649" spans="1:3" ht="13.8" x14ac:dyDescent="0.25">
      <c r="A4649" s="23" t="s">
        <v>29</v>
      </c>
      <c r="B4649" s="19">
        <v>30.810279999999999</v>
      </c>
      <c r="C4649" s="24"/>
    </row>
    <row r="4650" spans="1:3" ht="13.8" x14ac:dyDescent="0.25">
      <c r="A4650" s="23" t="s">
        <v>30</v>
      </c>
      <c r="B4650" s="19">
        <v>69.423069999999996</v>
      </c>
      <c r="C4650" s="24"/>
    </row>
    <row r="4651" spans="1:3" ht="13.8" x14ac:dyDescent="0.25">
      <c r="A4651" s="9" t="s">
        <v>32</v>
      </c>
      <c r="B4651" s="4">
        <v>34</v>
      </c>
      <c r="C4651" s="24"/>
    </row>
    <row r="4652" spans="1:3" ht="13.8" x14ac:dyDescent="0.25">
      <c r="A4652" s="11" t="s">
        <v>33</v>
      </c>
      <c r="B4652" s="4">
        <v>20</v>
      </c>
      <c r="C4652" s="24"/>
    </row>
    <row r="4653" spans="1:3" ht="13.8" x14ac:dyDescent="0.25">
      <c r="A4653" s="11" t="s">
        <v>34</v>
      </c>
      <c r="B4653" s="4">
        <v>14</v>
      </c>
      <c r="C4653" s="24"/>
    </row>
    <row r="4654" spans="1:3" ht="13.8" x14ac:dyDescent="0.25">
      <c r="A4654" s="132" t="s">
        <v>198</v>
      </c>
      <c r="B4654" s="133"/>
      <c r="C4654" s="24"/>
    </row>
    <row r="4655" spans="1:3" ht="13.8" x14ac:dyDescent="0.25">
      <c r="A4655" s="5" t="s">
        <v>0</v>
      </c>
      <c r="B4655" s="6">
        <v>235.44499999999999</v>
      </c>
      <c r="C4655" s="24"/>
    </row>
    <row r="4656" spans="1:3" ht="13.8" x14ac:dyDescent="0.25">
      <c r="A4656" s="7" t="s">
        <v>2</v>
      </c>
      <c r="B4656" s="6">
        <v>228</v>
      </c>
      <c r="C4656" s="24"/>
    </row>
    <row r="4657" spans="1:3" ht="13.8" x14ac:dyDescent="0.25">
      <c r="A4657" s="7" t="s">
        <v>3</v>
      </c>
      <c r="B4657" s="6">
        <v>7.4450000000000003</v>
      </c>
      <c r="C4657" s="24"/>
    </row>
    <row r="4658" spans="1:3" ht="13.8" x14ac:dyDescent="0.25">
      <c r="A4658" s="12" t="s">
        <v>10</v>
      </c>
      <c r="B4658" s="13">
        <v>46.027509999999999</v>
      </c>
      <c r="C4658" s="24"/>
    </row>
    <row r="4659" spans="1:3" ht="13.8" x14ac:dyDescent="0.25">
      <c r="A4659" s="15" t="s">
        <v>12</v>
      </c>
      <c r="B4659" s="14">
        <v>43.2483</v>
      </c>
      <c r="C4659" s="24"/>
    </row>
    <row r="4660" spans="1:3" ht="13.8" x14ac:dyDescent="0.25">
      <c r="A4660" s="15" t="s">
        <v>16</v>
      </c>
      <c r="B4660" s="14">
        <v>2.77921</v>
      </c>
      <c r="C4660" s="24"/>
    </row>
    <row r="4661" spans="1:3" ht="13.8" x14ac:dyDescent="0.25">
      <c r="A4661" s="20" t="s">
        <v>17</v>
      </c>
      <c r="B4661" s="13">
        <v>188</v>
      </c>
      <c r="C4661" s="24"/>
    </row>
    <row r="4662" spans="1:3" ht="13.8" x14ac:dyDescent="0.25">
      <c r="A4662" s="9" t="s">
        <v>24</v>
      </c>
      <c r="B4662" s="14">
        <v>235.44499999999999</v>
      </c>
      <c r="C4662" s="24"/>
    </row>
    <row r="4663" spans="1:3" ht="13.8" x14ac:dyDescent="0.25">
      <c r="A4663" s="16" t="s">
        <v>0</v>
      </c>
      <c r="B4663" s="6">
        <v>235.44499999999999</v>
      </c>
      <c r="C4663" s="24"/>
    </row>
    <row r="4664" spans="1:3" ht="13.8" x14ac:dyDescent="0.25">
      <c r="A4664" s="9" t="s">
        <v>26</v>
      </c>
      <c r="B4664" s="14">
        <v>234.02751000000001</v>
      </c>
      <c r="C4664" s="24"/>
    </row>
    <row r="4665" spans="1:3" ht="13.8" x14ac:dyDescent="0.25">
      <c r="A4665" s="21" t="s">
        <v>10</v>
      </c>
      <c r="B4665" s="13">
        <v>46.027509999999999</v>
      </c>
      <c r="C4665" s="24"/>
    </row>
    <row r="4666" spans="1:3" ht="13.8" x14ac:dyDescent="0.25">
      <c r="A4666" s="21" t="s">
        <v>17</v>
      </c>
      <c r="B4666" s="13">
        <v>188</v>
      </c>
      <c r="C4666" s="24"/>
    </row>
    <row r="4667" spans="1:3" ht="13.8" x14ac:dyDescent="0.25">
      <c r="A4667" s="23" t="s">
        <v>28</v>
      </c>
      <c r="B4667" s="19">
        <v>1.4174899999999999</v>
      </c>
      <c r="C4667" s="24"/>
    </row>
    <row r="4668" spans="1:3" ht="13.8" x14ac:dyDescent="0.25">
      <c r="A4668" s="23" t="s">
        <v>29</v>
      </c>
      <c r="B4668" s="19">
        <v>1.14419</v>
      </c>
      <c r="C4668" s="24"/>
    </row>
    <row r="4669" spans="1:3" ht="13.8" x14ac:dyDescent="0.25">
      <c r="A4669" s="23" t="s">
        <v>30</v>
      </c>
      <c r="B4669" s="19">
        <v>2.56168</v>
      </c>
      <c r="C4669" s="24"/>
    </row>
    <row r="4670" spans="1:3" ht="13.8" x14ac:dyDescent="0.25">
      <c r="A4670" s="9" t="s">
        <v>32</v>
      </c>
      <c r="B4670" s="4">
        <v>25</v>
      </c>
      <c r="C4670" s="24"/>
    </row>
    <row r="4671" spans="1:3" ht="13.8" x14ac:dyDescent="0.25">
      <c r="A4671" s="11" t="s">
        <v>33</v>
      </c>
      <c r="B4671" s="4">
        <v>24</v>
      </c>
      <c r="C4671" s="24"/>
    </row>
    <row r="4672" spans="1:3" ht="13.8" x14ac:dyDescent="0.25">
      <c r="A4672" s="11" t="s">
        <v>34</v>
      </c>
      <c r="B4672" s="4">
        <v>1</v>
      </c>
      <c r="C4672" s="24"/>
    </row>
    <row r="4673" spans="1:3" ht="13.8" x14ac:dyDescent="0.25">
      <c r="A4673" s="132" t="s">
        <v>199</v>
      </c>
      <c r="B4673" s="133"/>
      <c r="C4673" s="24"/>
    </row>
    <row r="4674" spans="1:3" ht="13.8" x14ac:dyDescent="0.25">
      <c r="A4674" s="5" t="s">
        <v>0</v>
      </c>
      <c r="B4674" s="6">
        <v>16.097000000000001</v>
      </c>
      <c r="C4674" s="24"/>
    </row>
    <row r="4675" spans="1:3" ht="13.8" x14ac:dyDescent="0.25">
      <c r="A4675" s="7" t="s">
        <v>3</v>
      </c>
      <c r="B4675" s="6">
        <v>16.097000000000001</v>
      </c>
      <c r="C4675" s="24"/>
    </row>
    <row r="4676" spans="1:3" ht="13.8" x14ac:dyDescent="0.25">
      <c r="A4676" s="12" t="s">
        <v>10</v>
      </c>
      <c r="B4676" s="13">
        <v>21.787279999999999</v>
      </c>
      <c r="C4676" s="24"/>
    </row>
    <row r="4677" spans="1:3" ht="13.8" x14ac:dyDescent="0.25">
      <c r="A4677" s="15" t="s">
        <v>12</v>
      </c>
      <c r="B4677" s="14">
        <v>20.050999999999998</v>
      </c>
      <c r="C4677" s="24"/>
    </row>
    <row r="4678" spans="1:3" ht="13.8" x14ac:dyDescent="0.25">
      <c r="A4678" s="15" t="s">
        <v>16</v>
      </c>
      <c r="B4678" s="14">
        <v>1.73628</v>
      </c>
      <c r="C4678" s="24"/>
    </row>
    <row r="4679" spans="1:3" ht="13.8" x14ac:dyDescent="0.25">
      <c r="A4679" s="20" t="s">
        <v>17</v>
      </c>
      <c r="B4679" s="13">
        <v>0.31</v>
      </c>
      <c r="C4679" s="24"/>
    </row>
    <row r="4680" spans="1:3" ht="13.8" x14ac:dyDescent="0.25">
      <c r="A4680" s="9" t="s">
        <v>24</v>
      </c>
      <c r="B4680" s="14">
        <v>16.097000000000001</v>
      </c>
      <c r="C4680" s="24"/>
    </row>
    <row r="4681" spans="1:3" ht="13.8" x14ac:dyDescent="0.25">
      <c r="A4681" s="16" t="s">
        <v>0</v>
      </c>
      <c r="B4681" s="6">
        <v>16.097000000000001</v>
      </c>
      <c r="C4681" s="24"/>
    </row>
    <row r="4682" spans="1:3" ht="13.8" x14ac:dyDescent="0.25">
      <c r="A4682" s="9" t="s">
        <v>26</v>
      </c>
      <c r="B4682" s="14">
        <v>22.097279999999998</v>
      </c>
      <c r="C4682" s="24"/>
    </row>
    <row r="4683" spans="1:3" ht="13.8" x14ac:dyDescent="0.25">
      <c r="A4683" s="21" t="s">
        <v>10</v>
      </c>
      <c r="B4683" s="13">
        <v>21.787279999999999</v>
      </c>
      <c r="C4683" s="24"/>
    </row>
    <row r="4684" spans="1:3" ht="13.8" x14ac:dyDescent="0.25">
      <c r="A4684" s="21" t="s">
        <v>17</v>
      </c>
      <c r="B4684" s="13">
        <v>0.31</v>
      </c>
      <c r="C4684" s="24"/>
    </row>
    <row r="4685" spans="1:3" ht="13.8" x14ac:dyDescent="0.25">
      <c r="A4685" s="23" t="s">
        <v>28</v>
      </c>
      <c r="B4685" s="19">
        <v>-6.0002800000000001</v>
      </c>
      <c r="C4685" s="24"/>
    </row>
    <row r="4686" spans="1:3" ht="13.8" x14ac:dyDescent="0.25">
      <c r="A4686" s="23" t="s">
        <v>29</v>
      </c>
      <c r="B4686" s="19">
        <v>9.1745000000000001</v>
      </c>
      <c r="C4686" s="24"/>
    </row>
    <row r="4687" spans="1:3" ht="13.8" x14ac:dyDescent="0.25">
      <c r="A4687" s="23" t="s">
        <v>30</v>
      </c>
      <c r="B4687" s="19">
        <v>3.17422</v>
      </c>
      <c r="C4687" s="24"/>
    </row>
    <row r="4688" spans="1:3" ht="13.8" x14ac:dyDescent="0.25">
      <c r="A4688" s="9" t="s">
        <v>32</v>
      </c>
      <c r="B4688" s="4">
        <v>61</v>
      </c>
      <c r="C4688" s="24"/>
    </row>
    <row r="4689" spans="1:3" ht="13.8" x14ac:dyDescent="0.25">
      <c r="A4689" s="11" t="s">
        <v>33</v>
      </c>
      <c r="B4689" s="4">
        <v>60</v>
      </c>
      <c r="C4689" s="24"/>
    </row>
    <row r="4690" spans="1:3" ht="13.8" x14ac:dyDescent="0.25">
      <c r="A4690" s="11" t="s">
        <v>34</v>
      </c>
      <c r="B4690" s="4">
        <v>1</v>
      </c>
      <c r="C4690" s="24"/>
    </row>
    <row r="4691" spans="1:3" ht="13.8" x14ac:dyDescent="0.25">
      <c r="A4691" s="132" t="s">
        <v>212</v>
      </c>
      <c r="B4691" s="133"/>
      <c r="C4691" s="24"/>
    </row>
    <row r="4692" spans="1:3" ht="13.8" x14ac:dyDescent="0.25">
      <c r="A4692" s="5" t="s">
        <v>0</v>
      </c>
      <c r="B4692" s="6">
        <v>137.661</v>
      </c>
      <c r="C4692" s="24"/>
    </row>
    <row r="4693" spans="1:3" ht="13.8" x14ac:dyDescent="0.25">
      <c r="A4693" s="7" t="s">
        <v>3</v>
      </c>
      <c r="B4693" s="6">
        <v>137.661</v>
      </c>
      <c r="C4693" s="24"/>
    </row>
    <row r="4694" spans="1:3" ht="13.8" x14ac:dyDescent="0.25">
      <c r="A4694" s="12" t="s">
        <v>10</v>
      </c>
      <c r="B4694" s="13">
        <v>69.967710000000011</v>
      </c>
      <c r="C4694" s="24"/>
    </row>
    <row r="4695" spans="1:3" ht="13.8" x14ac:dyDescent="0.25">
      <c r="A4695" s="15" t="s">
        <v>11</v>
      </c>
      <c r="B4695" s="14">
        <v>13.6</v>
      </c>
      <c r="C4695" s="24"/>
    </row>
    <row r="4696" spans="1:3" ht="13.8" x14ac:dyDescent="0.25">
      <c r="A4696" s="15" t="s">
        <v>12</v>
      </c>
      <c r="B4696" s="14">
        <v>23.188840000000003</v>
      </c>
      <c r="C4696" s="24"/>
    </row>
    <row r="4697" spans="1:3" ht="13.8" x14ac:dyDescent="0.25">
      <c r="A4697" s="15" t="s">
        <v>16</v>
      </c>
      <c r="B4697" s="14">
        <v>33.178870000000003</v>
      </c>
      <c r="C4697" s="24"/>
    </row>
    <row r="4698" spans="1:3" ht="13.8" x14ac:dyDescent="0.25">
      <c r="A4698" s="20" t="s">
        <v>17</v>
      </c>
      <c r="B4698" s="13">
        <v>134.02239</v>
      </c>
      <c r="C4698" s="24"/>
    </row>
    <row r="4699" spans="1:3" ht="13.8" x14ac:dyDescent="0.25">
      <c r="A4699" s="9" t="s">
        <v>24</v>
      </c>
      <c r="B4699" s="14">
        <v>137.661</v>
      </c>
      <c r="C4699" s="24"/>
    </row>
    <row r="4700" spans="1:3" ht="13.8" x14ac:dyDescent="0.25">
      <c r="A4700" s="16" t="s">
        <v>0</v>
      </c>
      <c r="B4700" s="6">
        <v>137.661</v>
      </c>
      <c r="C4700" s="24"/>
    </row>
    <row r="4701" spans="1:3" ht="13.8" x14ac:dyDescent="0.25">
      <c r="A4701" s="9" t="s">
        <v>26</v>
      </c>
      <c r="B4701" s="14">
        <v>203.99009999999998</v>
      </c>
      <c r="C4701" s="24"/>
    </row>
    <row r="4702" spans="1:3" ht="13.8" x14ac:dyDescent="0.25">
      <c r="A4702" s="21" t="s">
        <v>10</v>
      </c>
      <c r="B4702" s="13">
        <v>69.967709999999997</v>
      </c>
      <c r="C4702" s="24"/>
    </row>
    <row r="4703" spans="1:3" ht="13.8" x14ac:dyDescent="0.25">
      <c r="A4703" s="21" t="s">
        <v>17</v>
      </c>
      <c r="B4703" s="13">
        <v>134.02239</v>
      </c>
      <c r="C4703" s="24"/>
    </row>
    <row r="4704" spans="1:3" ht="13.8" x14ac:dyDescent="0.25">
      <c r="A4704" s="23" t="s">
        <v>28</v>
      </c>
      <c r="B4704" s="19">
        <v>-66.329099999999997</v>
      </c>
      <c r="C4704" s="24"/>
    </row>
    <row r="4705" spans="1:3" ht="13.8" x14ac:dyDescent="0.25">
      <c r="A4705" s="23" t="s">
        <v>29</v>
      </c>
      <c r="B4705" s="19">
        <v>72.09599</v>
      </c>
      <c r="C4705" s="24"/>
    </row>
    <row r="4706" spans="1:3" ht="13.8" x14ac:dyDescent="0.25">
      <c r="A4706" s="23" t="s">
        <v>30</v>
      </c>
      <c r="B4706" s="19">
        <v>5.7668900000000001</v>
      </c>
      <c r="C4706" s="24"/>
    </row>
    <row r="4707" spans="1:3" ht="13.8" x14ac:dyDescent="0.25">
      <c r="A4707" s="9" t="s">
        <v>32</v>
      </c>
      <c r="B4707" s="4">
        <v>13</v>
      </c>
      <c r="C4707" s="24"/>
    </row>
    <row r="4708" spans="1:3" ht="13.8" x14ac:dyDescent="0.25">
      <c r="A4708" s="11" t="s">
        <v>33</v>
      </c>
      <c r="B4708" s="4">
        <v>10</v>
      </c>
      <c r="C4708" s="24"/>
    </row>
    <row r="4709" spans="1:3" ht="13.8" x14ac:dyDescent="0.25">
      <c r="A4709" s="11" t="s">
        <v>34</v>
      </c>
      <c r="B4709" s="4">
        <v>3</v>
      </c>
      <c r="C4709" s="24"/>
    </row>
    <row r="4710" spans="1:3" ht="13.8" x14ac:dyDescent="0.25">
      <c r="A4710" s="132" t="s">
        <v>213</v>
      </c>
      <c r="B4710" s="133"/>
      <c r="C4710" s="24"/>
    </row>
    <row r="4711" spans="1:3" ht="13.8" x14ac:dyDescent="0.25">
      <c r="A4711" s="5" t="s">
        <v>0</v>
      </c>
      <c r="B4711" s="6">
        <v>269.00486000000001</v>
      </c>
      <c r="C4711" s="24"/>
    </row>
    <row r="4712" spans="1:3" ht="13.8" x14ac:dyDescent="0.25">
      <c r="A4712" s="7" t="s">
        <v>2</v>
      </c>
      <c r="B4712" s="6">
        <v>20</v>
      </c>
      <c r="C4712" s="24"/>
    </row>
    <row r="4713" spans="1:3" ht="13.8" x14ac:dyDescent="0.25">
      <c r="A4713" s="7" t="s">
        <v>3</v>
      </c>
      <c r="B4713" s="6">
        <v>249.00486000000001</v>
      </c>
      <c r="C4713" s="24"/>
    </row>
    <row r="4714" spans="1:3" ht="13.8" x14ac:dyDescent="0.25">
      <c r="A4714" s="12" t="s">
        <v>10</v>
      </c>
      <c r="B4714" s="13">
        <v>257.23559</v>
      </c>
      <c r="C4714" s="24"/>
    </row>
    <row r="4715" spans="1:3" ht="13.8" x14ac:dyDescent="0.25">
      <c r="A4715" s="15" t="s">
        <v>11</v>
      </c>
      <c r="B4715" s="14">
        <v>28.8</v>
      </c>
      <c r="C4715" s="24"/>
    </row>
    <row r="4716" spans="1:3" ht="13.8" x14ac:dyDescent="0.25">
      <c r="A4716" s="15" t="s">
        <v>12</v>
      </c>
      <c r="B4716" s="14">
        <v>208.74584999999996</v>
      </c>
      <c r="C4716" s="24"/>
    </row>
    <row r="4717" spans="1:3" ht="13.8" x14ac:dyDescent="0.25">
      <c r="A4717" s="15" t="s">
        <v>16</v>
      </c>
      <c r="B4717" s="14">
        <v>19.68974</v>
      </c>
      <c r="C4717" s="24"/>
    </row>
    <row r="4718" spans="1:3" ht="13.8" x14ac:dyDescent="0.25">
      <c r="A4718" s="20" t="s">
        <v>17</v>
      </c>
      <c r="B4718" s="13">
        <v>12.766</v>
      </c>
      <c r="C4718" s="24"/>
    </row>
    <row r="4719" spans="1:3" ht="13.8" x14ac:dyDescent="0.25">
      <c r="A4719" s="9" t="s">
        <v>24</v>
      </c>
      <c r="B4719" s="14">
        <v>269.00486000000001</v>
      </c>
      <c r="C4719" s="24"/>
    </row>
    <row r="4720" spans="1:3" ht="13.8" x14ac:dyDescent="0.25">
      <c r="A4720" s="16" t="s">
        <v>0</v>
      </c>
      <c r="B4720" s="6">
        <v>269.00486000000001</v>
      </c>
      <c r="C4720" s="24"/>
    </row>
    <row r="4721" spans="1:3" ht="13.8" x14ac:dyDescent="0.25">
      <c r="A4721" s="9" t="s">
        <v>26</v>
      </c>
      <c r="B4721" s="14">
        <v>270.00159000000002</v>
      </c>
      <c r="C4721" s="24"/>
    </row>
    <row r="4722" spans="1:3" ht="13.8" x14ac:dyDescent="0.25">
      <c r="A4722" s="21" t="s">
        <v>10</v>
      </c>
      <c r="B4722" s="13">
        <v>257.23559</v>
      </c>
      <c r="C4722" s="24"/>
    </row>
    <row r="4723" spans="1:3" ht="13.8" x14ac:dyDescent="0.25">
      <c r="A4723" s="21" t="s">
        <v>17</v>
      </c>
      <c r="B4723" s="13">
        <v>12.766</v>
      </c>
      <c r="C4723" s="24"/>
    </row>
    <row r="4724" spans="1:3" ht="13.8" x14ac:dyDescent="0.25">
      <c r="A4724" s="23" t="s">
        <v>28</v>
      </c>
      <c r="B4724" s="19">
        <v>-0.99673</v>
      </c>
      <c r="C4724" s="24"/>
    </row>
    <row r="4725" spans="1:3" ht="13.8" x14ac:dyDescent="0.25">
      <c r="A4725" s="23" t="s">
        <v>29</v>
      </c>
      <c r="B4725" s="19">
        <v>38.254100000000001</v>
      </c>
      <c r="C4725" s="24"/>
    </row>
    <row r="4726" spans="1:3" ht="13.8" x14ac:dyDescent="0.25">
      <c r="A4726" s="23" t="s">
        <v>30</v>
      </c>
      <c r="B4726" s="19">
        <v>37.257370000000002</v>
      </c>
      <c r="C4726" s="24"/>
    </row>
    <row r="4727" spans="1:3" ht="13.8" x14ac:dyDescent="0.25">
      <c r="A4727" s="9" t="s">
        <v>32</v>
      </c>
      <c r="B4727" s="4">
        <v>117</v>
      </c>
      <c r="C4727" s="24"/>
    </row>
    <row r="4728" spans="1:3" ht="13.8" x14ac:dyDescent="0.25">
      <c r="A4728" s="11" t="s">
        <v>33</v>
      </c>
      <c r="B4728" s="4">
        <v>82</v>
      </c>
      <c r="C4728" s="24"/>
    </row>
    <row r="4729" spans="1:3" ht="13.8" x14ac:dyDescent="0.25">
      <c r="A4729" s="11" t="s">
        <v>34</v>
      </c>
      <c r="B4729" s="4">
        <v>35</v>
      </c>
      <c r="C4729" s="24"/>
    </row>
    <row r="4730" spans="1:3" ht="13.8" x14ac:dyDescent="0.25">
      <c r="A4730" s="132" t="s">
        <v>215</v>
      </c>
      <c r="B4730" s="133"/>
      <c r="C4730" s="24"/>
    </row>
    <row r="4731" spans="1:3" ht="13.8" x14ac:dyDescent="0.25">
      <c r="A4731" s="5" t="s">
        <v>0</v>
      </c>
      <c r="B4731" s="6">
        <v>154.99751000000001</v>
      </c>
      <c r="C4731" s="24"/>
    </row>
    <row r="4732" spans="1:3" ht="13.8" x14ac:dyDescent="0.25">
      <c r="A4732" s="7" t="s">
        <v>2</v>
      </c>
      <c r="B4732" s="6">
        <v>80</v>
      </c>
      <c r="C4732" s="24"/>
    </row>
    <row r="4733" spans="1:3" ht="13.8" x14ac:dyDescent="0.25">
      <c r="A4733" s="7" t="s">
        <v>3</v>
      </c>
      <c r="B4733" s="6">
        <v>74.997510000000005</v>
      </c>
      <c r="C4733" s="24"/>
    </row>
    <row r="4734" spans="1:3" ht="13.8" x14ac:dyDescent="0.25">
      <c r="A4734" s="12" t="s">
        <v>10</v>
      </c>
      <c r="B4734" s="13">
        <v>148.16568000000001</v>
      </c>
      <c r="C4734" s="24"/>
    </row>
    <row r="4735" spans="1:3" ht="13.8" x14ac:dyDescent="0.25">
      <c r="A4735" s="15" t="s">
        <v>12</v>
      </c>
      <c r="B4735" s="14">
        <v>145.52134000000001</v>
      </c>
      <c r="C4735" s="24"/>
    </row>
    <row r="4736" spans="1:3" ht="13.8" x14ac:dyDescent="0.25">
      <c r="A4736" s="15" t="s">
        <v>16</v>
      </c>
      <c r="B4736" s="14">
        <v>2.6443400000000001</v>
      </c>
      <c r="C4736" s="24"/>
    </row>
    <row r="4737" spans="1:3" ht="13.8" x14ac:dyDescent="0.25">
      <c r="A4737" s="20" t="s">
        <v>17</v>
      </c>
      <c r="B4737" s="13">
        <v>1.75</v>
      </c>
      <c r="C4737" s="24"/>
    </row>
    <row r="4738" spans="1:3" ht="13.8" x14ac:dyDescent="0.25">
      <c r="A4738" s="9" t="s">
        <v>24</v>
      </c>
      <c r="B4738" s="14">
        <v>154.99751000000001</v>
      </c>
      <c r="C4738" s="24"/>
    </row>
    <row r="4739" spans="1:3" ht="13.8" x14ac:dyDescent="0.25">
      <c r="A4739" s="16" t="s">
        <v>0</v>
      </c>
      <c r="B4739" s="6">
        <v>154.99751000000001</v>
      </c>
      <c r="C4739" s="24"/>
    </row>
    <row r="4740" spans="1:3" ht="13.8" x14ac:dyDescent="0.25">
      <c r="A4740" s="9" t="s">
        <v>26</v>
      </c>
      <c r="B4740" s="14">
        <v>149.91568000000001</v>
      </c>
      <c r="C4740" s="24"/>
    </row>
    <row r="4741" spans="1:3" ht="13.8" x14ac:dyDescent="0.25">
      <c r="A4741" s="21" t="s">
        <v>10</v>
      </c>
      <c r="B4741" s="13">
        <v>148.16568000000001</v>
      </c>
      <c r="C4741" s="24"/>
    </row>
    <row r="4742" spans="1:3" ht="13.8" x14ac:dyDescent="0.25">
      <c r="A4742" s="21" t="s">
        <v>17</v>
      </c>
      <c r="B4742" s="13">
        <v>1.75</v>
      </c>
      <c r="C4742" s="24"/>
    </row>
    <row r="4743" spans="1:3" ht="13.8" x14ac:dyDescent="0.25">
      <c r="A4743" s="23" t="s">
        <v>28</v>
      </c>
      <c r="B4743" s="19">
        <v>5.0818300000000001</v>
      </c>
      <c r="C4743" s="24"/>
    </row>
    <row r="4744" spans="1:3" ht="13.8" x14ac:dyDescent="0.25">
      <c r="A4744" s="23" t="s">
        <v>29</v>
      </c>
      <c r="B4744" s="19">
        <v>1.25159</v>
      </c>
      <c r="C4744" s="24"/>
    </row>
    <row r="4745" spans="1:3" ht="13.8" x14ac:dyDescent="0.25">
      <c r="A4745" s="23" t="s">
        <v>30</v>
      </c>
      <c r="B4745" s="19">
        <v>6.3334200000000003</v>
      </c>
      <c r="C4745" s="24"/>
    </row>
    <row r="4746" spans="1:3" ht="13.8" x14ac:dyDescent="0.25">
      <c r="A4746" s="9" t="s">
        <v>32</v>
      </c>
      <c r="B4746" s="4">
        <v>44</v>
      </c>
      <c r="C4746" s="24"/>
    </row>
    <row r="4747" spans="1:3" ht="13.8" x14ac:dyDescent="0.25">
      <c r="A4747" s="11" t="s">
        <v>33</v>
      </c>
      <c r="B4747" s="4">
        <v>33</v>
      </c>
      <c r="C4747" s="24"/>
    </row>
    <row r="4748" spans="1:3" ht="13.8" x14ac:dyDescent="0.25">
      <c r="A4748" s="11" t="s">
        <v>34</v>
      </c>
      <c r="B4748" s="4">
        <v>11</v>
      </c>
      <c r="C4748" s="24"/>
    </row>
    <row r="4749" spans="1:3" ht="13.8" x14ac:dyDescent="0.25">
      <c r="A4749" s="132" t="s">
        <v>214</v>
      </c>
      <c r="B4749" s="133"/>
      <c r="C4749" s="24"/>
    </row>
    <row r="4750" spans="1:3" ht="13.8" x14ac:dyDescent="0.25">
      <c r="A4750" s="5" t="s">
        <v>0</v>
      </c>
      <c r="B4750" s="6">
        <v>142.13974999999999</v>
      </c>
      <c r="C4750" s="24"/>
    </row>
    <row r="4751" spans="1:3" ht="13.8" x14ac:dyDescent="0.25">
      <c r="A4751" s="7" t="s">
        <v>2</v>
      </c>
      <c r="B4751" s="6">
        <v>42.25</v>
      </c>
      <c r="C4751" s="24"/>
    </row>
    <row r="4752" spans="1:3" ht="13.8" x14ac:dyDescent="0.25">
      <c r="A4752" s="7" t="s">
        <v>3</v>
      </c>
      <c r="B4752" s="6">
        <v>99.889750000000006</v>
      </c>
      <c r="C4752" s="24"/>
    </row>
    <row r="4753" spans="1:3" ht="13.8" x14ac:dyDescent="0.25">
      <c r="A4753" s="12" t="s">
        <v>10</v>
      </c>
      <c r="B4753" s="13">
        <v>143.60804000000002</v>
      </c>
      <c r="C4753" s="24"/>
    </row>
    <row r="4754" spans="1:3" ht="13.8" x14ac:dyDescent="0.25">
      <c r="A4754" s="15" t="s">
        <v>11</v>
      </c>
      <c r="B4754" s="14">
        <v>10.97</v>
      </c>
      <c r="C4754" s="24"/>
    </row>
    <row r="4755" spans="1:3" ht="13.8" x14ac:dyDescent="0.25">
      <c r="A4755" s="15" t="s">
        <v>12</v>
      </c>
      <c r="B4755" s="14">
        <v>89.193150000000003</v>
      </c>
      <c r="C4755" s="24"/>
    </row>
    <row r="4756" spans="1:3" ht="13.8" x14ac:dyDescent="0.25">
      <c r="A4756" s="15" t="s">
        <v>16</v>
      </c>
      <c r="B4756" s="14">
        <v>43.444890000000001</v>
      </c>
      <c r="C4756" s="24"/>
    </row>
    <row r="4757" spans="1:3" ht="13.8" x14ac:dyDescent="0.25">
      <c r="A4757" s="20" t="s">
        <v>17</v>
      </c>
      <c r="B4757" s="13">
        <v>0.64995000000000003</v>
      </c>
      <c r="C4757" s="24"/>
    </row>
    <row r="4758" spans="1:3" ht="13.8" x14ac:dyDescent="0.25">
      <c r="A4758" s="9" t="s">
        <v>24</v>
      </c>
      <c r="B4758" s="14">
        <v>142.13974999999999</v>
      </c>
      <c r="C4758" s="24"/>
    </row>
    <row r="4759" spans="1:3" ht="13.8" x14ac:dyDescent="0.25">
      <c r="A4759" s="16" t="s">
        <v>0</v>
      </c>
      <c r="B4759" s="6">
        <v>142.13974999999999</v>
      </c>
      <c r="C4759" s="24"/>
    </row>
    <row r="4760" spans="1:3" ht="13.8" x14ac:dyDescent="0.25">
      <c r="A4760" s="9" t="s">
        <v>26</v>
      </c>
      <c r="B4760" s="14">
        <v>144.25798999999998</v>
      </c>
      <c r="C4760" s="24"/>
    </row>
    <row r="4761" spans="1:3" ht="13.8" x14ac:dyDescent="0.25">
      <c r="A4761" s="21" t="s">
        <v>10</v>
      </c>
      <c r="B4761" s="13">
        <v>143.60803999999999</v>
      </c>
      <c r="C4761" s="24"/>
    </row>
    <row r="4762" spans="1:3" ht="13.8" x14ac:dyDescent="0.25">
      <c r="A4762" s="21" t="s">
        <v>17</v>
      </c>
      <c r="B4762" s="13">
        <v>0.64995000000000003</v>
      </c>
      <c r="C4762" s="24"/>
    </row>
    <row r="4763" spans="1:3" ht="13.8" x14ac:dyDescent="0.25">
      <c r="A4763" s="23" t="s">
        <v>28</v>
      </c>
      <c r="B4763" s="19">
        <v>-2.1182400000000001</v>
      </c>
      <c r="C4763" s="24"/>
    </row>
    <row r="4764" spans="1:3" ht="13.8" x14ac:dyDescent="0.25">
      <c r="A4764" s="23" t="s">
        <v>29</v>
      </c>
      <c r="B4764" s="19">
        <v>44.156730000000003</v>
      </c>
      <c r="C4764" s="24"/>
    </row>
    <row r="4765" spans="1:3" ht="13.8" x14ac:dyDescent="0.25">
      <c r="A4765" s="23" t="s">
        <v>30</v>
      </c>
      <c r="B4765" s="19">
        <v>42.038490000000003</v>
      </c>
      <c r="C4765" s="24"/>
    </row>
    <row r="4766" spans="1:3" ht="13.8" x14ac:dyDescent="0.25">
      <c r="A4766" s="9" t="s">
        <v>32</v>
      </c>
      <c r="B4766" s="4">
        <v>35</v>
      </c>
      <c r="C4766" s="24"/>
    </row>
    <row r="4767" spans="1:3" ht="13.8" x14ac:dyDescent="0.25">
      <c r="A4767" s="11" t="s">
        <v>33</v>
      </c>
      <c r="B4767" s="4">
        <v>31</v>
      </c>
      <c r="C4767" s="24"/>
    </row>
    <row r="4768" spans="1:3" ht="13.8" x14ac:dyDescent="0.25">
      <c r="A4768" s="11" t="s">
        <v>34</v>
      </c>
      <c r="B4768" s="4">
        <v>4</v>
      </c>
      <c r="C4768" s="24"/>
    </row>
    <row r="4769" spans="1:3" ht="13.8" x14ac:dyDescent="0.25">
      <c r="A4769" s="132" t="s">
        <v>217</v>
      </c>
      <c r="B4769" s="133"/>
      <c r="C4769" s="24"/>
    </row>
    <row r="4770" spans="1:3" ht="13.8" x14ac:dyDescent="0.25">
      <c r="A4770" s="5" t="s">
        <v>0</v>
      </c>
      <c r="B4770" s="6">
        <v>0.42499999999999999</v>
      </c>
      <c r="C4770" s="24"/>
    </row>
    <row r="4771" spans="1:3" ht="13.8" x14ac:dyDescent="0.25">
      <c r="A4771" s="7" t="s">
        <v>3</v>
      </c>
      <c r="B4771" s="6">
        <v>0.42499999999999999</v>
      </c>
      <c r="C4771" s="24"/>
    </row>
    <row r="4772" spans="1:3" ht="13.8" x14ac:dyDescent="0.25">
      <c r="A4772" s="12" t="s">
        <v>10</v>
      </c>
      <c r="B4772" s="13">
        <v>0.42499999999999999</v>
      </c>
      <c r="C4772" s="24"/>
    </row>
    <row r="4773" spans="1:3" ht="13.8" x14ac:dyDescent="0.25">
      <c r="A4773" s="15" t="s">
        <v>11</v>
      </c>
      <c r="B4773" s="14">
        <v>0.42499999999999999</v>
      </c>
      <c r="C4773" s="24"/>
    </row>
    <row r="4774" spans="1:3" ht="13.8" x14ac:dyDescent="0.25">
      <c r="A4774" s="9" t="s">
        <v>24</v>
      </c>
      <c r="B4774" s="14">
        <v>0.42499999999999999</v>
      </c>
      <c r="C4774" s="24"/>
    </row>
    <row r="4775" spans="1:3" ht="13.8" x14ac:dyDescent="0.25">
      <c r="A4775" s="16" t="s">
        <v>0</v>
      </c>
      <c r="B4775" s="6">
        <v>0.42499999999999999</v>
      </c>
      <c r="C4775" s="24"/>
    </row>
    <row r="4776" spans="1:3" ht="13.8" x14ac:dyDescent="0.25">
      <c r="A4776" s="9" t="s">
        <v>26</v>
      </c>
      <c r="B4776" s="14">
        <v>0.42499999999999999</v>
      </c>
      <c r="C4776" s="24"/>
    </row>
    <row r="4777" spans="1:3" ht="13.8" x14ac:dyDescent="0.25">
      <c r="A4777" s="21" t="s">
        <v>10</v>
      </c>
      <c r="B4777" s="13">
        <v>0.42499999999999999</v>
      </c>
      <c r="C4777" s="24"/>
    </row>
    <row r="4778" spans="1:3" ht="13.8" x14ac:dyDescent="0.25">
      <c r="A4778" s="9" t="s">
        <v>32</v>
      </c>
      <c r="B4778" s="4">
        <v>71</v>
      </c>
      <c r="C4778" s="24"/>
    </row>
    <row r="4779" spans="1:3" ht="13.8" x14ac:dyDescent="0.25">
      <c r="A4779" s="11" t="s">
        <v>33</v>
      </c>
      <c r="B4779" s="4">
        <v>66</v>
      </c>
      <c r="C4779" s="24"/>
    </row>
    <row r="4780" spans="1:3" ht="13.8" x14ac:dyDescent="0.25">
      <c r="A4780" s="11" t="s">
        <v>34</v>
      </c>
      <c r="B4780" s="4">
        <v>5</v>
      </c>
      <c r="C4780" s="24"/>
    </row>
    <row r="4781" spans="1:3" ht="13.8" x14ac:dyDescent="0.25">
      <c r="A4781" s="132" t="s">
        <v>218</v>
      </c>
      <c r="B4781" s="133"/>
      <c r="C4781" s="24"/>
    </row>
    <row r="4782" spans="1:3" ht="13.8" x14ac:dyDescent="0.25">
      <c r="A4782" s="5" t="s">
        <v>0</v>
      </c>
      <c r="B4782" s="6">
        <v>159.42635999999999</v>
      </c>
      <c r="C4782" s="24"/>
    </row>
    <row r="4783" spans="1:3" ht="13.8" x14ac:dyDescent="0.25">
      <c r="A4783" s="7" t="s">
        <v>2</v>
      </c>
      <c r="B4783" s="6">
        <v>10</v>
      </c>
      <c r="C4783" s="24"/>
    </row>
    <row r="4784" spans="1:3" ht="13.8" x14ac:dyDescent="0.25">
      <c r="A4784" s="7" t="s">
        <v>3</v>
      </c>
      <c r="B4784" s="6">
        <v>149.42635999999999</v>
      </c>
      <c r="C4784" s="24"/>
    </row>
    <row r="4785" spans="1:3" ht="13.8" x14ac:dyDescent="0.25">
      <c r="A4785" s="12" t="s">
        <v>10</v>
      </c>
      <c r="B4785" s="13">
        <v>117.61253000000001</v>
      </c>
      <c r="C4785" s="24"/>
    </row>
    <row r="4786" spans="1:3" ht="13.8" x14ac:dyDescent="0.25">
      <c r="A4786" s="15" t="s">
        <v>11</v>
      </c>
      <c r="B4786" s="14">
        <v>19.48789</v>
      </c>
      <c r="C4786" s="24"/>
    </row>
    <row r="4787" spans="1:3" ht="13.8" x14ac:dyDescent="0.25">
      <c r="A4787" s="15" t="s">
        <v>12</v>
      </c>
      <c r="B4787" s="14">
        <v>95.617239999999995</v>
      </c>
      <c r="C4787" s="24"/>
    </row>
    <row r="4788" spans="1:3" ht="13.8" x14ac:dyDescent="0.25">
      <c r="A4788" s="15" t="s">
        <v>16</v>
      </c>
      <c r="B4788" s="14">
        <v>2.5074000000000001</v>
      </c>
      <c r="C4788" s="24"/>
    </row>
    <row r="4789" spans="1:3" ht="13.8" x14ac:dyDescent="0.25">
      <c r="A4789" s="20" t="s">
        <v>17</v>
      </c>
      <c r="B4789" s="13">
        <v>2.2000000000000002</v>
      </c>
      <c r="C4789" s="24"/>
    </row>
    <row r="4790" spans="1:3" ht="13.8" x14ac:dyDescent="0.25">
      <c r="A4790" s="9" t="s">
        <v>24</v>
      </c>
      <c r="B4790" s="14">
        <v>159.42635999999999</v>
      </c>
      <c r="C4790" s="24"/>
    </row>
    <row r="4791" spans="1:3" ht="13.8" x14ac:dyDescent="0.25">
      <c r="A4791" s="16" t="s">
        <v>0</v>
      </c>
      <c r="B4791" s="6">
        <v>159.42635999999999</v>
      </c>
      <c r="C4791" s="24"/>
    </row>
    <row r="4792" spans="1:3" ht="13.8" x14ac:dyDescent="0.25">
      <c r="A4792" s="9" t="s">
        <v>26</v>
      </c>
      <c r="B4792" s="14">
        <v>119.81253000000001</v>
      </c>
      <c r="C4792" s="24"/>
    </row>
    <row r="4793" spans="1:3" ht="13.8" x14ac:dyDescent="0.25">
      <c r="A4793" s="21" t="s">
        <v>10</v>
      </c>
      <c r="B4793" s="13">
        <v>117.61253000000001</v>
      </c>
      <c r="C4793" s="24"/>
    </row>
    <row r="4794" spans="1:3" ht="13.8" x14ac:dyDescent="0.25">
      <c r="A4794" s="21" t="s">
        <v>17</v>
      </c>
      <c r="B4794" s="13">
        <v>2.2000000000000002</v>
      </c>
      <c r="C4794" s="24"/>
    </row>
    <row r="4795" spans="1:3" ht="13.8" x14ac:dyDescent="0.25">
      <c r="A4795" s="23" t="s">
        <v>28</v>
      </c>
      <c r="B4795" s="19">
        <v>39.61383</v>
      </c>
      <c r="C4795" s="24"/>
    </row>
    <row r="4796" spans="1:3" ht="13.8" x14ac:dyDescent="0.25">
      <c r="A4796" s="23" t="s">
        <v>29</v>
      </c>
      <c r="B4796" s="19">
        <v>14.450889999999999</v>
      </c>
      <c r="C4796" s="24"/>
    </row>
    <row r="4797" spans="1:3" ht="13.8" x14ac:dyDescent="0.25">
      <c r="A4797" s="23" t="s">
        <v>30</v>
      </c>
      <c r="B4797" s="19">
        <v>54.064720000000001</v>
      </c>
      <c r="C4797" s="24"/>
    </row>
    <row r="4798" spans="1:3" ht="13.8" x14ac:dyDescent="0.25">
      <c r="A4798" s="9" t="s">
        <v>32</v>
      </c>
      <c r="B4798" s="4">
        <v>70</v>
      </c>
      <c r="C4798" s="24"/>
    </row>
    <row r="4799" spans="1:3" ht="13.8" x14ac:dyDescent="0.25">
      <c r="A4799" s="11" t="s">
        <v>33</v>
      </c>
      <c r="B4799" s="4">
        <v>54</v>
      </c>
      <c r="C4799" s="24"/>
    </row>
    <row r="4800" spans="1:3" ht="13.8" x14ac:dyDescent="0.25">
      <c r="A4800" s="11" t="s">
        <v>34</v>
      </c>
      <c r="B4800" s="4">
        <v>16</v>
      </c>
      <c r="C4800" s="24"/>
    </row>
    <row r="4801" spans="1:3" ht="13.8" x14ac:dyDescent="0.25">
      <c r="A4801" s="132" t="s">
        <v>216</v>
      </c>
      <c r="B4801" s="133"/>
      <c r="C4801" s="24"/>
    </row>
    <row r="4802" spans="1:3" ht="13.8" x14ac:dyDescent="0.25">
      <c r="A4802" s="5" t="s">
        <v>0</v>
      </c>
      <c r="B4802" s="6">
        <v>195.18</v>
      </c>
      <c r="C4802" s="24"/>
    </row>
    <row r="4803" spans="1:3" ht="13.8" x14ac:dyDescent="0.25">
      <c r="A4803" s="7" t="s">
        <v>2</v>
      </c>
      <c r="B4803" s="6">
        <v>150</v>
      </c>
      <c r="C4803" s="24"/>
    </row>
    <row r="4804" spans="1:3" ht="13.8" x14ac:dyDescent="0.25">
      <c r="A4804" s="7" t="s">
        <v>3</v>
      </c>
      <c r="B4804" s="6">
        <v>45.18</v>
      </c>
      <c r="C4804" s="24"/>
    </row>
    <row r="4805" spans="1:3" ht="13.8" x14ac:dyDescent="0.25">
      <c r="A4805" s="12" t="s">
        <v>10</v>
      </c>
      <c r="B4805" s="13">
        <v>212.86372000000003</v>
      </c>
      <c r="C4805" s="24"/>
    </row>
    <row r="4806" spans="1:3" ht="13.8" x14ac:dyDescent="0.25">
      <c r="A4806" s="15" t="s">
        <v>11</v>
      </c>
      <c r="B4806" s="14">
        <v>15.705</v>
      </c>
      <c r="C4806" s="24"/>
    </row>
    <row r="4807" spans="1:3" ht="13.8" x14ac:dyDescent="0.25">
      <c r="A4807" s="15" t="s">
        <v>12</v>
      </c>
      <c r="B4807" s="14">
        <v>193.94847000000001</v>
      </c>
      <c r="C4807" s="24"/>
    </row>
    <row r="4808" spans="1:3" ht="13.8" x14ac:dyDescent="0.25">
      <c r="A4808" s="15" t="s">
        <v>16</v>
      </c>
      <c r="B4808" s="14">
        <v>3.2102499999999998</v>
      </c>
      <c r="C4808" s="24"/>
    </row>
    <row r="4809" spans="1:3" ht="13.8" x14ac:dyDescent="0.25">
      <c r="A4809" s="9" t="s">
        <v>24</v>
      </c>
      <c r="B4809" s="14">
        <v>195.18</v>
      </c>
      <c r="C4809" s="24"/>
    </row>
    <row r="4810" spans="1:3" ht="13.8" x14ac:dyDescent="0.25">
      <c r="A4810" s="16" t="s">
        <v>0</v>
      </c>
      <c r="B4810" s="6">
        <v>195.18</v>
      </c>
      <c r="C4810" s="24"/>
    </row>
    <row r="4811" spans="1:3" ht="13.8" x14ac:dyDescent="0.25">
      <c r="A4811" s="9" t="s">
        <v>26</v>
      </c>
      <c r="B4811" s="14">
        <v>212.86372</v>
      </c>
      <c r="C4811" s="24"/>
    </row>
    <row r="4812" spans="1:3" ht="13.8" x14ac:dyDescent="0.25">
      <c r="A4812" s="21" t="s">
        <v>10</v>
      </c>
      <c r="B4812" s="13">
        <v>212.86372</v>
      </c>
      <c r="C4812" s="24"/>
    </row>
    <row r="4813" spans="1:3" ht="13.8" x14ac:dyDescent="0.25">
      <c r="A4813" s="23" t="s">
        <v>28</v>
      </c>
      <c r="B4813" s="19">
        <v>-17.683720000000001</v>
      </c>
      <c r="C4813" s="24"/>
    </row>
    <row r="4814" spans="1:3" ht="13.8" x14ac:dyDescent="0.25">
      <c r="A4814" s="23" t="s">
        <v>29</v>
      </c>
      <c r="B4814" s="19">
        <v>41.169319999999999</v>
      </c>
      <c r="C4814" s="24"/>
    </row>
    <row r="4815" spans="1:3" ht="13.8" x14ac:dyDescent="0.25">
      <c r="A4815" s="23" t="s">
        <v>30</v>
      </c>
      <c r="B4815" s="19">
        <v>23.485600000000002</v>
      </c>
      <c r="C4815" s="24"/>
    </row>
    <row r="4816" spans="1:3" ht="13.8" x14ac:dyDescent="0.25">
      <c r="A4816" s="9" t="s">
        <v>32</v>
      </c>
      <c r="B4816" s="4">
        <v>55</v>
      </c>
      <c r="C4816" s="24"/>
    </row>
    <row r="4817" spans="1:3" ht="13.8" x14ac:dyDescent="0.25">
      <c r="A4817" s="11" t="s">
        <v>33</v>
      </c>
      <c r="B4817" s="4">
        <v>42</v>
      </c>
      <c r="C4817" s="24"/>
    </row>
    <row r="4818" spans="1:3" ht="13.8" x14ac:dyDescent="0.25">
      <c r="A4818" s="11" t="s">
        <v>34</v>
      </c>
      <c r="B4818" s="4">
        <v>13</v>
      </c>
      <c r="C4818" s="24"/>
    </row>
    <row r="4819" spans="1:3" ht="13.8" x14ac:dyDescent="0.25">
      <c r="A4819" s="132" t="s">
        <v>219</v>
      </c>
      <c r="B4819" s="133"/>
      <c r="C4819" s="24"/>
    </row>
    <row r="4820" spans="1:3" ht="13.8" x14ac:dyDescent="0.25">
      <c r="A4820" s="5" t="s">
        <v>0</v>
      </c>
      <c r="B4820" s="6">
        <v>8.6575000000000006</v>
      </c>
      <c r="C4820" s="24"/>
    </row>
    <row r="4821" spans="1:3" ht="13.8" x14ac:dyDescent="0.25">
      <c r="A4821" s="7" t="s">
        <v>3</v>
      </c>
      <c r="B4821" s="6">
        <v>8.6575000000000006</v>
      </c>
      <c r="C4821" s="24"/>
    </row>
    <row r="4822" spans="1:3" ht="13.8" x14ac:dyDescent="0.25">
      <c r="A4822" s="12" t="s">
        <v>10</v>
      </c>
      <c r="B4822" s="13">
        <v>8.6574999999999989</v>
      </c>
      <c r="C4822" s="24"/>
    </row>
    <row r="4823" spans="1:3" ht="13.8" x14ac:dyDescent="0.25">
      <c r="A4823" s="15" t="s">
        <v>11</v>
      </c>
      <c r="B4823" s="14">
        <v>6.2619999999999996</v>
      </c>
      <c r="C4823" s="24"/>
    </row>
    <row r="4824" spans="1:3" ht="13.8" x14ac:dyDescent="0.25">
      <c r="A4824" s="15" t="s">
        <v>12</v>
      </c>
      <c r="B4824" s="14">
        <v>2.2925</v>
      </c>
      <c r="C4824" s="24"/>
    </row>
    <row r="4825" spans="1:3" ht="13.8" x14ac:dyDescent="0.25">
      <c r="A4825" s="15" t="s">
        <v>16</v>
      </c>
      <c r="B4825" s="14">
        <v>0.10299999999999999</v>
      </c>
      <c r="C4825" s="24"/>
    </row>
    <row r="4826" spans="1:3" ht="13.8" x14ac:dyDescent="0.25">
      <c r="A4826" s="9" t="s">
        <v>24</v>
      </c>
      <c r="B4826" s="14">
        <v>8.6575000000000006</v>
      </c>
      <c r="C4826" s="24"/>
    </row>
    <row r="4827" spans="1:3" ht="13.8" x14ac:dyDescent="0.25">
      <c r="A4827" s="16" t="s">
        <v>0</v>
      </c>
      <c r="B4827" s="6">
        <v>8.6575000000000006</v>
      </c>
      <c r="C4827" s="24"/>
    </row>
    <row r="4828" spans="1:3" ht="13.8" x14ac:dyDescent="0.25">
      <c r="A4828" s="9" t="s">
        <v>26</v>
      </c>
      <c r="B4828" s="14">
        <v>8.6575000000000006</v>
      </c>
      <c r="C4828" s="24"/>
    </row>
    <row r="4829" spans="1:3" ht="13.8" x14ac:dyDescent="0.25">
      <c r="A4829" s="21" t="s">
        <v>10</v>
      </c>
      <c r="B4829" s="13">
        <v>8.6575000000000006</v>
      </c>
      <c r="C4829" s="24"/>
    </row>
    <row r="4830" spans="1:3" ht="13.8" x14ac:dyDescent="0.25">
      <c r="A4830" s="9" t="s">
        <v>32</v>
      </c>
      <c r="B4830" s="4">
        <v>33</v>
      </c>
      <c r="C4830" s="24"/>
    </row>
    <row r="4831" spans="1:3" ht="13.8" x14ac:dyDescent="0.25">
      <c r="A4831" s="11" t="s">
        <v>33</v>
      </c>
      <c r="B4831" s="4">
        <v>29</v>
      </c>
      <c r="C4831" s="24"/>
    </row>
    <row r="4832" spans="1:3" ht="13.8" x14ac:dyDescent="0.25">
      <c r="A4832" s="11" t="s">
        <v>34</v>
      </c>
      <c r="B4832" s="4">
        <v>4</v>
      </c>
      <c r="C4832" s="24"/>
    </row>
    <row r="4833" spans="1:3" ht="13.8" x14ac:dyDescent="0.25">
      <c r="A4833" s="132" t="s">
        <v>220</v>
      </c>
      <c r="B4833" s="133"/>
      <c r="C4833" s="24"/>
    </row>
    <row r="4834" spans="1:3" ht="13.8" x14ac:dyDescent="0.25">
      <c r="A4834" s="5" t="s">
        <v>0</v>
      </c>
      <c r="B4834" s="6">
        <v>8776.4417300000005</v>
      </c>
      <c r="C4834" s="24"/>
    </row>
    <row r="4835" spans="1:3" ht="13.8" x14ac:dyDescent="0.25">
      <c r="A4835" s="7" t="s">
        <v>2</v>
      </c>
      <c r="B4835" s="6">
        <v>224.55283</v>
      </c>
      <c r="C4835" s="24"/>
    </row>
    <row r="4836" spans="1:3" ht="13.8" x14ac:dyDescent="0.25">
      <c r="A4836" s="7" t="s">
        <v>3</v>
      </c>
      <c r="B4836" s="6">
        <v>8551.8888999999999</v>
      </c>
      <c r="C4836" s="24"/>
    </row>
    <row r="4837" spans="1:3" ht="13.8" x14ac:dyDescent="0.25">
      <c r="A4837" s="12" t="s">
        <v>10</v>
      </c>
      <c r="B4837" s="13">
        <v>1112.03963</v>
      </c>
      <c r="C4837" s="24"/>
    </row>
    <row r="4838" spans="1:3" ht="13.8" x14ac:dyDescent="0.25">
      <c r="A4838" s="15" t="s">
        <v>12</v>
      </c>
      <c r="B4838" s="14">
        <v>268.13414</v>
      </c>
      <c r="C4838" s="24"/>
    </row>
    <row r="4839" spans="1:3" ht="13.8" x14ac:dyDescent="0.25">
      <c r="A4839" s="15" t="s">
        <v>16</v>
      </c>
      <c r="B4839" s="14">
        <v>843.90548999999999</v>
      </c>
      <c r="C4839" s="24"/>
    </row>
    <row r="4840" spans="1:3" ht="13.8" x14ac:dyDescent="0.25">
      <c r="A4840" s="20" t="s">
        <v>17</v>
      </c>
      <c r="B4840" s="13">
        <v>2686.0193199999999</v>
      </c>
      <c r="C4840" s="24"/>
    </row>
    <row r="4841" spans="1:3" ht="13.8" x14ac:dyDescent="0.25">
      <c r="A4841" s="9" t="s">
        <v>24</v>
      </c>
      <c r="B4841" s="14">
        <v>8776.4417300000005</v>
      </c>
      <c r="C4841" s="24"/>
    </row>
    <row r="4842" spans="1:3" ht="13.8" x14ac:dyDescent="0.25">
      <c r="A4842" s="16" t="s">
        <v>0</v>
      </c>
      <c r="B4842" s="6">
        <v>8776.4417300000005</v>
      </c>
      <c r="C4842" s="24"/>
    </row>
    <row r="4843" spans="1:3" ht="13.8" x14ac:dyDescent="0.25">
      <c r="A4843" s="9" t="s">
        <v>26</v>
      </c>
      <c r="B4843" s="14">
        <v>3798.0589499999996</v>
      </c>
      <c r="C4843" s="24"/>
    </row>
    <row r="4844" spans="1:3" ht="13.8" x14ac:dyDescent="0.25">
      <c r="A4844" s="21" t="s">
        <v>10</v>
      </c>
      <c r="B4844" s="13">
        <v>1112.03963</v>
      </c>
      <c r="C4844" s="24"/>
    </row>
    <row r="4845" spans="1:3" ht="13.8" x14ac:dyDescent="0.25">
      <c r="A4845" s="21" t="s">
        <v>17</v>
      </c>
      <c r="B4845" s="13">
        <v>2686.0193199999999</v>
      </c>
      <c r="C4845" s="24"/>
    </row>
    <row r="4846" spans="1:3" ht="13.8" x14ac:dyDescent="0.25">
      <c r="A4846" s="23" t="s">
        <v>28</v>
      </c>
      <c r="B4846" s="19">
        <v>4978.3827799999999</v>
      </c>
      <c r="C4846" s="24"/>
    </row>
    <row r="4847" spans="1:3" ht="13.8" x14ac:dyDescent="0.25">
      <c r="A4847" s="23" t="s">
        <v>29</v>
      </c>
      <c r="B4847" s="19">
        <v>3834.3337900000001</v>
      </c>
      <c r="C4847" s="24"/>
    </row>
    <row r="4848" spans="1:3" ht="13.8" x14ac:dyDescent="0.25">
      <c r="A4848" s="23" t="s">
        <v>30</v>
      </c>
      <c r="B4848" s="19">
        <v>8812.7165700000005</v>
      </c>
      <c r="C4848" s="24"/>
    </row>
    <row r="4849" spans="1:3" ht="13.8" x14ac:dyDescent="0.25">
      <c r="A4849" s="9" t="s">
        <v>32</v>
      </c>
      <c r="B4849" s="4">
        <v>338</v>
      </c>
      <c r="C4849" s="24"/>
    </row>
    <row r="4850" spans="1:3" ht="13.8" x14ac:dyDescent="0.25">
      <c r="A4850" s="11" t="s">
        <v>33</v>
      </c>
      <c r="B4850" s="4">
        <v>188</v>
      </c>
      <c r="C4850" s="24"/>
    </row>
    <row r="4851" spans="1:3" ht="13.8" x14ac:dyDescent="0.25">
      <c r="A4851" s="11" t="s">
        <v>34</v>
      </c>
      <c r="B4851" s="4">
        <v>150</v>
      </c>
      <c r="C4851" s="24"/>
    </row>
    <row r="4852" spans="1:3" ht="13.8" x14ac:dyDescent="0.25">
      <c r="A4852" s="132" t="s">
        <v>221</v>
      </c>
      <c r="B4852" s="133"/>
      <c r="C4852" s="24"/>
    </row>
    <row r="4853" spans="1:3" ht="13.8" x14ac:dyDescent="0.25">
      <c r="A4853" s="5" t="s">
        <v>0</v>
      </c>
      <c r="B4853" s="6">
        <v>79.983000000000004</v>
      </c>
      <c r="C4853" s="24"/>
    </row>
    <row r="4854" spans="1:3" ht="13.8" x14ac:dyDescent="0.25">
      <c r="A4854" s="7" t="s">
        <v>2</v>
      </c>
      <c r="B4854" s="6">
        <v>29.7</v>
      </c>
      <c r="C4854" s="24"/>
    </row>
    <row r="4855" spans="1:3" ht="13.8" x14ac:dyDescent="0.25">
      <c r="A4855" s="7" t="s">
        <v>3</v>
      </c>
      <c r="B4855" s="6">
        <v>50.283000000000001</v>
      </c>
      <c r="C4855" s="24"/>
    </row>
    <row r="4856" spans="1:3" ht="13.8" x14ac:dyDescent="0.25">
      <c r="A4856" s="12" t="s">
        <v>10</v>
      </c>
      <c r="B4856" s="13">
        <v>78.862929999999992</v>
      </c>
      <c r="C4856" s="24"/>
    </row>
    <row r="4857" spans="1:3" ht="13.8" x14ac:dyDescent="0.25">
      <c r="A4857" s="15" t="s">
        <v>11</v>
      </c>
      <c r="B4857" s="14">
        <v>8.6</v>
      </c>
      <c r="C4857" s="24"/>
    </row>
    <row r="4858" spans="1:3" ht="13.8" x14ac:dyDescent="0.25">
      <c r="A4858" s="15" t="s">
        <v>12</v>
      </c>
      <c r="B4858" s="14">
        <v>67.762929999999997</v>
      </c>
      <c r="C4858" s="24"/>
    </row>
    <row r="4859" spans="1:3" ht="13.8" x14ac:dyDescent="0.25">
      <c r="A4859" s="15" t="s">
        <v>16</v>
      </c>
      <c r="B4859" s="14">
        <v>2.5</v>
      </c>
      <c r="C4859" s="24"/>
    </row>
    <row r="4860" spans="1:3" ht="13.8" x14ac:dyDescent="0.25">
      <c r="A4860" s="20" t="s">
        <v>17</v>
      </c>
      <c r="B4860" s="13">
        <v>4.47</v>
      </c>
      <c r="C4860" s="24"/>
    </row>
    <row r="4861" spans="1:3" ht="13.8" x14ac:dyDescent="0.25">
      <c r="A4861" s="9" t="s">
        <v>24</v>
      </c>
      <c r="B4861" s="14">
        <v>79.983000000000004</v>
      </c>
      <c r="C4861" s="24"/>
    </row>
    <row r="4862" spans="1:3" ht="13.8" x14ac:dyDescent="0.25">
      <c r="A4862" s="16" t="s">
        <v>0</v>
      </c>
      <c r="B4862" s="6">
        <v>79.983000000000004</v>
      </c>
      <c r="C4862" s="24"/>
    </row>
    <row r="4863" spans="1:3" ht="13.8" x14ac:dyDescent="0.25">
      <c r="A4863" s="9" t="s">
        <v>26</v>
      </c>
      <c r="B4863" s="14">
        <v>83.332930000000005</v>
      </c>
      <c r="C4863" s="24"/>
    </row>
    <row r="4864" spans="1:3" ht="13.8" x14ac:dyDescent="0.25">
      <c r="A4864" s="21" t="s">
        <v>10</v>
      </c>
      <c r="B4864" s="13">
        <v>78.862930000000006</v>
      </c>
      <c r="C4864" s="24"/>
    </row>
    <row r="4865" spans="1:3" ht="13.8" x14ac:dyDescent="0.25">
      <c r="A4865" s="21" t="s">
        <v>17</v>
      </c>
      <c r="B4865" s="13">
        <v>4.47</v>
      </c>
      <c r="C4865" s="24"/>
    </row>
    <row r="4866" spans="1:3" ht="13.8" x14ac:dyDescent="0.25">
      <c r="A4866" s="23" t="s">
        <v>28</v>
      </c>
      <c r="B4866" s="19">
        <v>-3.3499300000000001</v>
      </c>
      <c r="C4866" s="24"/>
    </row>
    <row r="4867" spans="1:3" ht="13.8" x14ac:dyDescent="0.25">
      <c r="A4867" s="23" t="s">
        <v>29</v>
      </c>
      <c r="B4867" s="19">
        <v>11.85629</v>
      </c>
      <c r="C4867" s="24"/>
    </row>
    <row r="4868" spans="1:3" ht="13.8" x14ac:dyDescent="0.25">
      <c r="A4868" s="23" t="s">
        <v>30</v>
      </c>
      <c r="B4868" s="19">
        <v>8.5063600000000008</v>
      </c>
      <c r="C4868" s="24"/>
    </row>
    <row r="4869" spans="1:3" ht="13.8" x14ac:dyDescent="0.25">
      <c r="A4869" s="9" t="s">
        <v>32</v>
      </c>
      <c r="B4869" s="4">
        <v>29</v>
      </c>
      <c r="C4869" s="24"/>
    </row>
    <row r="4870" spans="1:3" ht="13.8" x14ac:dyDescent="0.25">
      <c r="A4870" s="11" t="s">
        <v>33</v>
      </c>
      <c r="B4870" s="4">
        <v>14</v>
      </c>
      <c r="C4870" s="24"/>
    </row>
    <row r="4871" spans="1:3" ht="13.8" x14ac:dyDescent="0.25">
      <c r="A4871" s="11" t="s">
        <v>34</v>
      </c>
      <c r="B4871" s="4">
        <v>15</v>
      </c>
      <c r="C4871" s="24"/>
    </row>
    <row r="4872" spans="1:3" ht="13.8" x14ac:dyDescent="0.25">
      <c r="A4872" s="132" t="s">
        <v>222</v>
      </c>
      <c r="B4872" s="133"/>
      <c r="C4872" s="24"/>
    </row>
    <row r="4873" spans="1:3" ht="13.8" x14ac:dyDescent="0.25">
      <c r="A4873" s="5" t="s">
        <v>0</v>
      </c>
      <c r="B4873" s="6">
        <v>5.96068</v>
      </c>
      <c r="C4873" s="24"/>
    </row>
    <row r="4874" spans="1:3" ht="13.8" x14ac:dyDescent="0.25">
      <c r="A4874" s="7" t="s">
        <v>3</v>
      </c>
      <c r="B4874" s="6">
        <v>5.96068</v>
      </c>
      <c r="C4874" s="24"/>
    </row>
    <row r="4875" spans="1:3" ht="13.8" x14ac:dyDescent="0.25">
      <c r="A4875" s="12" t="s">
        <v>10</v>
      </c>
      <c r="B4875" s="13">
        <v>11.7073</v>
      </c>
      <c r="C4875" s="24"/>
    </row>
    <row r="4876" spans="1:3" ht="13.8" x14ac:dyDescent="0.25">
      <c r="A4876" s="15" t="s">
        <v>12</v>
      </c>
      <c r="B4876" s="14">
        <v>11.7073</v>
      </c>
      <c r="C4876" s="24"/>
    </row>
    <row r="4877" spans="1:3" ht="13.8" x14ac:dyDescent="0.25">
      <c r="A4877" s="20" t="s">
        <v>17</v>
      </c>
      <c r="B4877" s="13">
        <v>2.2494900000000002</v>
      </c>
      <c r="C4877" s="24"/>
    </row>
    <row r="4878" spans="1:3" ht="13.8" x14ac:dyDescent="0.25">
      <c r="A4878" s="9" t="s">
        <v>24</v>
      </c>
      <c r="B4878" s="14">
        <v>5.96068</v>
      </c>
      <c r="C4878" s="24"/>
    </row>
    <row r="4879" spans="1:3" ht="13.8" x14ac:dyDescent="0.25">
      <c r="A4879" s="16" t="s">
        <v>0</v>
      </c>
      <c r="B4879" s="6">
        <v>5.96068</v>
      </c>
      <c r="C4879" s="24"/>
    </row>
    <row r="4880" spans="1:3" ht="13.8" x14ac:dyDescent="0.25">
      <c r="A4880" s="9" t="s">
        <v>26</v>
      </c>
      <c r="B4880" s="14">
        <v>13.95679</v>
      </c>
      <c r="C4880" s="24"/>
    </row>
    <row r="4881" spans="1:3" ht="13.8" x14ac:dyDescent="0.25">
      <c r="A4881" s="21" t="s">
        <v>10</v>
      </c>
      <c r="B4881" s="13">
        <v>11.7073</v>
      </c>
      <c r="C4881" s="24"/>
    </row>
    <row r="4882" spans="1:3" ht="13.8" x14ac:dyDescent="0.25">
      <c r="A4882" s="21" t="s">
        <v>17</v>
      </c>
      <c r="B4882" s="13">
        <v>2.2494900000000002</v>
      </c>
      <c r="C4882" s="24"/>
    </row>
    <row r="4883" spans="1:3" ht="13.8" x14ac:dyDescent="0.25">
      <c r="A4883" s="23" t="s">
        <v>28</v>
      </c>
      <c r="B4883" s="19">
        <v>-7.9961099999999998</v>
      </c>
      <c r="C4883" s="24"/>
    </row>
    <row r="4884" spans="1:3" ht="13.8" x14ac:dyDescent="0.25">
      <c r="A4884" s="23" t="s">
        <v>29</v>
      </c>
      <c r="B4884" s="19">
        <v>19.4618</v>
      </c>
      <c r="C4884" s="24"/>
    </row>
    <row r="4885" spans="1:3" ht="13.8" x14ac:dyDescent="0.25">
      <c r="A4885" s="23" t="s">
        <v>30</v>
      </c>
      <c r="B4885" s="19">
        <v>11.46569</v>
      </c>
      <c r="C4885" s="24"/>
    </row>
    <row r="4886" spans="1:3" ht="13.8" x14ac:dyDescent="0.25">
      <c r="A4886" s="9" t="s">
        <v>32</v>
      </c>
      <c r="B4886" s="4">
        <v>17</v>
      </c>
      <c r="C4886" s="24"/>
    </row>
    <row r="4887" spans="1:3" ht="13.8" x14ac:dyDescent="0.25">
      <c r="A4887" s="11" t="s">
        <v>33</v>
      </c>
      <c r="B4887" s="4">
        <v>12</v>
      </c>
      <c r="C4887" s="24"/>
    </row>
    <row r="4888" spans="1:3" ht="13.8" x14ac:dyDescent="0.25">
      <c r="A4888" s="11" t="s">
        <v>34</v>
      </c>
      <c r="B4888" s="4">
        <v>5</v>
      </c>
      <c r="C4888" s="24"/>
    </row>
    <row r="4889" spans="1:3" ht="13.8" x14ac:dyDescent="0.25">
      <c r="A4889" s="132" t="s">
        <v>229</v>
      </c>
      <c r="B4889" s="133"/>
      <c r="C4889" s="24"/>
    </row>
    <row r="4890" spans="1:3" ht="13.8" x14ac:dyDescent="0.25">
      <c r="A4890" s="5" t="s">
        <v>0</v>
      </c>
      <c r="B4890" s="6">
        <v>500.90478000000002</v>
      </c>
      <c r="C4890" s="24"/>
    </row>
    <row r="4891" spans="1:3" ht="13.8" x14ac:dyDescent="0.25">
      <c r="A4891" s="7" t="s">
        <v>3</v>
      </c>
      <c r="B4891" s="6">
        <v>500.90478000000002</v>
      </c>
      <c r="C4891" s="24"/>
    </row>
    <row r="4892" spans="1:3" ht="13.8" x14ac:dyDescent="0.25">
      <c r="A4892" s="12" t="s">
        <v>10</v>
      </c>
      <c r="B4892" s="13">
        <v>458.00516999999996</v>
      </c>
      <c r="C4892" s="24"/>
    </row>
    <row r="4893" spans="1:3" ht="13.8" x14ac:dyDescent="0.25">
      <c r="A4893" s="15" t="s">
        <v>12</v>
      </c>
      <c r="B4893" s="14">
        <v>28.017569999999999</v>
      </c>
      <c r="C4893" s="24"/>
    </row>
    <row r="4894" spans="1:3" ht="13.8" x14ac:dyDescent="0.25">
      <c r="A4894" s="7" t="s">
        <v>2</v>
      </c>
      <c r="B4894" s="6">
        <v>410</v>
      </c>
      <c r="C4894" s="24"/>
    </row>
    <row r="4895" spans="1:3" ht="13.8" x14ac:dyDescent="0.25">
      <c r="A4895" s="15" t="s">
        <v>16</v>
      </c>
      <c r="B4895" s="14">
        <v>19.9876</v>
      </c>
      <c r="C4895" s="24"/>
    </row>
    <row r="4896" spans="1:3" ht="13.8" x14ac:dyDescent="0.25">
      <c r="A4896" s="9" t="s">
        <v>24</v>
      </c>
      <c r="B4896" s="14">
        <v>500.90478000000002</v>
      </c>
      <c r="C4896" s="24"/>
    </row>
    <row r="4897" spans="1:3" ht="13.8" x14ac:dyDescent="0.25">
      <c r="A4897" s="16" t="s">
        <v>0</v>
      </c>
      <c r="B4897" s="6">
        <v>500.90478000000002</v>
      </c>
      <c r="C4897" s="24"/>
    </row>
    <row r="4898" spans="1:3" ht="13.8" x14ac:dyDescent="0.25">
      <c r="A4898" s="9" t="s">
        <v>26</v>
      </c>
      <c r="B4898" s="14">
        <v>458.00517000000002</v>
      </c>
      <c r="C4898" s="24"/>
    </row>
    <row r="4899" spans="1:3" ht="13.8" x14ac:dyDescent="0.25">
      <c r="A4899" s="21" t="s">
        <v>10</v>
      </c>
      <c r="B4899" s="13">
        <v>458.00517000000002</v>
      </c>
      <c r="C4899" s="24"/>
    </row>
    <row r="4900" spans="1:3" ht="13.8" x14ac:dyDescent="0.25">
      <c r="A4900" s="23" t="s">
        <v>28</v>
      </c>
      <c r="B4900" s="19">
        <v>42.899610000000003</v>
      </c>
      <c r="C4900" s="24"/>
    </row>
    <row r="4901" spans="1:3" ht="13.8" x14ac:dyDescent="0.25">
      <c r="A4901" s="23" t="s">
        <v>29</v>
      </c>
      <c r="B4901" s="19">
        <v>20.69896</v>
      </c>
      <c r="C4901" s="24"/>
    </row>
    <row r="4902" spans="1:3" ht="13.8" x14ac:dyDescent="0.25">
      <c r="A4902" s="23" t="s">
        <v>30</v>
      </c>
      <c r="B4902" s="19">
        <v>63.598570000000002</v>
      </c>
      <c r="C4902" s="24"/>
    </row>
    <row r="4903" spans="1:3" ht="13.8" x14ac:dyDescent="0.25">
      <c r="A4903" s="9" t="s">
        <v>32</v>
      </c>
      <c r="B4903" s="4">
        <v>78</v>
      </c>
      <c r="C4903" s="24"/>
    </row>
    <row r="4904" spans="1:3" ht="13.8" x14ac:dyDescent="0.25">
      <c r="A4904" s="11" t="s">
        <v>33</v>
      </c>
      <c r="B4904" s="4">
        <v>23</v>
      </c>
      <c r="C4904" s="24"/>
    </row>
    <row r="4905" spans="1:3" ht="13.8" x14ac:dyDescent="0.25">
      <c r="A4905" s="11" t="s">
        <v>34</v>
      </c>
      <c r="B4905" s="4">
        <v>55</v>
      </c>
      <c r="C4905" s="24"/>
    </row>
    <row r="4906" spans="1:3" ht="13.8" x14ac:dyDescent="0.25">
      <c r="A4906" s="132" t="s">
        <v>206</v>
      </c>
      <c r="B4906" s="133"/>
      <c r="C4906" s="24"/>
    </row>
    <row r="4907" spans="1:3" ht="13.8" x14ac:dyDescent="0.25">
      <c r="A4907" s="5" t="s">
        <v>0</v>
      </c>
      <c r="B4907" s="6">
        <v>172.22774000000001</v>
      </c>
      <c r="C4907" s="24"/>
    </row>
    <row r="4908" spans="1:3" ht="13.8" x14ac:dyDescent="0.25">
      <c r="A4908" s="7" t="s">
        <v>2</v>
      </c>
      <c r="B4908" s="6">
        <v>42</v>
      </c>
      <c r="C4908" s="24"/>
    </row>
    <row r="4909" spans="1:3" ht="13.8" x14ac:dyDescent="0.25">
      <c r="A4909" s="7" t="s">
        <v>3</v>
      </c>
      <c r="B4909" s="6">
        <v>130.22774000000001</v>
      </c>
      <c r="C4909" s="24"/>
    </row>
    <row r="4910" spans="1:3" ht="13.8" x14ac:dyDescent="0.25">
      <c r="A4910" s="12" t="s">
        <v>10</v>
      </c>
      <c r="B4910" s="13">
        <v>154.77813</v>
      </c>
      <c r="C4910" s="24"/>
    </row>
    <row r="4911" spans="1:3" ht="13.8" x14ac:dyDescent="0.25">
      <c r="A4911" s="15" t="s">
        <v>11</v>
      </c>
      <c r="B4911" s="14">
        <v>30.05</v>
      </c>
      <c r="C4911" s="24"/>
    </row>
    <row r="4912" spans="1:3" ht="13.8" x14ac:dyDescent="0.25">
      <c r="A4912" s="15" t="s">
        <v>12</v>
      </c>
      <c r="B4912" s="14">
        <v>124.72812999999999</v>
      </c>
      <c r="C4912" s="24"/>
    </row>
    <row r="4913" spans="1:3" ht="13.8" x14ac:dyDescent="0.25">
      <c r="A4913" s="20" t="s">
        <v>17</v>
      </c>
      <c r="B4913" s="13">
        <v>22.60388</v>
      </c>
      <c r="C4913" s="24"/>
    </row>
    <row r="4914" spans="1:3" ht="13.8" x14ac:dyDescent="0.25">
      <c r="A4914" s="9" t="s">
        <v>24</v>
      </c>
      <c r="B4914" s="14">
        <v>172.22774000000001</v>
      </c>
      <c r="C4914" s="24"/>
    </row>
    <row r="4915" spans="1:3" ht="13.8" x14ac:dyDescent="0.25">
      <c r="A4915" s="16" t="s">
        <v>0</v>
      </c>
      <c r="B4915" s="6">
        <v>172.22774000000001</v>
      </c>
      <c r="C4915" s="24"/>
    </row>
    <row r="4916" spans="1:3" ht="13.8" x14ac:dyDescent="0.25">
      <c r="A4916" s="9" t="s">
        <v>26</v>
      </c>
      <c r="B4916" s="14">
        <v>177.38201000000001</v>
      </c>
      <c r="C4916" s="24"/>
    </row>
    <row r="4917" spans="1:3" ht="13.8" x14ac:dyDescent="0.25">
      <c r="A4917" s="21" t="s">
        <v>10</v>
      </c>
      <c r="B4917" s="13">
        <v>154.77813</v>
      </c>
      <c r="C4917" s="24"/>
    </row>
    <row r="4918" spans="1:3" ht="13.8" x14ac:dyDescent="0.25">
      <c r="A4918" s="21" t="s">
        <v>17</v>
      </c>
      <c r="B4918" s="13">
        <v>22.60388</v>
      </c>
      <c r="C4918" s="24"/>
    </row>
    <row r="4919" spans="1:3" ht="13.8" x14ac:dyDescent="0.25">
      <c r="A4919" s="23" t="s">
        <v>28</v>
      </c>
      <c r="B4919" s="19">
        <v>-5.1542700000000004</v>
      </c>
      <c r="C4919" s="24"/>
    </row>
    <row r="4920" spans="1:3" ht="13.8" x14ac:dyDescent="0.25">
      <c r="A4920" s="23" t="s">
        <v>29</v>
      </c>
      <c r="B4920" s="19">
        <v>10.76515</v>
      </c>
      <c r="C4920" s="24"/>
    </row>
    <row r="4921" spans="1:3" ht="13.8" x14ac:dyDescent="0.25">
      <c r="A4921" s="23" t="s">
        <v>30</v>
      </c>
      <c r="B4921" s="19">
        <v>5.6108799999999999</v>
      </c>
      <c r="C4921" s="24"/>
    </row>
    <row r="4922" spans="1:3" ht="13.8" x14ac:dyDescent="0.25">
      <c r="A4922" s="9" t="s">
        <v>32</v>
      </c>
      <c r="B4922" s="4">
        <v>20</v>
      </c>
      <c r="C4922" s="24"/>
    </row>
    <row r="4923" spans="1:3" ht="13.8" x14ac:dyDescent="0.25">
      <c r="A4923" s="11" t="s">
        <v>33</v>
      </c>
      <c r="B4923" s="4">
        <v>9</v>
      </c>
      <c r="C4923" s="24"/>
    </row>
    <row r="4924" spans="1:3" ht="13.8" x14ac:dyDescent="0.25">
      <c r="A4924" s="11" t="s">
        <v>34</v>
      </c>
      <c r="B4924" s="4">
        <v>11</v>
      </c>
      <c r="C4924" s="24"/>
    </row>
    <row r="4925" spans="1:3" ht="13.8" x14ac:dyDescent="0.25">
      <c r="A4925" s="132" t="s">
        <v>207</v>
      </c>
      <c r="B4925" s="133"/>
      <c r="C4925" s="24"/>
    </row>
    <row r="4926" spans="1:3" ht="13.8" x14ac:dyDescent="0.25">
      <c r="A4926" s="5" t="s">
        <v>0</v>
      </c>
      <c r="B4926" s="6">
        <v>99.4542</v>
      </c>
      <c r="C4926" s="24"/>
    </row>
    <row r="4927" spans="1:3" ht="13.8" x14ac:dyDescent="0.25">
      <c r="A4927" s="7" t="s">
        <v>2</v>
      </c>
      <c r="B4927" s="6">
        <v>72.6982</v>
      </c>
      <c r="C4927" s="24"/>
    </row>
    <row r="4928" spans="1:3" ht="13.8" x14ac:dyDescent="0.25">
      <c r="A4928" s="7" t="s">
        <v>3</v>
      </c>
      <c r="B4928" s="6">
        <v>26.756</v>
      </c>
      <c r="C4928" s="24"/>
    </row>
    <row r="4929" spans="1:3" ht="13.8" x14ac:dyDescent="0.25">
      <c r="A4929" s="12" t="s">
        <v>10</v>
      </c>
      <c r="B4929" s="13">
        <v>97.369709999999998</v>
      </c>
      <c r="C4929" s="24"/>
    </row>
    <row r="4930" spans="1:3" ht="13.8" x14ac:dyDescent="0.25">
      <c r="A4930" s="15" t="s">
        <v>11</v>
      </c>
      <c r="B4930" s="14">
        <v>7.9539999999999997</v>
      </c>
      <c r="C4930" s="24"/>
    </row>
    <row r="4931" spans="1:3" ht="13.8" x14ac:dyDescent="0.25">
      <c r="A4931" s="15" t="s">
        <v>12</v>
      </c>
      <c r="B4931" s="14">
        <v>89.024680000000004</v>
      </c>
      <c r="C4931" s="24"/>
    </row>
    <row r="4932" spans="1:3" ht="13.8" x14ac:dyDescent="0.25">
      <c r="A4932" s="15" t="s">
        <v>16</v>
      </c>
      <c r="B4932" s="14">
        <v>0.39102999999999999</v>
      </c>
      <c r="C4932" s="24"/>
    </row>
    <row r="4933" spans="1:3" ht="13.8" x14ac:dyDescent="0.25">
      <c r="A4933" s="20" t="s">
        <v>17</v>
      </c>
      <c r="B4933" s="13">
        <v>9.5</v>
      </c>
      <c r="C4933" s="24"/>
    </row>
    <row r="4934" spans="1:3" ht="13.8" x14ac:dyDescent="0.25">
      <c r="A4934" s="9" t="s">
        <v>24</v>
      </c>
      <c r="B4934" s="14">
        <v>99.4542</v>
      </c>
      <c r="C4934" s="24"/>
    </row>
    <row r="4935" spans="1:3" ht="13.8" x14ac:dyDescent="0.25">
      <c r="A4935" s="16" t="s">
        <v>0</v>
      </c>
      <c r="B4935" s="6">
        <v>99.4542</v>
      </c>
      <c r="C4935" s="24"/>
    </row>
    <row r="4936" spans="1:3" ht="13.8" x14ac:dyDescent="0.25">
      <c r="A4936" s="9" t="s">
        <v>26</v>
      </c>
      <c r="B4936" s="14">
        <v>106.86971</v>
      </c>
      <c r="C4936" s="24"/>
    </row>
    <row r="4937" spans="1:3" ht="13.8" x14ac:dyDescent="0.25">
      <c r="A4937" s="21" t="s">
        <v>10</v>
      </c>
      <c r="B4937" s="13">
        <v>97.369709999999998</v>
      </c>
      <c r="C4937" s="24"/>
    </row>
    <row r="4938" spans="1:3" ht="13.8" x14ac:dyDescent="0.25">
      <c r="A4938" s="21" t="s">
        <v>17</v>
      </c>
      <c r="B4938" s="13">
        <v>9.5</v>
      </c>
      <c r="C4938" s="24"/>
    </row>
    <row r="4939" spans="1:3" ht="13.8" x14ac:dyDescent="0.25">
      <c r="A4939" s="23" t="s">
        <v>28</v>
      </c>
      <c r="B4939" s="19">
        <v>-7.4155100000000003</v>
      </c>
      <c r="C4939" s="24"/>
    </row>
    <row r="4940" spans="1:3" ht="13.8" x14ac:dyDescent="0.25">
      <c r="A4940" s="23" t="s">
        <v>29</v>
      </c>
      <c r="B4940" s="19">
        <v>11.722020000000001</v>
      </c>
      <c r="C4940" s="24"/>
    </row>
    <row r="4941" spans="1:3" ht="13.8" x14ac:dyDescent="0.25">
      <c r="A4941" s="23" t="s">
        <v>30</v>
      </c>
      <c r="B4941" s="19">
        <v>4.3065100000000003</v>
      </c>
      <c r="C4941" s="24"/>
    </row>
    <row r="4942" spans="1:3" ht="13.8" x14ac:dyDescent="0.25">
      <c r="A4942" s="9" t="s">
        <v>32</v>
      </c>
      <c r="B4942" s="4">
        <v>64</v>
      </c>
      <c r="C4942" s="24"/>
    </row>
    <row r="4943" spans="1:3" ht="13.8" x14ac:dyDescent="0.25">
      <c r="A4943" s="11" t="s">
        <v>33</v>
      </c>
      <c r="B4943" s="4">
        <v>45</v>
      </c>
      <c r="C4943" s="24"/>
    </row>
    <row r="4944" spans="1:3" ht="13.8" x14ac:dyDescent="0.25">
      <c r="A4944" s="11" t="s">
        <v>34</v>
      </c>
      <c r="B4944" s="4">
        <v>19</v>
      </c>
      <c r="C4944" s="24"/>
    </row>
    <row r="4945" spans="1:3" ht="13.8" x14ac:dyDescent="0.25">
      <c r="A4945" s="132" t="s">
        <v>226</v>
      </c>
      <c r="B4945" s="133"/>
      <c r="C4945" s="24"/>
    </row>
    <row r="4946" spans="1:3" ht="13.8" x14ac:dyDescent="0.25">
      <c r="A4946" s="5" t="s">
        <v>0</v>
      </c>
      <c r="B4946" s="6">
        <v>627.52901999999995</v>
      </c>
      <c r="C4946" s="24"/>
    </row>
    <row r="4947" spans="1:3" ht="13.8" x14ac:dyDescent="0.25">
      <c r="A4947" s="7" t="s">
        <v>3</v>
      </c>
      <c r="B4947" s="6">
        <v>627.52901999999995</v>
      </c>
      <c r="C4947" s="24"/>
    </row>
    <row r="4948" spans="1:3" ht="13.8" x14ac:dyDescent="0.25">
      <c r="A4948" s="12" t="s">
        <v>10</v>
      </c>
      <c r="B4948" s="13">
        <v>524.15833999999995</v>
      </c>
      <c r="C4948" s="24"/>
    </row>
    <row r="4949" spans="1:3" ht="13.8" x14ac:dyDescent="0.25">
      <c r="A4949" s="15" t="s">
        <v>11</v>
      </c>
      <c r="B4949" s="14">
        <v>183.08770999999999</v>
      </c>
      <c r="C4949" s="24"/>
    </row>
    <row r="4950" spans="1:3" ht="13.8" x14ac:dyDescent="0.25">
      <c r="A4950" s="15" t="s">
        <v>12</v>
      </c>
      <c r="B4950" s="14">
        <v>238.17146</v>
      </c>
      <c r="C4950" s="24"/>
    </row>
    <row r="4951" spans="1:3" ht="13.8" x14ac:dyDescent="0.25">
      <c r="A4951" s="15" t="s">
        <v>16</v>
      </c>
      <c r="B4951" s="14">
        <v>102.89917</v>
      </c>
      <c r="C4951" s="24"/>
    </row>
    <row r="4952" spans="1:3" ht="13.8" x14ac:dyDescent="0.25">
      <c r="A4952" s="20" t="s">
        <v>17</v>
      </c>
      <c r="B4952" s="13">
        <v>12.783989999999999</v>
      </c>
      <c r="C4952" s="24"/>
    </row>
    <row r="4953" spans="1:3" ht="13.8" x14ac:dyDescent="0.25">
      <c r="A4953" s="9" t="s">
        <v>24</v>
      </c>
      <c r="B4953" s="14">
        <v>627.52901999999995</v>
      </c>
      <c r="C4953" s="24"/>
    </row>
    <row r="4954" spans="1:3" ht="13.8" x14ac:dyDescent="0.25">
      <c r="A4954" s="16" t="s">
        <v>0</v>
      </c>
      <c r="B4954" s="6">
        <v>627.52901999999995</v>
      </c>
      <c r="C4954" s="24"/>
    </row>
    <row r="4955" spans="1:3" ht="13.8" x14ac:dyDescent="0.25">
      <c r="A4955" s="9" t="s">
        <v>26</v>
      </c>
      <c r="B4955" s="14">
        <v>536.94232999999997</v>
      </c>
      <c r="C4955" s="24"/>
    </row>
    <row r="4956" spans="1:3" ht="13.8" x14ac:dyDescent="0.25">
      <c r="A4956" s="21" t="s">
        <v>10</v>
      </c>
      <c r="B4956" s="13">
        <v>524.15833999999995</v>
      </c>
      <c r="C4956" s="24"/>
    </row>
    <row r="4957" spans="1:3" ht="13.8" x14ac:dyDescent="0.25">
      <c r="A4957" s="21" t="s">
        <v>17</v>
      </c>
      <c r="B4957" s="13">
        <v>12.783989999999999</v>
      </c>
      <c r="C4957" s="24"/>
    </row>
    <row r="4958" spans="1:3" ht="13.8" x14ac:dyDescent="0.25">
      <c r="A4958" s="23" t="s">
        <v>28</v>
      </c>
      <c r="B4958" s="19">
        <v>90.586690000000004</v>
      </c>
      <c r="C4958" s="24"/>
    </row>
    <row r="4959" spans="1:3" ht="13.8" x14ac:dyDescent="0.25">
      <c r="A4959" s="23" t="s">
        <v>29</v>
      </c>
      <c r="B4959" s="19">
        <v>456.59039999999999</v>
      </c>
      <c r="C4959" s="24"/>
    </row>
    <row r="4960" spans="1:3" ht="13.8" x14ac:dyDescent="0.25">
      <c r="A4960" s="23" t="s">
        <v>30</v>
      </c>
      <c r="B4960" s="19">
        <v>547.17709000000002</v>
      </c>
      <c r="C4960" s="24"/>
    </row>
    <row r="4961" spans="1:3" ht="13.8" x14ac:dyDescent="0.25">
      <c r="A4961" s="9" t="s">
        <v>32</v>
      </c>
      <c r="B4961" s="4">
        <v>295</v>
      </c>
      <c r="C4961" s="24"/>
    </row>
    <row r="4962" spans="1:3" ht="13.8" x14ac:dyDescent="0.25">
      <c r="A4962" s="11" t="s">
        <v>33</v>
      </c>
      <c r="B4962" s="4">
        <v>197</v>
      </c>
      <c r="C4962" s="24"/>
    </row>
    <row r="4963" spans="1:3" ht="13.8" x14ac:dyDescent="0.25">
      <c r="A4963" s="11" t="s">
        <v>34</v>
      </c>
      <c r="B4963" s="4">
        <v>98</v>
      </c>
      <c r="C4963" s="24"/>
    </row>
    <row r="4964" spans="1:3" ht="13.8" x14ac:dyDescent="0.25">
      <c r="A4964" s="132" t="s">
        <v>230</v>
      </c>
      <c r="B4964" s="133"/>
      <c r="C4964" s="24"/>
    </row>
    <row r="4965" spans="1:3" ht="13.8" x14ac:dyDescent="0.25">
      <c r="A4965" s="5" t="s">
        <v>0</v>
      </c>
      <c r="B4965" s="6">
        <v>1552.4756500000001</v>
      </c>
      <c r="C4965" s="24"/>
    </row>
    <row r="4966" spans="1:3" ht="13.8" x14ac:dyDescent="0.25">
      <c r="A4966" s="7" t="s">
        <v>2</v>
      </c>
      <c r="B4966" s="6">
        <v>7</v>
      </c>
      <c r="C4966" s="24"/>
    </row>
    <row r="4967" spans="1:3" ht="13.8" x14ac:dyDescent="0.25">
      <c r="A4967" s="7" t="s">
        <v>3</v>
      </c>
      <c r="B4967" s="6">
        <v>1545.4756500000001</v>
      </c>
      <c r="C4967" s="24"/>
    </row>
    <row r="4968" spans="1:3" ht="13.8" x14ac:dyDescent="0.25">
      <c r="A4968" s="12" t="s">
        <v>10</v>
      </c>
      <c r="B4968" s="13">
        <v>1240.9474599999999</v>
      </c>
      <c r="C4968" s="24"/>
    </row>
    <row r="4969" spans="1:3" ht="13.8" x14ac:dyDescent="0.25">
      <c r="A4969" s="15" t="s">
        <v>11</v>
      </c>
      <c r="B4969" s="14">
        <v>265.48218000000003</v>
      </c>
      <c r="C4969" s="24"/>
    </row>
    <row r="4970" spans="1:3" ht="13.8" x14ac:dyDescent="0.25">
      <c r="A4970" s="15" t="s">
        <v>12</v>
      </c>
      <c r="B4970" s="14">
        <v>751.12970999999993</v>
      </c>
      <c r="C4970" s="24"/>
    </row>
    <row r="4971" spans="1:3" ht="13.8" x14ac:dyDescent="0.25">
      <c r="A4971" s="15" t="s">
        <v>16</v>
      </c>
      <c r="B4971" s="14">
        <v>224.33556999999999</v>
      </c>
      <c r="C4971" s="24"/>
    </row>
    <row r="4972" spans="1:3" ht="13.8" x14ac:dyDescent="0.25">
      <c r="A4972" s="20" t="s">
        <v>17</v>
      </c>
      <c r="B4972" s="13">
        <v>19.19322</v>
      </c>
      <c r="C4972" s="24"/>
    </row>
    <row r="4973" spans="1:3" ht="13.8" x14ac:dyDescent="0.25">
      <c r="A4973" s="9" t="s">
        <v>24</v>
      </c>
      <c r="B4973" s="14">
        <v>1552.4756500000001</v>
      </c>
      <c r="C4973" s="24"/>
    </row>
    <row r="4974" spans="1:3" ht="13.8" x14ac:dyDescent="0.25">
      <c r="A4974" s="16" t="s">
        <v>0</v>
      </c>
      <c r="B4974" s="6">
        <v>1552.4756500000001</v>
      </c>
      <c r="C4974" s="24"/>
    </row>
    <row r="4975" spans="1:3" ht="13.8" x14ac:dyDescent="0.25">
      <c r="A4975" s="9" t="s">
        <v>26</v>
      </c>
      <c r="B4975" s="14">
        <v>1260.1406800000002</v>
      </c>
      <c r="C4975" s="24"/>
    </row>
    <row r="4976" spans="1:3" ht="13.8" x14ac:dyDescent="0.25">
      <c r="A4976" s="21" t="s">
        <v>10</v>
      </c>
      <c r="B4976" s="13">
        <v>1240.9474600000001</v>
      </c>
      <c r="C4976" s="24"/>
    </row>
    <row r="4977" spans="1:3" ht="13.8" x14ac:dyDescent="0.25">
      <c r="A4977" s="21" t="s">
        <v>17</v>
      </c>
      <c r="B4977" s="13">
        <v>19.19322</v>
      </c>
      <c r="C4977" s="24"/>
    </row>
    <row r="4978" spans="1:3" ht="13.8" x14ac:dyDescent="0.25">
      <c r="A4978" s="23" t="s">
        <v>28</v>
      </c>
      <c r="B4978" s="19">
        <v>292.33497</v>
      </c>
      <c r="C4978" s="24"/>
    </row>
    <row r="4979" spans="1:3" ht="13.8" x14ac:dyDescent="0.25">
      <c r="A4979" s="23" t="s">
        <v>29</v>
      </c>
      <c r="B4979" s="19">
        <v>366.94241</v>
      </c>
      <c r="C4979" s="24"/>
    </row>
    <row r="4980" spans="1:3" ht="13.8" x14ac:dyDescent="0.25">
      <c r="A4980" s="23" t="s">
        <v>30</v>
      </c>
      <c r="B4980" s="19">
        <v>659.27737999999999</v>
      </c>
      <c r="C4980" s="24"/>
    </row>
    <row r="4981" spans="1:3" ht="13.8" x14ac:dyDescent="0.25">
      <c r="A4981" s="9" t="s">
        <v>32</v>
      </c>
      <c r="B4981" s="4">
        <v>292</v>
      </c>
      <c r="C4981" s="24"/>
    </row>
    <row r="4982" spans="1:3" ht="13.8" x14ac:dyDescent="0.25">
      <c r="A4982" s="11" t="s">
        <v>33</v>
      </c>
      <c r="B4982" s="4">
        <v>203</v>
      </c>
      <c r="C4982" s="24"/>
    </row>
    <row r="4983" spans="1:3" ht="13.8" x14ac:dyDescent="0.25">
      <c r="A4983" s="11" t="s">
        <v>34</v>
      </c>
      <c r="B4983" s="4">
        <v>89</v>
      </c>
      <c r="C4983" s="24"/>
    </row>
    <row r="4984" spans="1:3" ht="13.8" x14ac:dyDescent="0.25">
      <c r="A4984" s="132" t="s">
        <v>231</v>
      </c>
      <c r="B4984" s="133"/>
      <c r="C4984" s="24"/>
    </row>
    <row r="4985" spans="1:3" ht="13.8" x14ac:dyDescent="0.25">
      <c r="A4985" s="5" t="s">
        <v>0</v>
      </c>
      <c r="B4985" s="6">
        <v>621.46786999999995</v>
      </c>
      <c r="C4985" s="24"/>
    </row>
    <row r="4986" spans="1:3" ht="13.8" x14ac:dyDescent="0.25">
      <c r="A4986" s="7" t="s">
        <v>3</v>
      </c>
      <c r="B4986" s="6">
        <v>621.46786999999995</v>
      </c>
      <c r="C4986" s="24"/>
    </row>
    <row r="4987" spans="1:3" ht="13.8" x14ac:dyDescent="0.25">
      <c r="A4987" s="12" t="s">
        <v>10</v>
      </c>
      <c r="B4987" s="13">
        <v>571.37449000000004</v>
      </c>
      <c r="C4987" s="24"/>
    </row>
    <row r="4988" spans="1:3" ht="13.8" x14ac:dyDescent="0.25">
      <c r="A4988" s="15" t="s">
        <v>11</v>
      </c>
      <c r="B4988" s="14">
        <v>237.52199999999999</v>
      </c>
      <c r="C4988" s="24"/>
    </row>
    <row r="4989" spans="1:3" ht="13.8" x14ac:dyDescent="0.25">
      <c r="A4989" s="15" t="s">
        <v>12</v>
      </c>
      <c r="B4989" s="14">
        <v>284.31984</v>
      </c>
      <c r="C4989" s="24"/>
    </row>
    <row r="4990" spans="1:3" ht="13.8" x14ac:dyDescent="0.25">
      <c r="A4990" s="15" t="s">
        <v>16</v>
      </c>
      <c r="B4990" s="14">
        <v>49.532649999999997</v>
      </c>
      <c r="C4990" s="24"/>
    </row>
    <row r="4991" spans="1:3" ht="13.8" x14ac:dyDescent="0.25">
      <c r="A4991" s="9" t="s">
        <v>24</v>
      </c>
      <c r="B4991" s="14">
        <v>621.46786999999995</v>
      </c>
      <c r="C4991" s="24"/>
    </row>
    <row r="4992" spans="1:3" ht="13.8" x14ac:dyDescent="0.25">
      <c r="A4992" s="16" t="s">
        <v>0</v>
      </c>
      <c r="B4992" s="6">
        <v>621.46786999999995</v>
      </c>
      <c r="C4992" s="24"/>
    </row>
    <row r="4993" spans="1:3" ht="13.8" x14ac:dyDescent="0.25">
      <c r="A4993" s="9" t="s">
        <v>26</v>
      </c>
      <c r="B4993" s="14">
        <v>571.37449000000004</v>
      </c>
      <c r="C4993" s="24"/>
    </row>
    <row r="4994" spans="1:3" ht="13.8" x14ac:dyDescent="0.25">
      <c r="A4994" s="21" t="s">
        <v>10</v>
      </c>
      <c r="B4994" s="13">
        <v>571.37449000000004</v>
      </c>
      <c r="C4994" s="24"/>
    </row>
    <row r="4995" spans="1:3" ht="13.8" x14ac:dyDescent="0.25">
      <c r="A4995" s="23" t="s">
        <v>28</v>
      </c>
      <c r="B4995" s="19">
        <v>50.093380000000003</v>
      </c>
      <c r="C4995" s="24"/>
    </row>
    <row r="4996" spans="1:3" ht="13.8" x14ac:dyDescent="0.25">
      <c r="A4996" s="23" t="s">
        <v>29</v>
      </c>
      <c r="B4996" s="19">
        <v>32.336959999999998</v>
      </c>
      <c r="C4996" s="24"/>
    </row>
    <row r="4997" spans="1:3" ht="13.8" x14ac:dyDescent="0.25">
      <c r="A4997" s="23" t="s">
        <v>30</v>
      </c>
      <c r="B4997" s="19">
        <v>82.430340000000001</v>
      </c>
      <c r="C4997" s="24"/>
    </row>
    <row r="4998" spans="1:3" ht="13.8" x14ac:dyDescent="0.25">
      <c r="A4998" s="9" t="s">
        <v>32</v>
      </c>
      <c r="B4998" s="4">
        <v>85</v>
      </c>
      <c r="C4998" s="24"/>
    </row>
    <row r="4999" spans="1:3" ht="13.8" x14ac:dyDescent="0.25">
      <c r="A4999" s="11" t="s">
        <v>33</v>
      </c>
      <c r="B4999" s="4">
        <v>76</v>
      </c>
      <c r="C4999" s="24"/>
    </row>
    <row r="5000" spans="1:3" ht="13.8" x14ac:dyDescent="0.25">
      <c r="A5000" s="11" t="s">
        <v>34</v>
      </c>
      <c r="B5000" s="4">
        <v>9</v>
      </c>
      <c r="C5000" s="24"/>
    </row>
    <row r="5001" spans="1:3" ht="13.8" x14ac:dyDescent="0.25">
      <c r="A5001" s="132" t="s">
        <v>232</v>
      </c>
      <c r="B5001" s="133"/>
      <c r="C5001" s="24"/>
    </row>
    <row r="5002" spans="1:3" ht="13.8" x14ac:dyDescent="0.25">
      <c r="A5002" s="5" t="s">
        <v>0</v>
      </c>
      <c r="B5002" s="6">
        <v>1.58</v>
      </c>
      <c r="C5002" s="24"/>
    </row>
    <row r="5003" spans="1:3" ht="13.8" x14ac:dyDescent="0.25">
      <c r="A5003" s="7" t="s">
        <v>3</v>
      </c>
      <c r="B5003" s="6">
        <v>1.58</v>
      </c>
      <c r="C5003" s="24"/>
    </row>
    <row r="5004" spans="1:3" ht="13.8" x14ac:dyDescent="0.25">
      <c r="A5004" s="12" t="s">
        <v>10</v>
      </c>
      <c r="B5004" s="13">
        <v>1.0105999999999999</v>
      </c>
      <c r="C5004" s="24"/>
    </row>
    <row r="5005" spans="1:3" ht="13.8" x14ac:dyDescent="0.25">
      <c r="A5005" s="15" t="s">
        <v>12</v>
      </c>
      <c r="B5005" s="14">
        <v>1.0105999999999999</v>
      </c>
      <c r="C5005" s="24"/>
    </row>
    <row r="5006" spans="1:3" ht="13.8" x14ac:dyDescent="0.25">
      <c r="A5006" s="20" t="s">
        <v>17</v>
      </c>
      <c r="B5006" s="13">
        <v>0.2</v>
      </c>
      <c r="C5006" s="24"/>
    </row>
    <row r="5007" spans="1:3" ht="13.8" x14ac:dyDescent="0.25">
      <c r="A5007" s="9" t="s">
        <v>24</v>
      </c>
      <c r="B5007" s="14">
        <v>1.58</v>
      </c>
      <c r="C5007" s="24"/>
    </row>
    <row r="5008" spans="1:3" ht="13.8" x14ac:dyDescent="0.25">
      <c r="A5008" s="16" t="s">
        <v>0</v>
      </c>
      <c r="B5008" s="6">
        <v>1.58</v>
      </c>
      <c r="C5008" s="24"/>
    </row>
    <row r="5009" spans="1:3" ht="13.8" x14ac:dyDescent="0.25">
      <c r="A5009" s="9" t="s">
        <v>26</v>
      </c>
      <c r="B5009" s="14">
        <v>1.2105999999999999</v>
      </c>
      <c r="C5009" s="24"/>
    </row>
    <row r="5010" spans="1:3" ht="13.8" x14ac:dyDescent="0.25">
      <c r="A5010" s="21" t="s">
        <v>10</v>
      </c>
      <c r="B5010" s="13">
        <v>1.0105999999999999</v>
      </c>
      <c r="C5010" s="24"/>
    </row>
    <row r="5011" spans="1:3" ht="13.8" x14ac:dyDescent="0.25">
      <c r="A5011" s="21" t="s">
        <v>17</v>
      </c>
      <c r="B5011" s="13">
        <v>0.2</v>
      </c>
      <c r="C5011" s="24"/>
    </row>
    <row r="5012" spans="1:3" ht="13.8" x14ac:dyDescent="0.25">
      <c r="A5012" s="23" t="s">
        <v>28</v>
      </c>
      <c r="B5012" s="19">
        <v>0.36940000000000001</v>
      </c>
      <c r="C5012" s="24"/>
    </row>
    <row r="5013" spans="1:3" ht="13.8" x14ac:dyDescent="0.25">
      <c r="A5013" s="23" t="s">
        <v>29</v>
      </c>
      <c r="B5013" s="19">
        <v>1.65638</v>
      </c>
      <c r="C5013" s="24"/>
    </row>
    <row r="5014" spans="1:3" ht="13.8" x14ac:dyDescent="0.25">
      <c r="A5014" s="23" t="s">
        <v>30</v>
      </c>
      <c r="B5014" s="19">
        <v>2.0257800000000001</v>
      </c>
      <c r="C5014" s="24"/>
    </row>
    <row r="5015" spans="1:3" ht="13.8" x14ac:dyDescent="0.25">
      <c r="A5015" s="9" t="s">
        <v>32</v>
      </c>
      <c r="B5015" s="4">
        <v>16</v>
      </c>
      <c r="C5015" s="24"/>
    </row>
    <row r="5016" spans="1:3" ht="13.8" x14ac:dyDescent="0.25">
      <c r="A5016" s="11" t="s">
        <v>33</v>
      </c>
      <c r="B5016" s="4">
        <v>15</v>
      </c>
      <c r="C5016" s="24"/>
    </row>
    <row r="5017" spans="1:3" ht="13.8" x14ac:dyDescent="0.25">
      <c r="A5017" s="11" t="s">
        <v>34</v>
      </c>
      <c r="B5017" s="4">
        <v>1</v>
      </c>
      <c r="C5017" s="24"/>
    </row>
    <row r="5018" spans="1:3" ht="13.8" x14ac:dyDescent="0.25">
      <c r="A5018" s="132" t="s">
        <v>228</v>
      </c>
      <c r="B5018" s="133"/>
      <c r="C5018" s="24"/>
    </row>
    <row r="5019" spans="1:3" ht="13.8" x14ac:dyDescent="0.25">
      <c r="A5019" s="5" t="s">
        <v>0</v>
      </c>
      <c r="B5019" s="6">
        <v>283.91092000000003</v>
      </c>
      <c r="C5019" s="24"/>
    </row>
    <row r="5020" spans="1:3" ht="13.8" x14ac:dyDescent="0.25">
      <c r="A5020" s="7" t="s">
        <v>2</v>
      </c>
      <c r="B5020" s="6">
        <v>137.80000000000001</v>
      </c>
      <c r="C5020" s="24"/>
    </row>
    <row r="5021" spans="1:3" ht="13.8" x14ac:dyDescent="0.25">
      <c r="A5021" s="7" t="s">
        <v>3</v>
      </c>
      <c r="B5021" s="6">
        <v>146.11091999999999</v>
      </c>
      <c r="C5021" s="24"/>
    </row>
    <row r="5022" spans="1:3" ht="13.8" x14ac:dyDescent="0.25">
      <c r="A5022" s="12" t="s">
        <v>10</v>
      </c>
      <c r="B5022" s="13">
        <v>283.17414000000002</v>
      </c>
      <c r="C5022" s="24"/>
    </row>
    <row r="5023" spans="1:3" ht="13.8" x14ac:dyDescent="0.25">
      <c r="A5023" s="15" t="s">
        <v>11</v>
      </c>
      <c r="B5023" s="14">
        <v>9.98</v>
      </c>
      <c r="C5023" s="24"/>
    </row>
    <row r="5024" spans="1:3" ht="13.8" x14ac:dyDescent="0.25">
      <c r="A5024" s="15" t="s">
        <v>12</v>
      </c>
      <c r="B5024" s="14">
        <v>250.19590000000002</v>
      </c>
      <c r="C5024" s="24"/>
    </row>
    <row r="5025" spans="1:3" ht="13.8" x14ac:dyDescent="0.25">
      <c r="A5025" s="15" t="s">
        <v>16</v>
      </c>
      <c r="B5025" s="14">
        <v>22.998239999999999</v>
      </c>
      <c r="C5025" s="24"/>
    </row>
    <row r="5026" spans="1:3" ht="13.8" x14ac:dyDescent="0.25">
      <c r="A5026" s="20" t="s">
        <v>17</v>
      </c>
      <c r="B5026" s="13">
        <v>12.345000000000001</v>
      </c>
      <c r="C5026" s="24"/>
    </row>
    <row r="5027" spans="1:3" ht="13.8" x14ac:dyDescent="0.25">
      <c r="A5027" s="9" t="s">
        <v>24</v>
      </c>
      <c r="B5027" s="14">
        <v>283.91091999999998</v>
      </c>
      <c r="C5027" s="24"/>
    </row>
    <row r="5028" spans="1:3" ht="13.8" x14ac:dyDescent="0.25">
      <c r="A5028" s="16" t="s">
        <v>0</v>
      </c>
      <c r="B5028" s="6">
        <v>283.91091999999998</v>
      </c>
      <c r="C5028" s="24"/>
    </row>
    <row r="5029" spans="1:3" ht="13.8" x14ac:dyDescent="0.25">
      <c r="A5029" s="9" t="s">
        <v>26</v>
      </c>
      <c r="B5029" s="14">
        <v>295.51914000000005</v>
      </c>
      <c r="C5029" s="24"/>
    </row>
    <row r="5030" spans="1:3" ht="13.8" x14ac:dyDescent="0.25">
      <c r="A5030" s="21" t="s">
        <v>10</v>
      </c>
      <c r="B5030" s="13">
        <v>283.17414000000002</v>
      </c>
      <c r="C5030" s="24"/>
    </row>
    <row r="5031" spans="1:3" ht="13.8" x14ac:dyDescent="0.25">
      <c r="A5031" s="21" t="s">
        <v>17</v>
      </c>
      <c r="B5031" s="13">
        <v>12.345000000000001</v>
      </c>
      <c r="C5031" s="24"/>
    </row>
    <row r="5032" spans="1:3" ht="13.8" x14ac:dyDescent="0.25">
      <c r="A5032" s="23" t="s">
        <v>28</v>
      </c>
      <c r="B5032" s="19">
        <v>-11.608219999999999</v>
      </c>
      <c r="C5032" s="24"/>
    </row>
    <row r="5033" spans="1:3" ht="13.8" x14ac:dyDescent="0.25">
      <c r="A5033" s="23" t="s">
        <v>29</v>
      </c>
      <c r="B5033" s="19">
        <v>13.64969</v>
      </c>
      <c r="C5033" s="24"/>
    </row>
    <row r="5034" spans="1:3" ht="13.8" x14ac:dyDescent="0.25">
      <c r="A5034" s="23" t="s">
        <v>30</v>
      </c>
      <c r="B5034" s="19">
        <v>2.0414699999999999</v>
      </c>
      <c r="C5034" s="24"/>
    </row>
    <row r="5035" spans="1:3" ht="13.8" x14ac:dyDescent="0.25">
      <c r="A5035" s="9" t="s">
        <v>32</v>
      </c>
      <c r="B5035" s="4">
        <v>125</v>
      </c>
      <c r="C5035" s="24"/>
    </row>
    <row r="5036" spans="1:3" ht="13.8" x14ac:dyDescent="0.25">
      <c r="A5036" s="11" t="s">
        <v>33</v>
      </c>
      <c r="B5036" s="4">
        <v>55</v>
      </c>
      <c r="C5036" s="24"/>
    </row>
    <row r="5037" spans="1:3" ht="13.8" x14ac:dyDescent="0.25">
      <c r="A5037" s="11" t="s">
        <v>34</v>
      </c>
      <c r="B5037" s="4">
        <v>70</v>
      </c>
      <c r="C5037" s="24"/>
    </row>
    <row r="5038" spans="1:3" ht="13.8" x14ac:dyDescent="0.25">
      <c r="A5038" s="132" t="s">
        <v>223</v>
      </c>
      <c r="B5038" s="133"/>
      <c r="C5038" s="24"/>
    </row>
    <row r="5039" spans="1:3" ht="13.8" x14ac:dyDescent="0.25">
      <c r="A5039" s="5" t="s">
        <v>0</v>
      </c>
      <c r="B5039" s="6">
        <v>325.87558999999999</v>
      </c>
      <c r="C5039" s="24"/>
    </row>
    <row r="5040" spans="1:3" ht="13.8" x14ac:dyDescent="0.25">
      <c r="A5040" s="7" t="s">
        <v>2</v>
      </c>
      <c r="B5040" s="6">
        <v>40.555439999999997</v>
      </c>
      <c r="C5040" s="24"/>
    </row>
    <row r="5041" spans="1:3" ht="13.8" x14ac:dyDescent="0.25">
      <c r="A5041" s="7" t="s">
        <v>3</v>
      </c>
      <c r="B5041" s="6">
        <v>285.32015000000001</v>
      </c>
      <c r="C5041" s="24"/>
    </row>
    <row r="5042" spans="1:3" ht="13.8" x14ac:dyDescent="0.25">
      <c r="A5042" s="12" t="s">
        <v>10</v>
      </c>
      <c r="B5042" s="13">
        <v>304.29446000000002</v>
      </c>
      <c r="C5042" s="24"/>
    </row>
    <row r="5043" spans="1:3" ht="13.8" x14ac:dyDescent="0.25">
      <c r="A5043" s="15" t="s">
        <v>12</v>
      </c>
      <c r="B5043" s="14">
        <v>248.26886999999999</v>
      </c>
      <c r="C5043" s="24"/>
    </row>
    <row r="5044" spans="1:3" ht="13.8" x14ac:dyDescent="0.25">
      <c r="A5044" s="15" t="s">
        <v>16</v>
      </c>
      <c r="B5044" s="14">
        <v>56.025590000000001</v>
      </c>
      <c r="C5044" s="24"/>
    </row>
    <row r="5045" spans="1:3" ht="13.8" x14ac:dyDescent="0.25">
      <c r="A5045" s="20" t="s">
        <v>17</v>
      </c>
      <c r="B5045" s="13">
        <v>16.67229</v>
      </c>
      <c r="C5045" s="24"/>
    </row>
    <row r="5046" spans="1:3" ht="13.8" x14ac:dyDescent="0.25">
      <c r="A5046" s="9" t="s">
        <v>24</v>
      </c>
      <c r="B5046" s="14">
        <v>325.87558999999999</v>
      </c>
      <c r="C5046" s="24"/>
    </row>
    <row r="5047" spans="1:3" ht="13.8" x14ac:dyDescent="0.25">
      <c r="A5047" s="16" t="s">
        <v>0</v>
      </c>
      <c r="B5047" s="6">
        <v>325.87558999999999</v>
      </c>
      <c r="C5047" s="24"/>
    </row>
    <row r="5048" spans="1:3" ht="13.8" x14ac:dyDescent="0.25">
      <c r="A5048" s="9" t="s">
        <v>26</v>
      </c>
      <c r="B5048" s="14">
        <v>320.96674999999999</v>
      </c>
      <c r="C5048" s="24"/>
    </row>
    <row r="5049" spans="1:3" ht="13.8" x14ac:dyDescent="0.25">
      <c r="A5049" s="21" t="s">
        <v>10</v>
      </c>
      <c r="B5049" s="13">
        <v>304.29446000000002</v>
      </c>
      <c r="C5049" s="24"/>
    </row>
    <row r="5050" spans="1:3" ht="13.8" x14ac:dyDescent="0.25">
      <c r="A5050" s="21" t="s">
        <v>17</v>
      </c>
      <c r="B5050" s="13">
        <v>16.67229</v>
      </c>
      <c r="C5050" s="24"/>
    </row>
    <row r="5051" spans="1:3" ht="13.8" x14ac:dyDescent="0.25">
      <c r="A5051" s="23" t="s">
        <v>28</v>
      </c>
      <c r="B5051" s="19">
        <v>4.9088399999999996</v>
      </c>
      <c r="C5051" s="24"/>
    </row>
    <row r="5052" spans="1:3" ht="13.8" x14ac:dyDescent="0.25">
      <c r="A5052" s="23" t="s">
        <v>29</v>
      </c>
      <c r="B5052" s="19">
        <v>17.959520000000001</v>
      </c>
      <c r="C5052" s="24"/>
    </row>
    <row r="5053" spans="1:3" ht="13.8" x14ac:dyDescent="0.25">
      <c r="A5053" s="23" t="s">
        <v>30</v>
      </c>
      <c r="B5053" s="19">
        <v>22.868359999999999</v>
      </c>
      <c r="C5053" s="24"/>
    </row>
    <row r="5054" spans="1:3" ht="13.8" x14ac:dyDescent="0.25">
      <c r="A5054" s="9" t="s">
        <v>32</v>
      </c>
      <c r="B5054" s="4">
        <v>65</v>
      </c>
      <c r="C5054" s="24"/>
    </row>
    <row r="5055" spans="1:3" ht="13.8" x14ac:dyDescent="0.25">
      <c r="A5055" s="11" t="s">
        <v>33</v>
      </c>
      <c r="B5055" s="4">
        <v>22</v>
      </c>
      <c r="C5055" s="24"/>
    </row>
    <row r="5056" spans="1:3" ht="13.8" x14ac:dyDescent="0.25">
      <c r="A5056" s="11" t="s">
        <v>34</v>
      </c>
      <c r="B5056" s="4">
        <v>43</v>
      </c>
      <c r="C5056" s="24"/>
    </row>
    <row r="5057" spans="1:3" ht="13.8" x14ac:dyDescent="0.25">
      <c r="A5057" s="132" t="s">
        <v>227</v>
      </c>
      <c r="B5057" s="133"/>
      <c r="C5057" s="24"/>
    </row>
    <row r="5058" spans="1:3" ht="13.8" x14ac:dyDescent="0.25">
      <c r="A5058" s="5" t="s">
        <v>0</v>
      </c>
      <c r="B5058" s="6">
        <v>65.180459999999997</v>
      </c>
      <c r="C5058" s="24"/>
    </row>
    <row r="5059" spans="1:3" ht="13.8" x14ac:dyDescent="0.25">
      <c r="A5059" s="7" t="s">
        <v>2</v>
      </c>
      <c r="B5059" s="6">
        <v>41.3429</v>
      </c>
      <c r="C5059" s="24"/>
    </row>
    <row r="5060" spans="1:3" ht="13.8" x14ac:dyDescent="0.25">
      <c r="A5060" s="7" t="s">
        <v>3</v>
      </c>
      <c r="B5060" s="6">
        <v>23.83756</v>
      </c>
      <c r="C5060" s="24"/>
    </row>
    <row r="5061" spans="1:3" ht="13.8" x14ac:dyDescent="0.25">
      <c r="A5061" s="12" t="s">
        <v>10</v>
      </c>
      <c r="B5061" s="13">
        <v>44.588299999999997</v>
      </c>
      <c r="C5061" s="24"/>
    </row>
    <row r="5062" spans="1:3" ht="13.8" x14ac:dyDescent="0.25">
      <c r="A5062" s="15" t="s">
        <v>12</v>
      </c>
      <c r="B5062" s="14">
        <v>44.588299999999997</v>
      </c>
      <c r="C5062" s="24"/>
    </row>
    <row r="5063" spans="1:3" ht="13.8" x14ac:dyDescent="0.25">
      <c r="A5063" s="9" t="s">
        <v>24</v>
      </c>
      <c r="B5063" s="14">
        <v>65.180459999999997</v>
      </c>
      <c r="C5063" s="24"/>
    </row>
    <row r="5064" spans="1:3" ht="13.8" x14ac:dyDescent="0.25">
      <c r="A5064" s="16" t="s">
        <v>0</v>
      </c>
      <c r="B5064" s="6">
        <v>65.180459999999997</v>
      </c>
      <c r="C5064" s="24"/>
    </row>
    <row r="5065" spans="1:3" ht="13.8" x14ac:dyDescent="0.25">
      <c r="A5065" s="9" t="s">
        <v>26</v>
      </c>
      <c r="B5065" s="14">
        <v>44.588299999999997</v>
      </c>
      <c r="C5065" s="24"/>
    </row>
    <row r="5066" spans="1:3" ht="13.8" x14ac:dyDescent="0.25">
      <c r="A5066" s="21" t="s">
        <v>10</v>
      </c>
      <c r="B5066" s="13">
        <v>44.588299999999997</v>
      </c>
      <c r="C5066" s="24"/>
    </row>
    <row r="5067" spans="1:3" ht="13.8" x14ac:dyDescent="0.25">
      <c r="A5067" s="23" t="s">
        <v>28</v>
      </c>
      <c r="B5067" s="19">
        <v>20.59216</v>
      </c>
      <c r="C5067" s="24"/>
    </row>
    <row r="5068" spans="1:3" ht="13.8" x14ac:dyDescent="0.25">
      <c r="A5068" s="23" t="s">
        <v>29</v>
      </c>
      <c r="B5068" s="19">
        <v>11.845890000000001</v>
      </c>
      <c r="C5068" s="24"/>
    </row>
    <row r="5069" spans="1:3" ht="13.8" x14ac:dyDescent="0.25">
      <c r="A5069" s="23" t="s">
        <v>30</v>
      </c>
      <c r="B5069" s="19">
        <v>32.438049999999997</v>
      </c>
      <c r="C5069" s="24"/>
    </row>
    <row r="5070" spans="1:3" ht="13.8" x14ac:dyDescent="0.25">
      <c r="A5070" s="9" t="s">
        <v>32</v>
      </c>
      <c r="B5070" s="4">
        <v>32</v>
      </c>
      <c r="C5070" s="24"/>
    </row>
    <row r="5071" spans="1:3" ht="13.8" x14ac:dyDescent="0.25">
      <c r="A5071" s="11" t="s">
        <v>33</v>
      </c>
      <c r="B5071" s="4">
        <v>18</v>
      </c>
      <c r="C5071" s="24"/>
    </row>
    <row r="5072" spans="1:3" ht="13.8" x14ac:dyDescent="0.25">
      <c r="A5072" s="11" t="s">
        <v>34</v>
      </c>
      <c r="B5072" s="4">
        <v>14</v>
      </c>
      <c r="C5072" s="24"/>
    </row>
    <row r="5073" spans="1:3" ht="13.8" x14ac:dyDescent="0.25">
      <c r="A5073" s="132" t="s">
        <v>224</v>
      </c>
      <c r="B5073" s="133"/>
      <c r="C5073" s="24"/>
    </row>
    <row r="5074" spans="1:3" ht="13.8" x14ac:dyDescent="0.25">
      <c r="A5074" s="5" t="s">
        <v>0</v>
      </c>
      <c r="B5074" s="6">
        <v>647.30109000000004</v>
      </c>
      <c r="C5074" s="24"/>
    </row>
    <row r="5075" spans="1:3" ht="13.8" x14ac:dyDescent="0.25">
      <c r="A5075" s="7" t="s">
        <v>2</v>
      </c>
      <c r="B5075" s="6">
        <v>45</v>
      </c>
      <c r="C5075" s="24"/>
    </row>
    <row r="5076" spans="1:3" ht="13.8" x14ac:dyDescent="0.25">
      <c r="A5076" s="7" t="s">
        <v>3</v>
      </c>
      <c r="B5076" s="6">
        <v>602.30109000000004</v>
      </c>
      <c r="C5076" s="24"/>
    </row>
    <row r="5077" spans="1:3" ht="13.8" x14ac:dyDescent="0.25">
      <c r="A5077" s="12" t="s">
        <v>10</v>
      </c>
      <c r="B5077" s="13">
        <v>484.37774999999999</v>
      </c>
      <c r="C5077" s="24"/>
    </row>
    <row r="5078" spans="1:3" ht="13.8" x14ac:dyDescent="0.25">
      <c r="A5078" s="15" t="s">
        <v>11</v>
      </c>
      <c r="B5078" s="14">
        <v>6.2</v>
      </c>
      <c r="C5078" s="24"/>
    </row>
    <row r="5079" spans="1:3" ht="13.8" x14ac:dyDescent="0.25">
      <c r="A5079" s="15" t="s">
        <v>12</v>
      </c>
      <c r="B5079" s="14">
        <v>437.22901999999999</v>
      </c>
      <c r="C5079" s="24"/>
    </row>
    <row r="5080" spans="1:3" ht="13.8" x14ac:dyDescent="0.25">
      <c r="A5080" s="15" t="s">
        <v>16</v>
      </c>
      <c r="B5080" s="14">
        <v>40.948729999999998</v>
      </c>
      <c r="C5080" s="24"/>
    </row>
    <row r="5081" spans="1:3" ht="13.8" x14ac:dyDescent="0.25">
      <c r="A5081" s="20" t="s">
        <v>17</v>
      </c>
      <c r="B5081" s="13">
        <v>100.63227999999999</v>
      </c>
      <c r="C5081" s="24"/>
    </row>
    <row r="5082" spans="1:3" ht="13.8" x14ac:dyDescent="0.25">
      <c r="A5082" s="9" t="s">
        <v>24</v>
      </c>
      <c r="B5082" s="14">
        <v>647.30651</v>
      </c>
      <c r="C5082" s="24"/>
    </row>
    <row r="5083" spans="1:3" ht="13.8" x14ac:dyDescent="0.25">
      <c r="A5083" s="16" t="s">
        <v>0</v>
      </c>
      <c r="B5083" s="6">
        <v>647.30109000000004</v>
      </c>
      <c r="C5083" s="24"/>
    </row>
    <row r="5084" spans="1:3" ht="13.8" x14ac:dyDescent="0.25">
      <c r="A5084" s="9" t="s">
        <v>26</v>
      </c>
      <c r="B5084" s="14">
        <v>585.01003000000003</v>
      </c>
      <c r="C5084" s="24"/>
    </row>
    <row r="5085" spans="1:3" ht="13.8" x14ac:dyDescent="0.25">
      <c r="A5085" s="21" t="s">
        <v>10</v>
      </c>
      <c r="B5085" s="13">
        <v>484.37774999999999</v>
      </c>
      <c r="C5085" s="24"/>
    </row>
    <row r="5086" spans="1:3" ht="13.8" x14ac:dyDescent="0.25">
      <c r="A5086" s="21" t="s">
        <v>17</v>
      </c>
      <c r="B5086" s="13">
        <v>100.63227999999999</v>
      </c>
      <c r="C5086" s="24"/>
    </row>
    <row r="5087" spans="1:3" ht="13.8" x14ac:dyDescent="0.25">
      <c r="A5087" s="23" t="s">
        <v>28</v>
      </c>
      <c r="B5087" s="19">
        <v>62.296480000000003</v>
      </c>
      <c r="C5087" s="24"/>
    </row>
    <row r="5088" spans="1:3" ht="13.8" x14ac:dyDescent="0.25">
      <c r="A5088" s="23" t="s">
        <v>29</v>
      </c>
      <c r="B5088" s="19">
        <v>1293.19526</v>
      </c>
      <c r="C5088" s="24"/>
    </row>
    <row r="5089" spans="1:3" ht="13.8" x14ac:dyDescent="0.25">
      <c r="A5089" s="23" t="s">
        <v>30</v>
      </c>
      <c r="B5089" s="19">
        <v>1355.4917399999999</v>
      </c>
      <c r="C5089" s="24"/>
    </row>
    <row r="5090" spans="1:3" ht="13.8" x14ac:dyDescent="0.25">
      <c r="A5090" s="9" t="s">
        <v>32</v>
      </c>
      <c r="B5090" s="4">
        <v>182</v>
      </c>
      <c r="C5090" s="24"/>
    </row>
    <row r="5091" spans="1:3" ht="13.8" x14ac:dyDescent="0.25">
      <c r="A5091" s="11" t="s">
        <v>33</v>
      </c>
      <c r="B5091" s="4">
        <v>149</v>
      </c>
      <c r="C5091" s="24"/>
    </row>
    <row r="5092" spans="1:3" ht="13.8" x14ac:dyDescent="0.25">
      <c r="A5092" s="11" t="s">
        <v>34</v>
      </c>
      <c r="B5092" s="4">
        <v>33</v>
      </c>
      <c r="C5092" s="24"/>
    </row>
    <row r="5093" spans="1:3" ht="13.8" x14ac:dyDescent="0.25">
      <c r="A5093" s="132" t="s">
        <v>225</v>
      </c>
      <c r="B5093" s="133"/>
      <c r="C5093" s="24"/>
    </row>
    <row r="5094" spans="1:3" ht="13.8" x14ac:dyDescent="0.25">
      <c r="A5094" s="5" t="s">
        <v>0</v>
      </c>
      <c r="B5094" s="6">
        <v>56.974789999999999</v>
      </c>
      <c r="C5094" s="24"/>
    </row>
    <row r="5095" spans="1:3" ht="13.8" x14ac:dyDescent="0.25">
      <c r="A5095" s="7" t="s">
        <v>2</v>
      </c>
      <c r="B5095" s="6">
        <v>30</v>
      </c>
      <c r="C5095" s="24"/>
    </row>
    <row r="5096" spans="1:3" ht="13.8" x14ac:dyDescent="0.25">
      <c r="A5096" s="7" t="s">
        <v>3</v>
      </c>
      <c r="B5096" s="6">
        <v>26.974789999999999</v>
      </c>
      <c r="C5096" s="24"/>
    </row>
    <row r="5097" spans="1:3" ht="13.8" x14ac:dyDescent="0.25">
      <c r="A5097" s="12" t="s">
        <v>10</v>
      </c>
      <c r="B5097" s="13">
        <v>71.128450000000001</v>
      </c>
      <c r="C5097" s="24"/>
    </row>
    <row r="5098" spans="1:3" ht="13.8" x14ac:dyDescent="0.25">
      <c r="A5098" s="15" t="s">
        <v>12</v>
      </c>
      <c r="B5098" s="14">
        <v>69.755560000000003</v>
      </c>
      <c r="C5098" s="24"/>
    </row>
    <row r="5099" spans="1:3" ht="13.8" x14ac:dyDescent="0.25">
      <c r="A5099" s="15" t="s">
        <v>16</v>
      </c>
      <c r="B5099" s="14">
        <v>1.3728899999999999</v>
      </c>
      <c r="C5099" s="24"/>
    </row>
    <row r="5100" spans="1:3" ht="13.8" x14ac:dyDescent="0.25">
      <c r="A5100" s="20" t="s">
        <v>17</v>
      </c>
      <c r="B5100" s="13">
        <v>0.2</v>
      </c>
      <c r="C5100" s="24"/>
    </row>
    <row r="5101" spans="1:3" ht="13.8" x14ac:dyDescent="0.25">
      <c r="A5101" s="9" t="s">
        <v>24</v>
      </c>
      <c r="B5101" s="14">
        <v>56.974789999999999</v>
      </c>
      <c r="C5101" s="24"/>
    </row>
    <row r="5102" spans="1:3" ht="13.8" x14ac:dyDescent="0.25">
      <c r="A5102" s="16" t="s">
        <v>0</v>
      </c>
      <c r="B5102" s="6">
        <v>56.974789999999999</v>
      </c>
      <c r="C5102" s="24"/>
    </row>
    <row r="5103" spans="1:3" ht="13.8" x14ac:dyDescent="0.25">
      <c r="A5103" s="9" t="s">
        <v>26</v>
      </c>
      <c r="B5103" s="14">
        <v>71.328450000000004</v>
      </c>
      <c r="C5103" s="24"/>
    </row>
    <row r="5104" spans="1:3" ht="13.8" x14ac:dyDescent="0.25">
      <c r="A5104" s="21" t="s">
        <v>10</v>
      </c>
      <c r="B5104" s="13">
        <v>71.128450000000001</v>
      </c>
      <c r="C5104" s="24"/>
    </row>
    <row r="5105" spans="1:3" ht="13.8" x14ac:dyDescent="0.25">
      <c r="A5105" s="21" t="s">
        <v>17</v>
      </c>
      <c r="B5105" s="13">
        <v>0.2</v>
      </c>
      <c r="C5105" s="24"/>
    </row>
    <row r="5106" spans="1:3" ht="13.8" x14ac:dyDescent="0.25">
      <c r="A5106" s="23" t="s">
        <v>28</v>
      </c>
      <c r="B5106" s="19">
        <v>-14.35366</v>
      </c>
      <c r="C5106" s="24"/>
    </row>
    <row r="5107" spans="1:3" ht="13.8" x14ac:dyDescent="0.25">
      <c r="A5107" s="23" t="s">
        <v>29</v>
      </c>
      <c r="B5107" s="19">
        <v>16.099080000000001</v>
      </c>
      <c r="C5107" s="24"/>
    </row>
    <row r="5108" spans="1:3" ht="13.8" x14ac:dyDescent="0.25">
      <c r="A5108" s="23" t="s">
        <v>30</v>
      </c>
      <c r="B5108" s="19">
        <v>1.74542</v>
      </c>
      <c r="C5108" s="24"/>
    </row>
    <row r="5109" spans="1:3" ht="13.8" x14ac:dyDescent="0.25">
      <c r="A5109" s="9" t="s">
        <v>32</v>
      </c>
      <c r="B5109" s="4">
        <v>295</v>
      </c>
      <c r="C5109" s="24"/>
    </row>
    <row r="5110" spans="1:3" ht="13.8" x14ac:dyDescent="0.25">
      <c r="A5110" s="11" t="s">
        <v>33</v>
      </c>
      <c r="B5110" s="4">
        <v>255</v>
      </c>
      <c r="C5110" s="24"/>
    </row>
    <row r="5111" spans="1:3" ht="13.8" x14ac:dyDescent="0.25">
      <c r="A5111" s="11" t="s">
        <v>34</v>
      </c>
      <c r="B5111" s="4">
        <v>40</v>
      </c>
      <c r="C5111" s="24"/>
    </row>
    <row r="5112" spans="1:3" ht="13.8" x14ac:dyDescent="0.25">
      <c r="A5112" s="132" t="s">
        <v>235</v>
      </c>
      <c r="B5112" s="133"/>
      <c r="C5112" s="24"/>
    </row>
    <row r="5113" spans="1:3" ht="13.8" x14ac:dyDescent="0.25">
      <c r="A5113" s="5" t="s">
        <v>0</v>
      </c>
      <c r="B5113" s="6">
        <v>2.4</v>
      </c>
      <c r="C5113" s="24"/>
    </row>
    <row r="5114" spans="1:3" ht="13.8" x14ac:dyDescent="0.25">
      <c r="A5114" s="7" t="s">
        <v>3</v>
      </c>
      <c r="B5114" s="6">
        <v>2.4</v>
      </c>
      <c r="C5114" s="24"/>
    </row>
    <row r="5115" spans="1:3" ht="13.8" x14ac:dyDescent="0.25">
      <c r="A5115" s="12" t="s">
        <v>10</v>
      </c>
      <c r="B5115" s="13">
        <v>2.75</v>
      </c>
      <c r="C5115" s="24"/>
    </row>
    <row r="5116" spans="1:3" ht="13.8" x14ac:dyDescent="0.25">
      <c r="A5116" s="15" t="s">
        <v>15</v>
      </c>
      <c r="B5116" s="14">
        <v>0.4</v>
      </c>
      <c r="C5116" s="24"/>
    </row>
    <row r="5117" spans="1:3" ht="13.8" x14ac:dyDescent="0.25">
      <c r="A5117" s="15" t="s">
        <v>16</v>
      </c>
      <c r="B5117" s="14">
        <v>2.35</v>
      </c>
      <c r="C5117" s="24"/>
    </row>
    <row r="5118" spans="1:3" ht="13.8" x14ac:dyDescent="0.25">
      <c r="A5118" s="9" t="s">
        <v>24</v>
      </c>
      <c r="B5118" s="14">
        <v>2.4</v>
      </c>
      <c r="C5118" s="24"/>
    </row>
    <row r="5119" spans="1:3" ht="13.8" x14ac:dyDescent="0.25">
      <c r="A5119" s="16" t="s">
        <v>0</v>
      </c>
      <c r="B5119" s="6">
        <v>2.4</v>
      </c>
      <c r="C5119" s="24"/>
    </row>
    <row r="5120" spans="1:3" ht="13.8" x14ac:dyDescent="0.25">
      <c r="A5120" s="9" t="s">
        <v>26</v>
      </c>
      <c r="B5120" s="14">
        <v>2.75</v>
      </c>
      <c r="C5120" s="24"/>
    </row>
    <row r="5121" spans="1:3" ht="13.8" x14ac:dyDescent="0.25">
      <c r="A5121" s="21" t="s">
        <v>10</v>
      </c>
      <c r="B5121" s="13">
        <v>2.75</v>
      </c>
      <c r="C5121" s="24"/>
    </row>
    <row r="5122" spans="1:3" ht="13.8" x14ac:dyDescent="0.25">
      <c r="A5122" s="23" t="s">
        <v>28</v>
      </c>
      <c r="B5122" s="19">
        <v>-0.35</v>
      </c>
      <c r="C5122" s="24"/>
    </row>
    <row r="5123" spans="1:3" ht="13.8" x14ac:dyDescent="0.25">
      <c r="A5123" s="23" t="s">
        <v>29</v>
      </c>
      <c r="B5123" s="19">
        <v>1.12036</v>
      </c>
      <c r="C5123" s="24"/>
    </row>
    <row r="5124" spans="1:3" ht="13.8" x14ac:dyDescent="0.25">
      <c r="A5124" s="23" t="s">
        <v>30</v>
      </c>
      <c r="B5124" s="19">
        <v>0.77036000000000004</v>
      </c>
      <c r="C5124" s="24"/>
    </row>
    <row r="5125" spans="1:3" ht="13.8" x14ac:dyDescent="0.25">
      <c r="A5125" s="9" t="s">
        <v>32</v>
      </c>
      <c r="B5125" s="4">
        <v>174</v>
      </c>
      <c r="C5125" s="24"/>
    </row>
    <row r="5126" spans="1:3" ht="13.8" x14ac:dyDescent="0.25">
      <c r="A5126" s="11" t="s">
        <v>33</v>
      </c>
      <c r="B5126" s="4">
        <v>95</v>
      </c>
      <c r="C5126" s="24"/>
    </row>
    <row r="5127" spans="1:3" ht="13.8" x14ac:dyDescent="0.25">
      <c r="A5127" s="11" t="s">
        <v>34</v>
      </c>
      <c r="B5127" s="4">
        <v>79</v>
      </c>
      <c r="C5127" s="24"/>
    </row>
    <row r="5128" spans="1:3" ht="13.8" x14ac:dyDescent="0.25">
      <c r="A5128" s="132" t="s">
        <v>236</v>
      </c>
      <c r="B5128" s="133"/>
      <c r="C5128" s="24"/>
    </row>
    <row r="5129" spans="1:3" ht="13.8" x14ac:dyDescent="0.25">
      <c r="A5129" s="5" t="s">
        <v>0</v>
      </c>
      <c r="B5129" s="6">
        <v>1525</v>
      </c>
      <c r="C5129" s="24"/>
    </row>
    <row r="5130" spans="1:3" ht="13.8" x14ac:dyDescent="0.25">
      <c r="A5130" s="7" t="s">
        <v>2</v>
      </c>
      <c r="B5130" s="6">
        <v>1250</v>
      </c>
      <c r="C5130" s="24"/>
    </row>
    <row r="5131" spans="1:3" ht="13.8" x14ac:dyDescent="0.25">
      <c r="A5131" s="7" t="s">
        <v>3</v>
      </c>
      <c r="B5131" s="6">
        <v>275</v>
      </c>
      <c r="C5131" s="24"/>
    </row>
    <row r="5132" spans="1:3" ht="13.8" x14ac:dyDescent="0.25">
      <c r="A5132" s="12" t="s">
        <v>10</v>
      </c>
      <c r="B5132" s="13">
        <v>1465.39473</v>
      </c>
      <c r="C5132" s="24"/>
    </row>
    <row r="5133" spans="1:3" ht="13.8" x14ac:dyDescent="0.25">
      <c r="A5133" s="15" t="s">
        <v>12</v>
      </c>
      <c r="B5133" s="14">
        <v>1465.09473</v>
      </c>
      <c r="C5133" s="24"/>
    </row>
    <row r="5134" spans="1:3" ht="13.8" x14ac:dyDescent="0.25">
      <c r="A5134" s="15" t="s">
        <v>16</v>
      </c>
      <c r="B5134" s="14">
        <v>0.3</v>
      </c>
      <c r="C5134" s="24"/>
    </row>
    <row r="5135" spans="1:3" ht="13.8" x14ac:dyDescent="0.25">
      <c r="A5135" s="20" t="s">
        <v>17</v>
      </c>
      <c r="B5135" s="13">
        <v>57.908999999999999</v>
      </c>
      <c r="C5135" s="24"/>
    </row>
    <row r="5136" spans="1:3" ht="13.8" x14ac:dyDescent="0.25">
      <c r="A5136" s="9" t="s">
        <v>24</v>
      </c>
      <c r="B5136" s="14">
        <v>1525</v>
      </c>
      <c r="C5136" s="24"/>
    </row>
    <row r="5137" spans="1:3" ht="13.8" x14ac:dyDescent="0.25">
      <c r="A5137" s="16" t="s">
        <v>0</v>
      </c>
      <c r="B5137" s="6">
        <v>1525</v>
      </c>
      <c r="C5137" s="24"/>
    </row>
    <row r="5138" spans="1:3" ht="13.8" x14ac:dyDescent="0.25">
      <c r="A5138" s="9" t="s">
        <v>26</v>
      </c>
      <c r="B5138" s="14">
        <v>1523.3037300000001</v>
      </c>
      <c r="C5138" s="24"/>
    </row>
    <row r="5139" spans="1:3" ht="13.8" x14ac:dyDescent="0.25">
      <c r="A5139" s="21" t="s">
        <v>10</v>
      </c>
      <c r="B5139" s="13">
        <v>1465.39473</v>
      </c>
      <c r="C5139" s="24"/>
    </row>
    <row r="5140" spans="1:3" ht="13.8" x14ac:dyDescent="0.25">
      <c r="A5140" s="21" t="s">
        <v>17</v>
      </c>
      <c r="B5140" s="13">
        <v>57.908999999999999</v>
      </c>
      <c r="C5140" s="24"/>
    </row>
    <row r="5141" spans="1:3" ht="13.8" x14ac:dyDescent="0.25">
      <c r="A5141" s="23" t="s">
        <v>28</v>
      </c>
      <c r="B5141" s="19">
        <v>1.6962699999999999</v>
      </c>
      <c r="C5141" s="24"/>
    </row>
    <row r="5142" spans="1:3" ht="13.8" x14ac:dyDescent="0.25">
      <c r="A5142" s="23" t="s">
        <v>29</v>
      </c>
      <c r="B5142" s="19">
        <v>2.4716399999999998</v>
      </c>
      <c r="C5142" s="24"/>
    </row>
    <row r="5143" spans="1:3" ht="13.8" x14ac:dyDescent="0.25">
      <c r="A5143" s="23" t="s">
        <v>30</v>
      </c>
      <c r="B5143" s="19">
        <v>4.16791</v>
      </c>
      <c r="C5143" s="24"/>
    </row>
    <row r="5144" spans="1:3" ht="13.8" x14ac:dyDescent="0.25">
      <c r="A5144" s="9" t="s">
        <v>32</v>
      </c>
      <c r="B5144" s="4">
        <v>67</v>
      </c>
      <c r="C5144" s="24"/>
    </row>
    <row r="5145" spans="1:3" ht="13.8" x14ac:dyDescent="0.25">
      <c r="A5145" s="11" t="s">
        <v>33</v>
      </c>
      <c r="B5145" s="4">
        <v>4</v>
      </c>
      <c r="C5145" s="24"/>
    </row>
    <row r="5146" spans="1:3" ht="13.8" x14ac:dyDescent="0.25">
      <c r="A5146" s="11" t="s">
        <v>34</v>
      </c>
      <c r="B5146" s="4">
        <v>63</v>
      </c>
      <c r="C5146" s="24"/>
    </row>
    <row r="5147" spans="1:3" ht="13.8" x14ac:dyDescent="0.25">
      <c r="A5147" s="132" t="s">
        <v>238</v>
      </c>
      <c r="B5147" s="133"/>
      <c r="C5147" s="24"/>
    </row>
    <row r="5148" spans="1:3" ht="13.8" x14ac:dyDescent="0.25">
      <c r="A5148" s="5" t="s">
        <v>0</v>
      </c>
      <c r="B5148" s="6">
        <v>1014.96807</v>
      </c>
      <c r="C5148" s="24"/>
    </row>
    <row r="5149" spans="1:3" ht="13.8" x14ac:dyDescent="0.25">
      <c r="A5149" s="7" t="s">
        <v>3</v>
      </c>
      <c r="B5149" s="6">
        <v>1014.96807</v>
      </c>
      <c r="C5149" s="24"/>
    </row>
    <row r="5150" spans="1:3" ht="13.8" x14ac:dyDescent="0.25">
      <c r="A5150" s="12" t="s">
        <v>10</v>
      </c>
      <c r="B5150" s="13">
        <v>850.50833999999986</v>
      </c>
      <c r="C5150" s="24"/>
    </row>
    <row r="5151" spans="1:3" ht="13.8" x14ac:dyDescent="0.25">
      <c r="A5151" s="15" t="s">
        <v>11</v>
      </c>
      <c r="B5151" s="14">
        <v>278.26882999999998</v>
      </c>
      <c r="C5151" s="24"/>
    </row>
    <row r="5152" spans="1:3" ht="13.8" x14ac:dyDescent="0.25">
      <c r="A5152" s="15" t="s">
        <v>12</v>
      </c>
      <c r="B5152" s="14">
        <v>247.84438000000003</v>
      </c>
      <c r="C5152" s="24"/>
    </row>
    <row r="5153" spans="1:3" ht="13.8" x14ac:dyDescent="0.25">
      <c r="A5153" s="7" t="s">
        <v>2</v>
      </c>
      <c r="B5153" s="6">
        <v>101.46359</v>
      </c>
      <c r="C5153" s="24"/>
    </row>
    <row r="5154" spans="1:3" ht="13.8" x14ac:dyDescent="0.25">
      <c r="A5154" s="15" t="s">
        <v>15</v>
      </c>
      <c r="B5154" s="14">
        <v>15.01276</v>
      </c>
      <c r="C5154" s="24"/>
    </row>
    <row r="5155" spans="1:3" ht="13.8" x14ac:dyDescent="0.25">
      <c r="A5155" s="15" t="s">
        <v>16</v>
      </c>
      <c r="B5155" s="14">
        <v>207.91878</v>
      </c>
      <c r="C5155" s="24"/>
    </row>
    <row r="5156" spans="1:3" ht="13.8" x14ac:dyDescent="0.25">
      <c r="A5156" s="20" t="s">
        <v>17</v>
      </c>
      <c r="B5156" s="13">
        <v>113.17813</v>
      </c>
      <c r="C5156" s="24"/>
    </row>
    <row r="5157" spans="1:3" ht="13.8" x14ac:dyDescent="0.25">
      <c r="A5157" s="9" t="s">
        <v>24</v>
      </c>
      <c r="B5157" s="14">
        <v>1014.96807</v>
      </c>
      <c r="C5157" s="24"/>
    </row>
    <row r="5158" spans="1:3" ht="13.8" x14ac:dyDescent="0.25">
      <c r="A5158" s="16" t="s">
        <v>0</v>
      </c>
      <c r="B5158" s="6">
        <v>1014.96807</v>
      </c>
      <c r="C5158" s="24"/>
    </row>
    <row r="5159" spans="1:3" ht="13.8" x14ac:dyDescent="0.25">
      <c r="A5159" s="9" t="s">
        <v>26</v>
      </c>
      <c r="B5159" s="14">
        <v>963.68646999999999</v>
      </c>
      <c r="C5159" s="24"/>
    </row>
    <row r="5160" spans="1:3" ht="13.8" x14ac:dyDescent="0.25">
      <c r="A5160" s="21" t="s">
        <v>10</v>
      </c>
      <c r="B5160" s="13">
        <v>850.50833999999998</v>
      </c>
      <c r="C5160" s="24"/>
    </row>
    <row r="5161" spans="1:3" ht="13.8" x14ac:dyDescent="0.25">
      <c r="A5161" s="21" t="s">
        <v>17</v>
      </c>
      <c r="B5161" s="13">
        <v>113.17813</v>
      </c>
      <c r="C5161" s="24"/>
    </row>
    <row r="5162" spans="1:3" ht="13.8" x14ac:dyDescent="0.25">
      <c r="A5162" s="23" t="s">
        <v>28</v>
      </c>
      <c r="B5162" s="19">
        <v>51.281599999999997</v>
      </c>
      <c r="C5162" s="24"/>
    </row>
    <row r="5163" spans="1:3" ht="13.8" x14ac:dyDescent="0.25">
      <c r="A5163" s="23" t="s">
        <v>29</v>
      </c>
      <c r="B5163" s="19">
        <v>117.89516999999999</v>
      </c>
      <c r="C5163" s="24"/>
    </row>
    <row r="5164" spans="1:3" ht="13.8" x14ac:dyDescent="0.25">
      <c r="A5164" s="23" t="s">
        <v>30</v>
      </c>
      <c r="B5164" s="19">
        <v>169.17677</v>
      </c>
      <c r="C5164" s="24"/>
    </row>
    <row r="5165" spans="1:3" ht="13.8" x14ac:dyDescent="0.25">
      <c r="A5165" s="9" t="s">
        <v>32</v>
      </c>
      <c r="B5165" s="4">
        <v>51</v>
      </c>
      <c r="C5165" s="24"/>
    </row>
    <row r="5166" spans="1:3" ht="13.8" x14ac:dyDescent="0.25">
      <c r="A5166" s="11" t="s">
        <v>33</v>
      </c>
      <c r="B5166" s="4">
        <v>45</v>
      </c>
      <c r="C5166" s="24"/>
    </row>
    <row r="5167" spans="1:3" ht="13.8" x14ac:dyDescent="0.25">
      <c r="A5167" s="11" t="s">
        <v>34</v>
      </c>
      <c r="B5167" s="4">
        <v>6</v>
      </c>
      <c r="C5167" s="24"/>
    </row>
    <row r="5168" spans="1:3" ht="13.8" x14ac:dyDescent="0.25">
      <c r="A5168" s="132" t="s">
        <v>239</v>
      </c>
      <c r="B5168" s="133"/>
      <c r="C5168" s="24"/>
    </row>
    <row r="5169" spans="1:3" ht="13.8" x14ac:dyDescent="0.25">
      <c r="A5169" s="5" t="s">
        <v>0</v>
      </c>
      <c r="B5169" s="6">
        <v>216.56693999999999</v>
      </c>
      <c r="C5169" s="24"/>
    </row>
    <row r="5170" spans="1:3" ht="13.8" x14ac:dyDescent="0.25">
      <c r="A5170" s="7" t="s">
        <v>3</v>
      </c>
      <c r="B5170" s="6">
        <v>216.56693999999999</v>
      </c>
      <c r="C5170" s="24"/>
    </row>
    <row r="5171" spans="1:3" ht="13.8" x14ac:dyDescent="0.25">
      <c r="A5171" s="12" t="s">
        <v>10</v>
      </c>
      <c r="B5171" s="13">
        <v>88.62</v>
      </c>
      <c r="C5171" s="24"/>
    </row>
    <row r="5172" spans="1:3" ht="13.8" x14ac:dyDescent="0.25">
      <c r="A5172" s="15" t="s">
        <v>12</v>
      </c>
      <c r="B5172" s="14">
        <v>88.62</v>
      </c>
      <c r="C5172" s="24"/>
    </row>
    <row r="5173" spans="1:3" ht="13.8" x14ac:dyDescent="0.25">
      <c r="A5173" s="9" t="s">
        <v>24</v>
      </c>
      <c r="B5173" s="14">
        <v>216.56693999999999</v>
      </c>
      <c r="C5173" s="24"/>
    </row>
    <row r="5174" spans="1:3" ht="13.8" x14ac:dyDescent="0.25">
      <c r="A5174" s="16" t="s">
        <v>0</v>
      </c>
      <c r="B5174" s="6">
        <v>216.56693999999999</v>
      </c>
      <c r="C5174" s="24"/>
    </row>
    <row r="5175" spans="1:3" ht="13.8" x14ac:dyDescent="0.25">
      <c r="A5175" s="9" t="s">
        <v>26</v>
      </c>
      <c r="B5175" s="14">
        <v>88.62</v>
      </c>
      <c r="C5175" s="24"/>
    </row>
    <row r="5176" spans="1:3" ht="13.8" x14ac:dyDescent="0.25">
      <c r="A5176" s="21" t="s">
        <v>10</v>
      </c>
      <c r="B5176" s="13">
        <v>88.62</v>
      </c>
      <c r="C5176" s="24"/>
    </row>
    <row r="5177" spans="1:3" ht="13.8" x14ac:dyDescent="0.25">
      <c r="A5177" s="23" t="s">
        <v>28</v>
      </c>
      <c r="B5177" s="19">
        <v>127.94694</v>
      </c>
      <c r="C5177" s="24"/>
    </row>
    <row r="5178" spans="1:3" ht="13.8" x14ac:dyDescent="0.25">
      <c r="A5178" s="23" t="s">
        <v>29</v>
      </c>
      <c r="B5178" s="19">
        <v>173.13736</v>
      </c>
      <c r="C5178" s="24"/>
    </row>
    <row r="5179" spans="1:3" ht="13.8" x14ac:dyDescent="0.25">
      <c r="A5179" s="23" t="s">
        <v>30</v>
      </c>
      <c r="B5179" s="19">
        <v>301.08429999999998</v>
      </c>
      <c r="C5179" s="24"/>
    </row>
    <row r="5180" spans="1:3" ht="13.8" x14ac:dyDescent="0.25">
      <c r="A5180" s="9" t="s">
        <v>32</v>
      </c>
      <c r="B5180" s="4">
        <v>109</v>
      </c>
      <c r="C5180" s="24"/>
    </row>
    <row r="5181" spans="1:3" ht="13.8" x14ac:dyDescent="0.25">
      <c r="A5181" s="11" t="s">
        <v>33</v>
      </c>
      <c r="B5181" s="4">
        <v>84</v>
      </c>
      <c r="C5181" s="24"/>
    </row>
    <row r="5182" spans="1:3" ht="13.8" x14ac:dyDescent="0.25">
      <c r="A5182" s="11" t="s">
        <v>34</v>
      </c>
      <c r="B5182" s="4">
        <v>25</v>
      </c>
      <c r="C5182" s="24"/>
    </row>
    <row r="5183" spans="1:3" ht="13.8" x14ac:dyDescent="0.25">
      <c r="A5183" s="132" t="s">
        <v>240</v>
      </c>
      <c r="B5183" s="133"/>
      <c r="C5183" s="24"/>
    </row>
    <row r="5184" spans="1:3" ht="13.8" x14ac:dyDescent="0.25">
      <c r="A5184" s="5" t="s">
        <v>0</v>
      </c>
      <c r="B5184" s="6">
        <v>15819.695399999999</v>
      </c>
      <c r="C5184" s="24"/>
    </row>
    <row r="5185" spans="1:3" ht="13.8" x14ac:dyDescent="0.25">
      <c r="A5185" s="7" t="s">
        <v>2</v>
      </c>
      <c r="B5185" s="6">
        <v>15630.39</v>
      </c>
      <c r="C5185" s="24"/>
    </row>
    <row r="5186" spans="1:3" ht="13.8" x14ac:dyDescent="0.25">
      <c r="A5186" s="7" t="s">
        <v>3</v>
      </c>
      <c r="B5186" s="6">
        <v>189.30539999999999</v>
      </c>
      <c r="C5186" s="24"/>
    </row>
    <row r="5187" spans="1:3" ht="13.8" x14ac:dyDescent="0.25">
      <c r="A5187" s="12" t="s">
        <v>10</v>
      </c>
      <c r="B5187" s="13">
        <v>12954.8367</v>
      </c>
      <c r="C5187" s="24"/>
    </row>
    <row r="5188" spans="1:3" ht="13.8" x14ac:dyDescent="0.25">
      <c r="A5188" s="15" t="s">
        <v>11</v>
      </c>
      <c r="B5188" s="14">
        <v>1718.9307100000001</v>
      </c>
      <c r="C5188" s="24"/>
    </row>
    <row r="5189" spans="1:3" ht="13.8" x14ac:dyDescent="0.25">
      <c r="A5189" s="15" t="s">
        <v>12</v>
      </c>
      <c r="B5189" s="14">
        <v>10845.84923</v>
      </c>
      <c r="C5189" s="24"/>
    </row>
    <row r="5190" spans="1:3" ht="13.8" x14ac:dyDescent="0.25">
      <c r="A5190" s="15" t="s">
        <v>15</v>
      </c>
      <c r="B5190" s="14">
        <v>199.72236000000001</v>
      </c>
      <c r="C5190" s="24"/>
    </row>
    <row r="5191" spans="1:3" ht="13.8" x14ac:dyDescent="0.25">
      <c r="A5191" s="15" t="s">
        <v>16</v>
      </c>
      <c r="B5191" s="14">
        <v>190.33439999999999</v>
      </c>
      <c r="C5191" s="24"/>
    </row>
    <row r="5192" spans="1:3" ht="13.8" x14ac:dyDescent="0.25">
      <c r="A5192" s="20" t="s">
        <v>17</v>
      </c>
      <c r="B5192" s="13">
        <v>2912.4708799999999</v>
      </c>
      <c r="C5192" s="24"/>
    </row>
    <row r="5193" spans="1:3" ht="13.8" x14ac:dyDescent="0.25">
      <c r="A5193" s="9" t="s">
        <v>24</v>
      </c>
      <c r="B5193" s="14">
        <v>15819.695400000001</v>
      </c>
      <c r="C5193" s="24"/>
    </row>
    <row r="5194" spans="1:3" ht="13.8" x14ac:dyDescent="0.25">
      <c r="A5194" s="16" t="s">
        <v>0</v>
      </c>
      <c r="B5194" s="6">
        <v>15819.695400000001</v>
      </c>
      <c r="C5194" s="24"/>
    </row>
    <row r="5195" spans="1:3" ht="13.8" x14ac:dyDescent="0.25">
      <c r="A5195" s="9" t="s">
        <v>26</v>
      </c>
      <c r="B5195" s="14">
        <v>15867.307580000001</v>
      </c>
      <c r="C5195" s="24"/>
    </row>
    <row r="5196" spans="1:3" ht="13.8" x14ac:dyDescent="0.25">
      <c r="A5196" s="21" t="s">
        <v>10</v>
      </c>
      <c r="B5196" s="13">
        <v>12954.8367</v>
      </c>
      <c r="C5196" s="24"/>
    </row>
    <row r="5197" spans="1:3" ht="13.8" x14ac:dyDescent="0.25">
      <c r="A5197" s="21" t="s">
        <v>17</v>
      </c>
      <c r="B5197" s="13">
        <v>2912.4708799999999</v>
      </c>
      <c r="C5197" s="24"/>
    </row>
    <row r="5198" spans="1:3" ht="13.8" x14ac:dyDescent="0.25">
      <c r="A5198" s="23" t="s">
        <v>28</v>
      </c>
      <c r="B5198" s="19">
        <v>-47.612180000000002</v>
      </c>
      <c r="C5198" s="24"/>
    </row>
    <row r="5199" spans="1:3" ht="13.8" x14ac:dyDescent="0.25">
      <c r="A5199" s="23" t="s">
        <v>29</v>
      </c>
      <c r="B5199" s="19">
        <v>1280.07104</v>
      </c>
      <c r="C5199" s="24"/>
    </row>
    <row r="5200" spans="1:3" ht="13.8" x14ac:dyDescent="0.25">
      <c r="A5200" s="23" t="s">
        <v>30</v>
      </c>
      <c r="B5200" s="19">
        <v>1232.45886</v>
      </c>
      <c r="C5200" s="24"/>
    </row>
    <row r="5201" spans="1:3" ht="13.8" x14ac:dyDescent="0.25">
      <c r="A5201" s="9" t="s">
        <v>32</v>
      </c>
      <c r="B5201" s="4">
        <v>386</v>
      </c>
      <c r="C5201" s="24"/>
    </row>
    <row r="5202" spans="1:3" ht="13.8" x14ac:dyDescent="0.25">
      <c r="A5202" s="11" t="s">
        <v>33</v>
      </c>
      <c r="B5202" s="4">
        <v>53</v>
      </c>
      <c r="C5202" s="24"/>
    </row>
    <row r="5203" spans="1:3" ht="13.8" x14ac:dyDescent="0.25">
      <c r="A5203" s="11" t="s">
        <v>34</v>
      </c>
      <c r="B5203" s="4">
        <v>333</v>
      </c>
      <c r="C5203" s="24"/>
    </row>
    <row r="5204" spans="1:3" ht="13.8" x14ac:dyDescent="0.25">
      <c r="A5204" s="132" t="s">
        <v>241</v>
      </c>
      <c r="B5204" s="133"/>
      <c r="C5204" s="24"/>
    </row>
    <row r="5205" spans="1:3" ht="13.8" x14ac:dyDescent="0.25">
      <c r="A5205" s="5" t="s">
        <v>0</v>
      </c>
      <c r="B5205" s="6">
        <v>95963.529479999997</v>
      </c>
      <c r="C5205" s="24"/>
    </row>
    <row r="5206" spans="1:3" ht="13.8" x14ac:dyDescent="0.25">
      <c r="A5206" s="7" t="s">
        <v>2</v>
      </c>
      <c r="B5206" s="6">
        <v>85559.61</v>
      </c>
      <c r="C5206" s="24"/>
    </row>
    <row r="5207" spans="1:3" ht="13.8" x14ac:dyDescent="0.25">
      <c r="A5207" s="7" t="s">
        <v>3</v>
      </c>
      <c r="B5207" s="6">
        <v>10403.91948</v>
      </c>
      <c r="C5207" s="24"/>
    </row>
    <row r="5208" spans="1:3" ht="13.8" x14ac:dyDescent="0.25">
      <c r="A5208" s="5" t="s">
        <v>4</v>
      </c>
      <c r="B5208" s="6">
        <v>15363.6</v>
      </c>
      <c r="C5208" s="24"/>
    </row>
    <row r="5209" spans="1:3" ht="13.8" x14ac:dyDescent="0.25">
      <c r="A5209" s="12" t="s">
        <v>10</v>
      </c>
      <c r="B5209" s="13">
        <v>73462.058309999993</v>
      </c>
      <c r="C5209" s="24"/>
    </row>
    <row r="5210" spans="1:3" ht="13.8" x14ac:dyDescent="0.25">
      <c r="A5210" s="15" t="s">
        <v>11</v>
      </c>
      <c r="B5210" s="14">
        <v>872.86</v>
      </c>
      <c r="C5210" s="24"/>
    </row>
    <row r="5211" spans="1:3" ht="13.8" x14ac:dyDescent="0.25">
      <c r="A5211" s="15" t="s">
        <v>12</v>
      </c>
      <c r="B5211" s="14">
        <v>53575.011149999998</v>
      </c>
      <c r="C5211" s="24"/>
    </row>
    <row r="5212" spans="1:3" ht="13.8" x14ac:dyDescent="0.25">
      <c r="A5212" s="15" t="s">
        <v>13</v>
      </c>
      <c r="B5212" s="14">
        <v>4820.4106400000001</v>
      </c>
      <c r="C5212" s="24"/>
    </row>
    <row r="5213" spans="1:3" ht="13.8" x14ac:dyDescent="0.25">
      <c r="A5213" s="15" t="s">
        <v>15</v>
      </c>
      <c r="B5213" s="14">
        <v>227.9528</v>
      </c>
      <c r="C5213" s="24"/>
    </row>
    <row r="5214" spans="1:3" ht="13.8" x14ac:dyDescent="0.25">
      <c r="A5214" s="15" t="s">
        <v>16</v>
      </c>
      <c r="B5214" s="14">
        <v>13965.82372</v>
      </c>
      <c r="C5214" s="24"/>
    </row>
    <row r="5215" spans="1:3" ht="13.8" x14ac:dyDescent="0.25">
      <c r="A5215" s="20" t="s">
        <v>17</v>
      </c>
      <c r="B5215" s="13">
        <v>20682.56626</v>
      </c>
      <c r="C5215" s="24"/>
    </row>
    <row r="5216" spans="1:3" ht="13.8" x14ac:dyDescent="0.25">
      <c r="A5216" s="12" t="s">
        <v>21</v>
      </c>
      <c r="B5216" s="13">
        <v>8191.3329899999999</v>
      </c>
      <c r="C5216" s="24"/>
    </row>
    <row r="5217" spans="1:3" ht="13.8" x14ac:dyDescent="0.25">
      <c r="A5217" s="9" t="s">
        <v>24</v>
      </c>
      <c r="B5217" s="14">
        <v>111327.12948</v>
      </c>
      <c r="C5217" s="24"/>
    </row>
    <row r="5218" spans="1:3" ht="13.8" x14ac:dyDescent="0.25">
      <c r="A5218" s="16" t="s">
        <v>0</v>
      </c>
      <c r="B5218" s="6">
        <v>95963.529479999997</v>
      </c>
      <c r="C5218" s="24"/>
    </row>
    <row r="5219" spans="1:3" ht="13.8" x14ac:dyDescent="0.25">
      <c r="A5219" s="16" t="s">
        <v>4</v>
      </c>
      <c r="B5219" s="6">
        <v>15363.6</v>
      </c>
      <c r="C5219" s="24"/>
    </row>
    <row r="5220" spans="1:3" ht="13.8" x14ac:dyDescent="0.25">
      <c r="A5220" s="9" t="s">
        <v>26</v>
      </c>
      <c r="B5220" s="14">
        <v>102335.95755999998</v>
      </c>
      <c r="C5220" s="24"/>
    </row>
    <row r="5221" spans="1:3" ht="13.8" x14ac:dyDescent="0.25">
      <c r="A5221" s="21" t="s">
        <v>10</v>
      </c>
      <c r="B5221" s="13">
        <v>73462.058309999993</v>
      </c>
      <c r="C5221" s="24"/>
    </row>
    <row r="5222" spans="1:3" ht="13.8" x14ac:dyDescent="0.25">
      <c r="A5222" s="21" t="s">
        <v>17</v>
      </c>
      <c r="B5222" s="13">
        <v>20682.56626</v>
      </c>
      <c r="C5222" s="24"/>
    </row>
    <row r="5223" spans="1:3" ht="13.8" x14ac:dyDescent="0.25">
      <c r="A5223" s="22" t="s">
        <v>21</v>
      </c>
      <c r="B5223" s="13">
        <v>8191.3329899999999</v>
      </c>
      <c r="C5223" s="24"/>
    </row>
    <row r="5224" spans="1:3" ht="13.8" x14ac:dyDescent="0.25">
      <c r="A5224" s="23" t="s">
        <v>28</v>
      </c>
      <c r="B5224" s="19">
        <v>8991.1719200000007</v>
      </c>
      <c r="C5224" s="24"/>
    </row>
    <row r="5225" spans="1:3" ht="13.8" x14ac:dyDescent="0.25">
      <c r="A5225" s="23" t="s">
        <v>29</v>
      </c>
      <c r="B5225" s="19">
        <v>54577.744720000002</v>
      </c>
      <c r="C5225" s="24"/>
    </row>
    <row r="5226" spans="1:3" ht="13.8" x14ac:dyDescent="0.25">
      <c r="A5226" s="23" t="s">
        <v>30</v>
      </c>
      <c r="B5226" s="19">
        <v>63568.916640000003</v>
      </c>
      <c r="C5226" s="24"/>
    </row>
    <row r="5227" spans="1:3" ht="13.8" x14ac:dyDescent="0.25">
      <c r="A5227" s="9" t="s">
        <v>32</v>
      </c>
      <c r="B5227" s="4">
        <v>1225</v>
      </c>
      <c r="C5227" s="24"/>
    </row>
    <row r="5228" spans="1:3" ht="13.8" x14ac:dyDescent="0.25">
      <c r="A5228" s="11" t="s">
        <v>33</v>
      </c>
      <c r="B5228" s="4">
        <v>122</v>
      </c>
      <c r="C5228" s="24"/>
    </row>
    <row r="5229" spans="1:3" ht="13.8" x14ac:dyDescent="0.25">
      <c r="A5229" s="11" t="s">
        <v>34</v>
      </c>
      <c r="B5229" s="4">
        <v>1103</v>
      </c>
      <c r="C5229" s="24"/>
    </row>
    <row r="5230" spans="1:3" ht="13.8" x14ac:dyDescent="0.25">
      <c r="A5230" s="132" t="s">
        <v>242</v>
      </c>
      <c r="B5230" s="133"/>
      <c r="C5230" s="24"/>
    </row>
    <row r="5231" spans="1:3" ht="13.8" x14ac:dyDescent="0.25">
      <c r="A5231" s="5" t="s">
        <v>0</v>
      </c>
      <c r="B5231" s="6">
        <v>45.758209999999998</v>
      </c>
      <c r="C5231" s="24"/>
    </row>
    <row r="5232" spans="1:3" ht="13.8" x14ac:dyDescent="0.25">
      <c r="A5232" s="7" t="s">
        <v>3</v>
      </c>
      <c r="B5232" s="6">
        <v>45.758209999999998</v>
      </c>
      <c r="C5232" s="24"/>
    </row>
    <row r="5233" spans="1:3" ht="13.8" x14ac:dyDescent="0.25">
      <c r="A5233" s="12" t="s">
        <v>10</v>
      </c>
      <c r="B5233" s="13">
        <v>6.9376300000000004</v>
      </c>
      <c r="C5233" s="24"/>
    </row>
    <row r="5234" spans="1:3" ht="13.8" x14ac:dyDescent="0.25">
      <c r="A5234" s="15" t="s">
        <v>12</v>
      </c>
      <c r="B5234" s="14">
        <v>6.9376300000000004</v>
      </c>
      <c r="C5234" s="24"/>
    </row>
    <row r="5235" spans="1:3" ht="13.8" x14ac:dyDescent="0.25">
      <c r="A5235" s="9" t="s">
        <v>24</v>
      </c>
      <c r="B5235" s="14">
        <v>45.758209999999998</v>
      </c>
      <c r="C5235" s="24"/>
    </row>
    <row r="5236" spans="1:3" ht="13.8" x14ac:dyDescent="0.25">
      <c r="A5236" s="16" t="s">
        <v>0</v>
      </c>
      <c r="B5236" s="6">
        <v>45.758209999999998</v>
      </c>
      <c r="C5236" s="24"/>
    </row>
    <row r="5237" spans="1:3" ht="13.8" x14ac:dyDescent="0.25">
      <c r="A5237" s="9" t="s">
        <v>26</v>
      </c>
      <c r="B5237" s="14">
        <v>6.9376300000000004</v>
      </c>
      <c r="C5237" s="24"/>
    </row>
    <row r="5238" spans="1:3" ht="13.8" x14ac:dyDescent="0.25">
      <c r="A5238" s="21" t="s">
        <v>10</v>
      </c>
      <c r="B5238" s="13">
        <v>6.9376300000000004</v>
      </c>
      <c r="C5238" s="24"/>
    </row>
    <row r="5239" spans="1:3" ht="13.8" x14ac:dyDescent="0.25">
      <c r="A5239" s="23" t="s">
        <v>28</v>
      </c>
      <c r="B5239" s="19">
        <v>38.82058</v>
      </c>
      <c r="C5239" s="24"/>
    </row>
    <row r="5240" spans="1:3" ht="13.8" x14ac:dyDescent="0.25">
      <c r="A5240" s="23" t="s">
        <v>29</v>
      </c>
      <c r="B5240" s="19">
        <v>31.687110000000001</v>
      </c>
      <c r="C5240" s="24"/>
    </row>
    <row r="5241" spans="1:3" ht="13.8" x14ac:dyDescent="0.25">
      <c r="A5241" s="23" t="s">
        <v>30</v>
      </c>
      <c r="B5241" s="19">
        <v>70.507689999999997</v>
      </c>
      <c r="C5241" s="24"/>
    </row>
    <row r="5242" spans="1:3" ht="13.8" x14ac:dyDescent="0.25">
      <c r="A5242" s="9" t="s">
        <v>32</v>
      </c>
      <c r="B5242" s="4">
        <v>94</v>
      </c>
      <c r="C5242" s="24"/>
    </row>
    <row r="5243" spans="1:3" ht="13.8" x14ac:dyDescent="0.25">
      <c r="A5243" s="11" t="s">
        <v>33</v>
      </c>
      <c r="B5243" s="4">
        <v>85</v>
      </c>
      <c r="C5243" s="24"/>
    </row>
    <row r="5244" spans="1:3" ht="13.8" x14ac:dyDescent="0.25">
      <c r="A5244" s="11" t="s">
        <v>34</v>
      </c>
      <c r="B5244" s="4">
        <v>9</v>
      </c>
      <c r="C5244" s="24"/>
    </row>
    <row r="5245" spans="1:3" ht="13.8" x14ac:dyDescent="0.25">
      <c r="A5245" s="132" t="s">
        <v>243</v>
      </c>
      <c r="B5245" s="133"/>
      <c r="C5245" s="24"/>
    </row>
    <row r="5246" spans="1:3" ht="13.8" x14ac:dyDescent="0.25">
      <c r="A5246" s="5" t="s">
        <v>0</v>
      </c>
      <c r="B5246" s="6">
        <v>67.617000000000004</v>
      </c>
      <c r="C5246" s="24"/>
    </row>
    <row r="5247" spans="1:3" ht="13.8" x14ac:dyDescent="0.25">
      <c r="A5247" s="7" t="s">
        <v>2</v>
      </c>
      <c r="B5247" s="6">
        <v>52.96</v>
      </c>
      <c r="C5247" s="24"/>
    </row>
    <row r="5248" spans="1:3" ht="13.8" x14ac:dyDescent="0.25">
      <c r="A5248" s="7" t="s">
        <v>3</v>
      </c>
      <c r="B5248" s="6">
        <v>14.657</v>
      </c>
      <c r="C5248" s="24"/>
    </row>
    <row r="5249" spans="1:3" ht="13.8" x14ac:dyDescent="0.25">
      <c r="A5249" s="12" t="s">
        <v>10</v>
      </c>
      <c r="B5249" s="13">
        <v>59.16</v>
      </c>
      <c r="C5249" s="24"/>
    </row>
    <row r="5250" spans="1:3" ht="13.8" x14ac:dyDescent="0.25">
      <c r="A5250" s="15" t="s">
        <v>12</v>
      </c>
      <c r="B5250" s="14">
        <v>42.34</v>
      </c>
      <c r="C5250" s="24"/>
    </row>
    <row r="5251" spans="1:3" ht="13.8" x14ac:dyDescent="0.25">
      <c r="A5251" s="7" t="s">
        <v>14</v>
      </c>
      <c r="B5251" s="6">
        <f>59.16-42.34</f>
        <v>16.819999999999993</v>
      </c>
      <c r="C5251" s="24"/>
    </row>
    <row r="5252" spans="1:3" ht="13.8" x14ac:dyDescent="0.25">
      <c r="A5252" s="9" t="s">
        <v>24</v>
      </c>
      <c r="B5252" s="14">
        <v>67.617000000000004</v>
      </c>
      <c r="C5252" s="24"/>
    </row>
    <row r="5253" spans="1:3" ht="13.8" x14ac:dyDescent="0.25">
      <c r="A5253" s="16" t="s">
        <v>0</v>
      </c>
      <c r="B5253" s="6">
        <v>67.617000000000004</v>
      </c>
      <c r="C5253" s="24"/>
    </row>
    <row r="5254" spans="1:3" ht="13.8" x14ac:dyDescent="0.25">
      <c r="A5254" s="9" t="s">
        <v>26</v>
      </c>
      <c r="B5254" s="14">
        <v>59.16</v>
      </c>
      <c r="C5254" s="24"/>
    </row>
    <row r="5255" spans="1:3" ht="13.8" x14ac:dyDescent="0.25">
      <c r="A5255" s="21" t="s">
        <v>10</v>
      </c>
      <c r="B5255" s="13">
        <v>59.16</v>
      </c>
      <c r="C5255" s="24"/>
    </row>
    <row r="5256" spans="1:3" ht="13.8" x14ac:dyDescent="0.25">
      <c r="A5256" s="23" t="s">
        <v>28</v>
      </c>
      <c r="B5256" s="19">
        <v>8.4570000000000007</v>
      </c>
      <c r="C5256" s="24"/>
    </row>
    <row r="5257" spans="1:3" ht="13.8" x14ac:dyDescent="0.25">
      <c r="A5257" s="23" t="s">
        <v>29</v>
      </c>
      <c r="B5257" s="19">
        <v>3.0545</v>
      </c>
      <c r="C5257" s="24"/>
    </row>
    <row r="5258" spans="1:3" ht="13.8" x14ac:dyDescent="0.25">
      <c r="A5258" s="23" t="s">
        <v>30</v>
      </c>
      <c r="B5258" s="19">
        <v>11.5115</v>
      </c>
      <c r="C5258" s="24"/>
    </row>
    <row r="5259" spans="1:3" ht="13.8" x14ac:dyDescent="0.25">
      <c r="A5259" s="9" t="s">
        <v>32</v>
      </c>
      <c r="B5259" s="4">
        <v>65</v>
      </c>
      <c r="C5259" s="24"/>
    </row>
    <row r="5260" spans="1:3" ht="13.8" x14ac:dyDescent="0.25">
      <c r="A5260" s="11" t="s">
        <v>34</v>
      </c>
      <c r="B5260" s="4">
        <v>65</v>
      </c>
      <c r="C5260" s="24"/>
    </row>
    <row r="5261" spans="1:3" ht="13.8" x14ac:dyDescent="0.25">
      <c r="A5261" s="132" t="s">
        <v>244</v>
      </c>
      <c r="B5261" s="133"/>
      <c r="C5261" s="24"/>
    </row>
    <row r="5262" spans="1:3" ht="13.8" x14ac:dyDescent="0.25">
      <c r="A5262" s="5" t="s">
        <v>0</v>
      </c>
      <c r="B5262" s="6">
        <v>39885.862109999995</v>
      </c>
      <c r="C5262" s="24"/>
    </row>
    <row r="5263" spans="1:3" ht="13.8" x14ac:dyDescent="0.25">
      <c r="A5263" s="7" t="s">
        <v>2</v>
      </c>
      <c r="B5263" s="6">
        <v>-88.799850000000006</v>
      </c>
      <c r="C5263" s="24"/>
    </row>
    <row r="5264" spans="1:3" ht="13.8" x14ac:dyDescent="0.25">
      <c r="A5264" s="7" t="s">
        <v>3</v>
      </c>
      <c r="B5264" s="6">
        <v>39974.661959999998</v>
      </c>
      <c r="C5264" s="24"/>
    </row>
    <row r="5265" spans="1:3" ht="13.8" x14ac:dyDescent="0.25">
      <c r="A5265" s="12" t="s">
        <v>10</v>
      </c>
      <c r="B5265" s="13">
        <v>23683.642359999998</v>
      </c>
      <c r="C5265" s="24"/>
    </row>
    <row r="5266" spans="1:3" ht="13.8" x14ac:dyDescent="0.25">
      <c r="A5266" s="15" t="s">
        <v>11</v>
      </c>
      <c r="B5266" s="14">
        <v>15022.460800000001</v>
      </c>
      <c r="C5266" s="24"/>
    </row>
    <row r="5267" spans="1:3" ht="13.8" x14ac:dyDescent="0.25">
      <c r="A5267" s="15" t="s">
        <v>12</v>
      </c>
      <c r="B5267" s="14">
        <v>4831.4197199999999</v>
      </c>
      <c r="C5267" s="24"/>
    </row>
    <row r="5268" spans="1:3" ht="13.8" x14ac:dyDescent="0.25">
      <c r="A5268" s="7" t="s">
        <v>2</v>
      </c>
      <c r="B5268" s="6">
        <v>2567.8750100000002</v>
      </c>
      <c r="C5268" s="24"/>
    </row>
    <row r="5269" spans="1:3" ht="13.8" x14ac:dyDescent="0.25">
      <c r="A5269" s="15" t="s">
        <v>15</v>
      </c>
      <c r="B5269" s="14">
        <v>302.32981000000001</v>
      </c>
      <c r="C5269" s="24"/>
    </row>
    <row r="5270" spans="1:3" ht="13.8" x14ac:dyDescent="0.25">
      <c r="A5270" s="15" t="s">
        <v>16</v>
      </c>
      <c r="B5270" s="14">
        <v>959.55701999999997</v>
      </c>
      <c r="C5270" s="24"/>
    </row>
    <row r="5271" spans="1:3" ht="13.8" x14ac:dyDescent="0.25">
      <c r="A5271" s="20" t="s">
        <v>17</v>
      </c>
      <c r="B5271" s="13">
        <v>2392.0659599999999</v>
      </c>
      <c r="C5271" s="24"/>
    </row>
    <row r="5272" spans="1:3" ht="13.8" x14ac:dyDescent="0.25">
      <c r="A5272" s="9" t="s">
        <v>24</v>
      </c>
      <c r="B5272" s="14">
        <v>39885.862110000002</v>
      </c>
      <c r="C5272" s="24"/>
    </row>
    <row r="5273" spans="1:3" ht="13.8" x14ac:dyDescent="0.25">
      <c r="A5273" s="16" t="s">
        <v>0</v>
      </c>
      <c r="B5273" s="6">
        <v>39885.862110000002</v>
      </c>
      <c r="C5273" s="24"/>
    </row>
    <row r="5274" spans="1:3" ht="13.8" x14ac:dyDescent="0.25">
      <c r="A5274" s="9" t="s">
        <v>26</v>
      </c>
      <c r="B5274" s="14">
        <v>26075.708320000002</v>
      </c>
      <c r="C5274" s="24"/>
    </row>
    <row r="5275" spans="1:3" ht="13.8" x14ac:dyDescent="0.25">
      <c r="A5275" s="21" t="s">
        <v>10</v>
      </c>
      <c r="B5275" s="13">
        <v>23683.642360000002</v>
      </c>
      <c r="C5275" s="24"/>
    </row>
    <row r="5276" spans="1:3" ht="13.8" x14ac:dyDescent="0.25">
      <c r="A5276" s="21" t="s">
        <v>17</v>
      </c>
      <c r="B5276" s="13">
        <v>2392.0659599999999</v>
      </c>
      <c r="C5276" s="24"/>
    </row>
    <row r="5277" spans="1:3" ht="13.8" x14ac:dyDescent="0.25">
      <c r="A5277" s="23" t="s">
        <v>28</v>
      </c>
      <c r="B5277" s="19">
        <v>13810.15379</v>
      </c>
      <c r="C5277" s="24"/>
    </row>
    <row r="5278" spans="1:3" ht="13.8" x14ac:dyDescent="0.25">
      <c r="A5278" s="23" t="s">
        <v>29</v>
      </c>
      <c r="B5278" s="19">
        <v>10062.45638</v>
      </c>
      <c r="C5278" s="24"/>
    </row>
    <row r="5279" spans="1:3" ht="13.8" x14ac:dyDescent="0.25">
      <c r="A5279" s="23" t="s">
        <v>30</v>
      </c>
      <c r="B5279" s="19">
        <v>23872.61017</v>
      </c>
      <c r="C5279" s="24"/>
    </row>
    <row r="5280" spans="1:3" ht="13.8" x14ac:dyDescent="0.25">
      <c r="A5280" s="9" t="s">
        <v>32</v>
      </c>
      <c r="B5280" s="4">
        <v>500</v>
      </c>
      <c r="C5280" s="24"/>
    </row>
    <row r="5281" spans="1:3" ht="13.8" x14ac:dyDescent="0.25">
      <c r="A5281" s="11" t="s">
        <v>33</v>
      </c>
      <c r="B5281" s="4">
        <v>320</v>
      </c>
      <c r="C5281" s="24"/>
    </row>
    <row r="5282" spans="1:3" ht="13.8" x14ac:dyDescent="0.25">
      <c r="A5282" s="11" t="s">
        <v>34</v>
      </c>
      <c r="B5282" s="4">
        <v>180</v>
      </c>
      <c r="C5282" s="24"/>
    </row>
    <row r="5283" spans="1:3" ht="13.8" x14ac:dyDescent="0.25">
      <c r="A5283" s="132" t="s">
        <v>245</v>
      </c>
      <c r="B5283" s="133"/>
      <c r="C5283" s="24"/>
    </row>
    <row r="5284" spans="1:3" ht="13.8" x14ac:dyDescent="0.25">
      <c r="A5284" s="5" t="s">
        <v>0</v>
      </c>
      <c r="B5284" s="6">
        <v>948.44376</v>
      </c>
      <c r="C5284" s="24"/>
    </row>
    <row r="5285" spans="1:3" ht="13.8" x14ac:dyDescent="0.25">
      <c r="A5285" s="7" t="s">
        <v>3</v>
      </c>
      <c r="B5285" s="6">
        <v>948.44376</v>
      </c>
      <c r="C5285" s="24"/>
    </row>
    <row r="5286" spans="1:3" ht="13.8" x14ac:dyDescent="0.25">
      <c r="A5286" s="12" t="s">
        <v>10</v>
      </c>
      <c r="B5286" s="13">
        <v>839.77683999999999</v>
      </c>
      <c r="C5286" s="24"/>
    </row>
    <row r="5287" spans="1:3" ht="13.8" x14ac:dyDescent="0.25">
      <c r="A5287" s="15" t="s">
        <v>12</v>
      </c>
      <c r="B5287" s="14">
        <v>761.71992</v>
      </c>
      <c r="C5287" s="24"/>
    </row>
    <row r="5288" spans="1:3" ht="13.8" x14ac:dyDescent="0.25">
      <c r="A5288" s="15" t="s">
        <v>16</v>
      </c>
      <c r="B5288" s="14">
        <v>78.056920000000005</v>
      </c>
      <c r="C5288" s="24"/>
    </row>
    <row r="5289" spans="1:3" ht="13.8" x14ac:dyDescent="0.25">
      <c r="A5289" s="20" t="s">
        <v>17</v>
      </c>
      <c r="B5289" s="13">
        <v>7.3689999999999998</v>
      </c>
      <c r="C5289" s="24"/>
    </row>
    <row r="5290" spans="1:3" ht="13.8" x14ac:dyDescent="0.25">
      <c r="A5290" s="9" t="s">
        <v>24</v>
      </c>
      <c r="B5290" s="14">
        <v>948.44376</v>
      </c>
      <c r="C5290" s="24"/>
    </row>
    <row r="5291" spans="1:3" ht="13.8" x14ac:dyDescent="0.25">
      <c r="A5291" s="16" t="s">
        <v>0</v>
      </c>
      <c r="B5291" s="6">
        <v>948.44376</v>
      </c>
      <c r="C5291" s="24"/>
    </row>
    <row r="5292" spans="1:3" ht="13.8" x14ac:dyDescent="0.25">
      <c r="A5292" s="9" t="s">
        <v>26</v>
      </c>
      <c r="B5292" s="14">
        <v>847.14584000000002</v>
      </c>
      <c r="C5292" s="24"/>
    </row>
    <row r="5293" spans="1:3" ht="13.8" x14ac:dyDescent="0.25">
      <c r="A5293" s="21" t="s">
        <v>10</v>
      </c>
      <c r="B5293" s="13">
        <v>839.77683999999999</v>
      </c>
      <c r="C5293" s="24"/>
    </row>
    <row r="5294" spans="1:3" ht="13.8" x14ac:dyDescent="0.25">
      <c r="A5294" s="21" t="s">
        <v>17</v>
      </c>
      <c r="B5294" s="13">
        <v>7.3689999999999998</v>
      </c>
      <c r="C5294" s="24"/>
    </row>
    <row r="5295" spans="1:3" ht="13.8" x14ac:dyDescent="0.25">
      <c r="A5295" s="23" t="s">
        <v>28</v>
      </c>
      <c r="B5295" s="19">
        <v>101.29792</v>
      </c>
      <c r="C5295" s="24"/>
    </row>
    <row r="5296" spans="1:3" ht="13.8" x14ac:dyDescent="0.25">
      <c r="A5296" s="23" t="s">
        <v>29</v>
      </c>
      <c r="B5296" s="19">
        <v>151.34198000000001</v>
      </c>
      <c r="C5296" s="24"/>
    </row>
    <row r="5297" spans="1:3" ht="13.8" x14ac:dyDescent="0.25">
      <c r="A5297" s="23" t="s">
        <v>30</v>
      </c>
      <c r="B5297" s="19">
        <v>252.63990000000001</v>
      </c>
      <c r="C5297" s="24"/>
    </row>
    <row r="5298" spans="1:3" ht="13.8" x14ac:dyDescent="0.25">
      <c r="A5298" s="9" t="s">
        <v>32</v>
      </c>
      <c r="B5298" s="4">
        <v>1695</v>
      </c>
      <c r="C5298" s="24"/>
    </row>
    <row r="5299" spans="1:3" ht="13.8" x14ac:dyDescent="0.25">
      <c r="A5299" s="11" t="s">
        <v>33</v>
      </c>
      <c r="B5299" s="4">
        <v>194</v>
      </c>
      <c r="C5299" s="24"/>
    </row>
    <row r="5300" spans="1:3" ht="13.8" x14ac:dyDescent="0.25">
      <c r="A5300" s="11" t="s">
        <v>34</v>
      </c>
      <c r="B5300" s="4">
        <v>1501</v>
      </c>
      <c r="C5300" s="24"/>
    </row>
    <row r="5301" spans="1:3" ht="13.8" x14ac:dyDescent="0.25">
      <c r="A5301" s="132" t="s">
        <v>246</v>
      </c>
      <c r="B5301" s="133"/>
      <c r="C5301" s="24"/>
    </row>
    <row r="5302" spans="1:3" ht="13.8" x14ac:dyDescent="0.25">
      <c r="A5302" s="5" t="s">
        <v>0</v>
      </c>
      <c r="B5302" s="6">
        <v>59.797550000000001</v>
      </c>
      <c r="C5302" s="24"/>
    </row>
    <row r="5303" spans="1:3" ht="13.8" x14ac:dyDescent="0.25">
      <c r="A5303" s="7" t="s">
        <v>2</v>
      </c>
      <c r="B5303" s="6">
        <v>33.299999999999997</v>
      </c>
      <c r="C5303" s="24"/>
    </row>
    <row r="5304" spans="1:3" ht="13.8" x14ac:dyDescent="0.25">
      <c r="A5304" s="7" t="s">
        <v>3</v>
      </c>
      <c r="B5304" s="6">
        <v>26.49755</v>
      </c>
      <c r="C5304" s="24"/>
    </row>
    <row r="5305" spans="1:3" ht="13.8" x14ac:dyDescent="0.25">
      <c r="A5305" s="12" t="s">
        <v>10</v>
      </c>
      <c r="B5305" s="13">
        <v>62.027819999999991</v>
      </c>
      <c r="C5305" s="24"/>
    </row>
    <row r="5306" spans="1:3" ht="13.8" x14ac:dyDescent="0.25">
      <c r="A5306" s="15" t="s">
        <v>12</v>
      </c>
      <c r="B5306" s="14">
        <v>40.291359999999997</v>
      </c>
      <c r="C5306" s="24"/>
    </row>
    <row r="5307" spans="1:3" ht="13.8" x14ac:dyDescent="0.25">
      <c r="A5307" s="7" t="s">
        <v>2</v>
      </c>
      <c r="B5307" s="6">
        <v>9.2736400000000003</v>
      </c>
      <c r="C5307" s="24"/>
    </row>
    <row r="5308" spans="1:3" ht="13.8" x14ac:dyDescent="0.25">
      <c r="A5308" s="15" t="s">
        <v>15</v>
      </c>
      <c r="B5308" s="14">
        <v>5.77</v>
      </c>
      <c r="C5308" s="24"/>
    </row>
    <row r="5309" spans="1:3" ht="13.8" x14ac:dyDescent="0.25">
      <c r="A5309" s="15" t="s">
        <v>16</v>
      </c>
      <c r="B5309" s="14">
        <v>6.6928200000000002</v>
      </c>
      <c r="C5309" s="24"/>
    </row>
    <row r="5310" spans="1:3" ht="13.8" x14ac:dyDescent="0.25">
      <c r="A5310" s="20" t="s">
        <v>17</v>
      </c>
      <c r="B5310" s="13">
        <v>2.8884400000000001</v>
      </c>
      <c r="C5310" s="24"/>
    </row>
    <row r="5311" spans="1:3" ht="13.8" x14ac:dyDescent="0.25">
      <c r="A5311" s="9" t="s">
        <v>24</v>
      </c>
      <c r="B5311" s="14">
        <v>59.797550000000001</v>
      </c>
      <c r="C5311" s="24"/>
    </row>
    <row r="5312" spans="1:3" ht="13.8" x14ac:dyDescent="0.25">
      <c r="A5312" s="16" t="s">
        <v>0</v>
      </c>
      <c r="B5312" s="6">
        <v>59.797550000000001</v>
      </c>
      <c r="C5312" s="24"/>
    </row>
    <row r="5313" spans="1:3" ht="13.8" x14ac:dyDescent="0.25">
      <c r="A5313" s="9" t="s">
        <v>26</v>
      </c>
      <c r="B5313" s="14">
        <v>64.916259999999994</v>
      </c>
      <c r="C5313" s="24"/>
    </row>
    <row r="5314" spans="1:3" ht="13.8" x14ac:dyDescent="0.25">
      <c r="A5314" s="21" t="s">
        <v>10</v>
      </c>
      <c r="B5314" s="13">
        <v>62.027819999999998</v>
      </c>
      <c r="C5314" s="24"/>
    </row>
    <row r="5315" spans="1:3" ht="13.8" x14ac:dyDescent="0.25">
      <c r="A5315" s="21" t="s">
        <v>17</v>
      </c>
      <c r="B5315" s="13">
        <v>2.8884400000000001</v>
      </c>
      <c r="C5315" s="24"/>
    </row>
    <row r="5316" spans="1:3" ht="13.8" x14ac:dyDescent="0.25">
      <c r="A5316" s="23" t="s">
        <v>28</v>
      </c>
      <c r="B5316" s="19">
        <v>-5.1187100000000001</v>
      </c>
      <c r="C5316" s="24"/>
    </row>
    <row r="5317" spans="1:3" ht="13.8" x14ac:dyDescent="0.25">
      <c r="A5317" s="23" t="s">
        <v>29</v>
      </c>
      <c r="B5317" s="19">
        <v>79.153559999999999</v>
      </c>
      <c r="C5317" s="24"/>
    </row>
    <row r="5318" spans="1:3" ht="13.8" x14ac:dyDescent="0.25">
      <c r="A5318" s="23" t="s">
        <v>30</v>
      </c>
      <c r="B5318" s="19">
        <v>74.034850000000006</v>
      </c>
      <c r="C5318" s="24"/>
    </row>
    <row r="5319" spans="1:3" ht="13.8" x14ac:dyDescent="0.25">
      <c r="A5319" s="9" t="s">
        <v>32</v>
      </c>
      <c r="B5319" s="4">
        <v>193</v>
      </c>
      <c r="C5319" s="24"/>
    </row>
    <row r="5320" spans="1:3" ht="13.8" x14ac:dyDescent="0.25">
      <c r="A5320" s="11" t="s">
        <v>33</v>
      </c>
      <c r="B5320" s="4">
        <v>164</v>
      </c>
      <c r="C5320" s="24"/>
    </row>
    <row r="5321" spans="1:3" ht="13.8" x14ac:dyDescent="0.25">
      <c r="A5321" s="11" t="s">
        <v>34</v>
      </c>
      <c r="B5321" s="4">
        <v>29</v>
      </c>
      <c r="C5321" s="24"/>
    </row>
    <row r="5322" spans="1:3" ht="13.8" x14ac:dyDescent="0.25">
      <c r="A5322" s="132" t="s">
        <v>247</v>
      </c>
      <c r="B5322" s="133"/>
      <c r="C5322" s="24"/>
    </row>
    <row r="5323" spans="1:3" ht="13.8" x14ac:dyDescent="0.25">
      <c r="A5323" s="5" t="s">
        <v>0</v>
      </c>
      <c r="B5323" s="6">
        <v>41.405410000000003</v>
      </c>
      <c r="C5323" s="24"/>
    </row>
    <row r="5324" spans="1:3" ht="13.8" x14ac:dyDescent="0.25">
      <c r="A5324" s="7" t="s">
        <v>3</v>
      </c>
      <c r="B5324" s="6">
        <v>41.405410000000003</v>
      </c>
      <c r="C5324" s="24"/>
    </row>
    <row r="5325" spans="1:3" ht="13.8" x14ac:dyDescent="0.25">
      <c r="A5325" s="12" t="s">
        <v>10</v>
      </c>
      <c r="B5325" s="13">
        <v>76.321260000000009</v>
      </c>
      <c r="C5325" s="24"/>
    </row>
    <row r="5326" spans="1:3" ht="13.8" x14ac:dyDescent="0.25">
      <c r="A5326" s="15" t="s">
        <v>12</v>
      </c>
      <c r="B5326" s="14">
        <v>75.022000000000006</v>
      </c>
      <c r="C5326" s="24"/>
    </row>
    <row r="5327" spans="1:3" ht="13.8" x14ac:dyDescent="0.25">
      <c r="A5327" s="15" t="s">
        <v>16</v>
      </c>
      <c r="B5327" s="14">
        <v>1.2992600000000001</v>
      </c>
      <c r="C5327" s="24"/>
    </row>
    <row r="5328" spans="1:3" ht="13.8" x14ac:dyDescent="0.25">
      <c r="A5328" s="9" t="s">
        <v>24</v>
      </c>
      <c r="B5328" s="14">
        <v>41.405410000000003</v>
      </c>
      <c r="C5328" s="24"/>
    </row>
    <row r="5329" spans="1:3" ht="13.8" x14ac:dyDescent="0.25">
      <c r="A5329" s="16" t="s">
        <v>0</v>
      </c>
      <c r="B5329" s="6">
        <v>41.405410000000003</v>
      </c>
      <c r="C5329" s="24"/>
    </row>
    <row r="5330" spans="1:3" ht="13.8" x14ac:dyDescent="0.25">
      <c r="A5330" s="9" t="s">
        <v>26</v>
      </c>
      <c r="B5330" s="14">
        <v>76.321259999999995</v>
      </c>
      <c r="C5330" s="24"/>
    </row>
    <row r="5331" spans="1:3" ht="13.8" x14ac:dyDescent="0.25">
      <c r="A5331" s="21" t="s">
        <v>10</v>
      </c>
      <c r="B5331" s="13">
        <v>76.321259999999995</v>
      </c>
      <c r="C5331" s="24"/>
    </row>
    <row r="5332" spans="1:3" ht="13.8" x14ac:dyDescent="0.25">
      <c r="A5332" s="23" t="s">
        <v>28</v>
      </c>
      <c r="B5332" s="19">
        <v>-34.915849999999999</v>
      </c>
      <c r="C5332" s="24"/>
    </row>
    <row r="5333" spans="1:3" ht="13.8" x14ac:dyDescent="0.25">
      <c r="A5333" s="23" t="s">
        <v>29</v>
      </c>
      <c r="B5333" s="19">
        <v>35.090510000000002</v>
      </c>
      <c r="C5333" s="24"/>
    </row>
    <row r="5334" spans="1:3" ht="13.8" x14ac:dyDescent="0.25">
      <c r="A5334" s="23" t="s">
        <v>30</v>
      </c>
      <c r="B5334" s="19">
        <v>0.17466000000000001</v>
      </c>
      <c r="C5334" s="24"/>
    </row>
    <row r="5335" spans="1:3" ht="13.8" x14ac:dyDescent="0.25">
      <c r="A5335" s="9" t="s">
        <v>32</v>
      </c>
      <c r="B5335" s="4">
        <v>10</v>
      </c>
      <c r="C5335" s="24"/>
    </row>
    <row r="5336" spans="1:3" ht="13.8" x14ac:dyDescent="0.25">
      <c r="A5336" s="11" t="s">
        <v>33</v>
      </c>
      <c r="B5336" s="4">
        <v>5</v>
      </c>
      <c r="C5336" s="24"/>
    </row>
    <row r="5337" spans="1:3" ht="13.8" x14ac:dyDescent="0.25">
      <c r="A5337" s="11" t="s">
        <v>34</v>
      </c>
      <c r="B5337" s="4">
        <v>5</v>
      </c>
      <c r="C5337" s="24"/>
    </row>
    <row r="5338" spans="1:3" ht="13.8" x14ac:dyDescent="0.25">
      <c r="A5338" s="132" t="s">
        <v>248</v>
      </c>
      <c r="B5338" s="133"/>
      <c r="C5338" s="24"/>
    </row>
    <row r="5339" spans="1:3" ht="13.8" x14ac:dyDescent="0.25">
      <c r="A5339" s="5" t="s">
        <v>0</v>
      </c>
      <c r="B5339" s="6">
        <v>386.49900000000002</v>
      </c>
      <c r="C5339" s="24"/>
    </row>
    <row r="5340" spans="1:3" ht="13.8" x14ac:dyDescent="0.25">
      <c r="A5340" s="7" t="s">
        <v>3</v>
      </c>
      <c r="B5340" s="6">
        <v>386.49900000000002</v>
      </c>
      <c r="C5340" s="24"/>
    </row>
    <row r="5341" spans="1:3" ht="13.8" x14ac:dyDescent="0.25">
      <c r="A5341" s="12" t="s">
        <v>10</v>
      </c>
      <c r="B5341" s="13">
        <v>139.99972000000002</v>
      </c>
      <c r="C5341" s="24"/>
    </row>
    <row r="5342" spans="1:3" ht="13.8" x14ac:dyDescent="0.25">
      <c r="A5342" s="15" t="s">
        <v>11</v>
      </c>
      <c r="B5342" s="14">
        <v>1.98</v>
      </c>
      <c r="C5342" s="24"/>
    </row>
    <row r="5343" spans="1:3" ht="13.8" x14ac:dyDescent="0.25">
      <c r="A5343" s="15" t="s">
        <v>12</v>
      </c>
      <c r="B5343" s="14">
        <v>114.03248000000001</v>
      </c>
      <c r="C5343" s="24"/>
    </row>
    <row r="5344" spans="1:3" ht="13.8" x14ac:dyDescent="0.25">
      <c r="A5344" s="7" t="s">
        <v>14</v>
      </c>
      <c r="B5344" s="6">
        <v>1.8411999999999999</v>
      </c>
      <c r="C5344" s="24"/>
    </row>
    <row r="5345" spans="1:3" ht="13.8" x14ac:dyDescent="0.25">
      <c r="A5345" s="15" t="s">
        <v>15</v>
      </c>
      <c r="B5345" s="14">
        <v>5.7243500000000003</v>
      </c>
      <c r="C5345" s="24"/>
    </row>
    <row r="5346" spans="1:3" ht="13.8" x14ac:dyDescent="0.25">
      <c r="A5346" s="15" t="s">
        <v>16</v>
      </c>
      <c r="B5346" s="14">
        <v>16.421690000000002</v>
      </c>
      <c r="C5346" s="24"/>
    </row>
    <row r="5347" spans="1:3" ht="13.8" x14ac:dyDescent="0.25">
      <c r="A5347" s="9" t="s">
        <v>24</v>
      </c>
      <c r="B5347" s="14">
        <v>386.49900000000002</v>
      </c>
      <c r="C5347" s="24"/>
    </row>
    <row r="5348" spans="1:3" ht="13.8" x14ac:dyDescent="0.25">
      <c r="A5348" s="16" t="s">
        <v>0</v>
      </c>
      <c r="B5348" s="6">
        <v>386.49900000000002</v>
      </c>
      <c r="C5348" s="24"/>
    </row>
    <row r="5349" spans="1:3" ht="13.8" x14ac:dyDescent="0.25">
      <c r="A5349" s="9" t="s">
        <v>26</v>
      </c>
      <c r="B5349" s="14">
        <v>139.99972</v>
      </c>
      <c r="C5349" s="24"/>
    </row>
    <row r="5350" spans="1:3" ht="13.8" x14ac:dyDescent="0.25">
      <c r="A5350" s="21" t="s">
        <v>10</v>
      </c>
      <c r="B5350" s="13">
        <v>139.99972</v>
      </c>
      <c r="C5350" s="24"/>
    </row>
    <row r="5351" spans="1:3" ht="13.8" x14ac:dyDescent="0.25">
      <c r="A5351" s="23" t="s">
        <v>28</v>
      </c>
      <c r="B5351" s="19">
        <v>246.49928</v>
      </c>
      <c r="C5351" s="24"/>
    </row>
    <row r="5352" spans="1:3" ht="13.8" x14ac:dyDescent="0.25">
      <c r="A5352" s="23" t="s">
        <v>29</v>
      </c>
      <c r="B5352" s="19">
        <v>1147.0744</v>
      </c>
      <c r="C5352" s="24"/>
    </row>
    <row r="5353" spans="1:3" ht="13.8" x14ac:dyDescent="0.25">
      <c r="A5353" s="23" t="s">
        <v>30</v>
      </c>
      <c r="B5353" s="19">
        <v>1393.57368</v>
      </c>
      <c r="C5353" s="24"/>
    </row>
    <row r="5354" spans="1:3" ht="13.8" x14ac:dyDescent="0.25">
      <c r="A5354" s="9" t="s">
        <v>32</v>
      </c>
      <c r="B5354" s="4">
        <v>54</v>
      </c>
      <c r="C5354" s="24"/>
    </row>
    <row r="5355" spans="1:3" ht="13.8" x14ac:dyDescent="0.25">
      <c r="A5355" s="11" t="s">
        <v>33</v>
      </c>
      <c r="B5355" s="4">
        <v>26</v>
      </c>
      <c r="C5355" s="24"/>
    </row>
    <row r="5356" spans="1:3" ht="13.8" x14ac:dyDescent="0.25">
      <c r="A5356" s="11" t="s">
        <v>34</v>
      </c>
      <c r="B5356" s="4">
        <v>28</v>
      </c>
      <c r="C5356" s="24"/>
    </row>
    <row r="5357" spans="1:3" ht="13.8" x14ac:dyDescent="0.25">
      <c r="A5357" s="132" t="s">
        <v>249</v>
      </c>
      <c r="B5357" s="133"/>
      <c r="C5357" s="24"/>
    </row>
    <row r="5358" spans="1:3" ht="13.8" x14ac:dyDescent="0.25">
      <c r="A5358" s="5" t="s">
        <v>0</v>
      </c>
      <c r="B5358" s="6">
        <v>105.63</v>
      </c>
      <c r="C5358" s="24"/>
    </row>
    <row r="5359" spans="1:3" ht="13.8" x14ac:dyDescent="0.25">
      <c r="A5359" s="7" t="s">
        <v>2</v>
      </c>
      <c r="B5359" s="6">
        <v>105.63</v>
      </c>
      <c r="C5359" s="24"/>
    </row>
    <row r="5360" spans="1:3" ht="13.8" x14ac:dyDescent="0.25">
      <c r="A5360" s="12" t="s">
        <v>10</v>
      </c>
      <c r="B5360" s="13">
        <v>33.784999999999997</v>
      </c>
      <c r="C5360" s="24"/>
    </row>
    <row r="5361" spans="1:3" ht="13.8" x14ac:dyDescent="0.25">
      <c r="A5361" s="15" t="s">
        <v>12</v>
      </c>
      <c r="B5361" s="14">
        <v>3.8149999999999999</v>
      </c>
      <c r="C5361" s="24"/>
    </row>
    <row r="5362" spans="1:3" ht="13.8" x14ac:dyDescent="0.25">
      <c r="A5362" s="15" t="s">
        <v>16</v>
      </c>
      <c r="B5362" s="14">
        <v>29.97</v>
      </c>
      <c r="C5362" s="24"/>
    </row>
    <row r="5363" spans="1:3" ht="13.8" x14ac:dyDescent="0.25">
      <c r="A5363" s="9" t="s">
        <v>24</v>
      </c>
      <c r="B5363" s="14">
        <v>105.63</v>
      </c>
      <c r="C5363" s="24"/>
    </row>
    <row r="5364" spans="1:3" ht="13.8" x14ac:dyDescent="0.25">
      <c r="A5364" s="16" t="s">
        <v>0</v>
      </c>
      <c r="B5364" s="6">
        <v>105.63</v>
      </c>
      <c r="C5364" s="24"/>
    </row>
    <row r="5365" spans="1:3" ht="13.8" x14ac:dyDescent="0.25">
      <c r="A5365" s="9" t="s">
        <v>26</v>
      </c>
      <c r="B5365" s="14">
        <v>33.784999999999997</v>
      </c>
      <c r="C5365" s="24"/>
    </row>
    <row r="5366" spans="1:3" ht="13.8" x14ac:dyDescent="0.25">
      <c r="A5366" s="21" t="s">
        <v>10</v>
      </c>
      <c r="B5366" s="13">
        <v>33.784999999999997</v>
      </c>
      <c r="C5366" s="24"/>
    </row>
    <row r="5367" spans="1:3" ht="13.8" x14ac:dyDescent="0.25">
      <c r="A5367" s="23" t="s">
        <v>28</v>
      </c>
      <c r="B5367" s="19">
        <v>71.844999999999999</v>
      </c>
      <c r="C5367" s="24"/>
    </row>
    <row r="5368" spans="1:3" ht="13.8" x14ac:dyDescent="0.25">
      <c r="A5368" s="23" t="s">
        <v>30</v>
      </c>
      <c r="B5368" s="19">
        <v>71.844999999999999</v>
      </c>
      <c r="C5368" s="24"/>
    </row>
    <row r="5369" spans="1:3" ht="13.8" x14ac:dyDescent="0.25">
      <c r="A5369" s="9" t="s">
        <v>32</v>
      </c>
      <c r="B5369" s="4">
        <v>21</v>
      </c>
      <c r="C5369" s="24"/>
    </row>
    <row r="5370" spans="1:3" ht="13.8" x14ac:dyDescent="0.25">
      <c r="A5370" s="11" t="s">
        <v>33</v>
      </c>
      <c r="B5370" s="4">
        <v>19</v>
      </c>
      <c r="C5370" s="24"/>
    </row>
    <row r="5371" spans="1:3" ht="13.8" x14ac:dyDescent="0.25">
      <c r="A5371" s="11" t="s">
        <v>34</v>
      </c>
      <c r="B5371" s="4">
        <v>2</v>
      </c>
      <c r="C5371" s="24"/>
    </row>
    <row r="5372" spans="1:3" ht="13.8" x14ac:dyDescent="0.25">
      <c r="A5372" s="132" t="s">
        <v>251</v>
      </c>
      <c r="B5372" s="133"/>
      <c r="C5372" s="24"/>
    </row>
    <row r="5373" spans="1:3" ht="13.8" x14ac:dyDescent="0.25">
      <c r="A5373" s="5" t="s">
        <v>0</v>
      </c>
      <c r="B5373" s="6">
        <v>5474.0721400000002</v>
      </c>
      <c r="C5373" s="24"/>
    </row>
    <row r="5374" spans="1:3" ht="13.8" x14ac:dyDescent="0.25">
      <c r="A5374" s="7" t="s">
        <v>2</v>
      </c>
      <c r="B5374" s="6">
        <v>205</v>
      </c>
      <c r="C5374" s="24"/>
    </row>
    <row r="5375" spans="1:3" ht="13.8" x14ac:dyDescent="0.25">
      <c r="A5375" s="7" t="s">
        <v>3</v>
      </c>
      <c r="B5375" s="6">
        <v>5269.0721400000002</v>
      </c>
      <c r="C5375" s="24"/>
    </row>
    <row r="5376" spans="1:3" ht="13.8" x14ac:dyDescent="0.25">
      <c r="A5376" s="12" t="s">
        <v>10</v>
      </c>
      <c r="B5376" s="13">
        <v>5861.6342599999998</v>
      </c>
      <c r="C5376" s="24"/>
    </row>
    <row r="5377" spans="1:3" ht="13.8" x14ac:dyDescent="0.25">
      <c r="A5377" s="15" t="s">
        <v>11</v>
      </c>
      <c r="B5377" s="14">
        <v>1158.43679</v>
      </c>
      <c r="C5377" s="24"/>
    </row>
    <row r="5378" spans="1:3" ht="13.8" x14ac:dyDescent="0.25">
      <c r="A5378" s="15" t="s">
        <v>12</v>
      </c>
      <c r="B5378" s="14">
        <v>3191.7947899999999</v>
      </c>
      <c r="C5378" s="24"/>
    </row>
    <row r="5379" spans="1:3" ht="13.8" x14ac:dyDescent="0.25">
      <c r="A5379" s="15" t="s">
        <v>15</v>
      </c>
      <c r="B5379" s="14">
        <v>16.815339999999999</v>
      </c>
      <c r="C5379" s="24"/>
    </row>
    <row r="5380" spans="1:3" ht="13.8" x14ac:dyDescent="0.25">
      <c r="A5380" s="15" t="s">
        <v>16</v>
      </c>
      <c r="B5380" s="14">
        <v>1494.58734</v>
      </c>
      <c r="C5380" s="24"/>
    </row>
    <row r="5381" spans="1:3" ht="13.8" x14ac:dyDescent="0.25">
      <c r="A5381" s="20" t="s">
        <v>17</v>
      </c>
      <c r="B5381" s="13">
        <v>9.5950000000000006</v>
      </c>
      <c r="C5381" s="24"/>
    </row>
    <row r="5382" spans="1:3" ht="13.8" x14ac:dyDescent="0.25">
      <c r="A5382" s="9" t="s">
        <v>24</v>
      </c>
      <c r="B5382" s="14">
        <v>5474.0721400000002</v>
      </c>
      <c r="C5382" s="24"/>
    </row>
    <row r="5383" spans="1:3" ht="13.8" x14ac:dyDescent="0.25">
      <c r="A5383" s="16" t="s">
        <v>0</v>
      </c>
      <c r="B5383" s="6">
        <v>5474.0721400000002</v>
      </c>
      <c r="C5383" s="24"/>
    </row>
    <row r="5384" spans="1:3" ht="13.8" x14ac:dyDescent="0.25">
      <c r="A5384" s="9" t="s">
        <v>26</v>
      </c>
      <c r="B5384" s="14">
        <v>5871.2292600000001</v>
      </c>
      <c r="C5384" s="24"/>
    </row>
    <row r="5385" spans="1:3" ht="13.8" x14ac:dyDescent="0.25">
      <c r="A5385" s="21" t="s">
        <v>10</v>
      </c>
      <c r="B5385" s="13">
        <v>5861.6342599999998</v>
      </c>
      <c r="C5385" s="24"/>
    </row>
    <row r="5386" spans="1:3" ht="13.8" x14ac:dyDescent="0.25">
      <c r="A5386" s="21" t="s">
        <v>17</v>
      </c>
      <c r="B5386" s="13">
        <v>9.5950000000000006</v>
      </c>
      <c r="C5386" s="24"/>
    </row>
    <row r="5387" spans="1:3" ht="13.8" x14ac:dyDescent="0.25">
      <c r="A5387" s="23" t="s">
        <v>28</v>
      </c>
      <c r="B5387" s="19">
        <v>-397.15712000000002</v>
      </c>
      <c r="C5387" s="24"/>
    </row>
    <row r="5388" spans="1:3" ht="13.8" x14ac:dyDescent="0.25">
      <c r="A5388" s="23" t="s">
        <v>29</v>
      </c>
      <c r="B5388" s="19">
        <v>767.25084000000004</v>
      </c>
      <c r="C5388" s="24"/>
    </row>
    <row r="5389" spans="1:3" ht="13.8" x14ac:dyDescent="0.25">
      <c r="A5389" s="23" t="s">
        <v>30</v>
      </c>
      <c r="B5389" s="19">
        <v>370.09372000000002</v>
      </c>
      <c r="C5389" s="24"/>
    </row>
    <row r="5390" spans="1:3" ht="13.8" x14ac:dyDescent="0.25">
      <c r="A5390" s="9" t="s">
        <v>32</v>
      </c>
      <c r="B5390" s="4">
        <v>163</v>
      </c>
      <c r="C5390" s="24"/>
    </row>
    <row r="5391" spans="1:3" ht="13.8" x14ac:dyDescent="0.25">
      <c r="A5391" s="11" t="s">
        <v>33</v>
      </c>
      <c r="B5391" s="4">
        <v>26</v>
      </c>
      <c r="C5391" s="24"/>
    </row>
    <row r="5392" spans="1:3" ht="13.8" x14ac:dyDescent="0.25">
      <c r="A5392" s="11" t="s">
        <v>34</v>
      </c>
      <c r="B5392" s="4">
        <v>137</v>
      </c>
      <c r="C5392" s="24"/>
    </row>
    <row r="5393" spans="1:3" ht="13.8" x14ac:dyDescent="0.25">
      <c r="A5393" s="132" t="s">
        <v>252</v>
      </c>
      <c r="B5393" s="133"/>
      <c r="C5393" s="24"/>
    </row>
    <row r="5394" spans="1:3" ht="13.8" x14ac:dyDescent="0.25">
      <c r="A5394" s="5" t="s">
        <v>0</v>
      </c>
      <c r="B5394" s="6">
        <v>9337.9748799999998</v>
      </c>
      <c r="C5394" s="24"/>
    </row>
    <row r="5395" spans="1:3" ht="13.8" x14ac:dyDescent="0.25">
      <c r="A5395" s="7" t="s">
        <v>3</v>
      </c>
      <c r="B5395" s="6">
        <v>9337.9748799999998</v>
      </c>
      <c r="C5395" s="24"/>
    </row>
    <row r="5396" spans="1:3" ht="13.8" x14ac:dyDescent="0.25">
      <c r="A5396" s="12" t="s">
        <v>10</v>
      </c>
      <c r="B5396" s="13">
        <v>8576.2780999999995</v>
      </c>
      <c r="C5396" s="24"/>
    </row>
    <row r="5397" spans="1:3" ht="13.8" x14ac:dyDescent="0.25">
      <c r="A5397" s="15" t="s">
        <v>11</v>
      </c>
      <c r="B5397" s="14">
        <v>5670.0951699999996</v>
      </c>
      <c r="C5397" s="24"/>
    </row>
    <row r="5398" spans="1:3" ht="13.8" x14ac:dyDescent="0.25">
      <c r="A5398" s="15" t="s">
        <v>12</v>
      </c>
      <c r="B5398" s="14">
        <v>2632.0680499999999</v>
      </c>
      <c r="C5398" s="24"/>
    </row>
    <row r="5399" spans="1:3" ht="13.8" x14ac:dyDescent="0.25">
      <c r="A5399" s="15" t="s">
        <v>15</v>
      </c>
      <c r="B5399" s="14">
        <v>109.07155</v>
      </c>
      <c r="C5399" s="24"/>
    </row>
    <row r="5400" spans="1:3" ht="13.8" x14ac:dyDescent="0.25">
      <c r="A5400" s="15" t="s">
        <v>16</v>
      </c>
      <c r="B5400" s="14">
        <v>165.04333</v>
      </c>
      <c r="C5400" s="24"/>
    </row>
    <row r="5401" spans="1:3" ht="13.8" x14ac:dyDescent="0.25">
      <c r="A5401" s="20" t="s">
        <v>17</v>
      </c>
      <c r="B5401" s="13">
        <v>1550.35699</v>
      </c>
      <c r="C5401" s="24"/>
    </row>
    <row r="5402" spans="1:3" ht="13.8" x14ac:dyDescent="0.25">
      <c r="A5402" s="9" t="s">
        <v>24</v>
      </c>
      <c r="B5402" s="14">
        <v>9337.9748799999998</v>
      </c>
      <c r="C5402" s="24"/>
    </row>
    <row r="5403" spans="1:3" ht="13.8" x14ac:dyDescent="0.25">
      <c r="A5403" s="16" t="s">
        <v>0</v>
      </c>
      <c r="B5403" s="6">
        <v>9337.9748799999998</v>
      </c>
      <c r="C5403" s="24"/>
    </row>
    <row r="5404" spans="1:3" ht="13.8" x14ac:dyDescent="0.25">
      <c r="A5404" s="9" t="s">
        <v>26</v>
      </c>
      <c r="B5404" s="14">
        <v>10126.63509</v>
      </c>
      <c r="C5404" s="24"/>
    </row>
    <row r="5405" spans="1:3" ht="13.8" x14ac:dyDescent="0.25">
      <c r="A5405" s="21" t="s">
        <v>10</v>
      </c>
      <c r="B5405" s="13">
        <v>8576.2780999999995</v>
      </c>
      <c r="C5405" s="24"/>
    </row>
    <row r="5406" spans="1:3" ht="13.8" x14ac:dyDescent="0.25">
      <c r="A5406" s="21" t="s">
        <v>17</v>
      </c>
      <c r="B5406" s="13">
        <v>1550.35699</v>
      </c>
      <c r="C5406" s="24"/>
    </row>
    <row r="5407" spans="1:3" ht="13.8" x14ac:dyDescent="0.25">
      <c r="A5407" s="23" t="s">
        <v>28</v>
      </c>
      <c r="B5407" s="19">
        <v>-788.66021000000001</v>
      </c>
      <c r="C5407" s="24"/>
    </row>
    <row r="5408" spans="1:3" ht="13.8" x14ac:dyDescent="0.25">
      <c r="A5408" s="23" t="s">
        <v>29</v>
      </c>
      <c r="B5408" s="19">
        <v>789.37067000000002</v>
      </c>
      <c r="C5408" s="24"/>
    </row>
    <row r="5409" spans="1:3" ht="13.8" x14ac:dyDescent="0.25">
      <c r="A5409" s="23" t="s">
        <v>30</v>
      </c>
      <c r="B5409" s="19">
        <v>0.71045999999999998</v>
      </c>
      <c r="C5409" s="24"/>
    </row>
    <row r="5410" spans="1:3" ht="13.8" x14ac:dyDescent="0.25">
      <c r="A5410" s="9" t="s">
        <v>32</v>
      </c>
      <c r="B5410" s="4">
        <v>87</v>
      </c>
      <c r="C5410" s="24"/>
    </row>
    <row r="5411" spans="1:3" ht="13.8" x14ac:dyDescent="0.25">
      <c r="A5411" s="11" t="s">
        <v>33</v>
      </c>
      <c r="B5411" s="4">
        <v>80</v>
      </c>
      <c r="C5411" s="24"/>
    </row>
    <row r="5412" spans="1:3" ht="13.8" x14ac:dyDescent="0.25">
      <c r="A5412" s="11" t="s">
        <v>34</v>
      </c>
      <c r="B5412" s="4">
        <v>7</v>
      </c>
      <c r="C5412" s="24"/>
    </row>
    <row r="5413" spans="1:3" ht="13.8" x14ac:dyDescent="0.25">
      <c r="A5413" s="132" t="s">
        <v>253</v>
      </c>
      <c r="B5413" s="133"/>
      <c r="C5413" s="24"/>
    </row>
    <row r="5414" spans="1:3" ht="13.8" x14ac:dyDescent="0.25">
      <c r="A5414" s="5" t="s">
        <v>0</v>
      </c>
      <c r="B5414" s="6">
        <v>2261.2489999999998</v>
      </c>
      <c r="C5414" s="24"/>
    </row>
    <row r="5415" spans="1:3" ht="13.8" x14ac:dyDescent="0.25">
      <c r="A5415" s="7" t="s">
        <v>3</v>
      </c>
      <c r="B5415" s="6">
        <v>2261.2489999999998</v>
      </c>
      <c r="C5415" s="24"/>
    </row>
    <row r="5416" spans="1:3" ht="13.8" x14ac:dyDescent="0.25">
      <c r="A5416" s="12" t="s">
        <v>10</v>
      </c>
      <c r="B5416" s="13">
        <v>1075.18065</v>
      </c>
      <c r="C5416" s="24"/>
    </row>
    <row r="5417" spans="1:3" ht="13.8" x14ac:dyDescent="0.25">
      <c r="A5417" s="15" t="s">
        <v>11</v>
      </c>
      <c r="B5417" s="14">
        <v>891.16159000000005</v>
      </c>
      <c r="C5417" s="24"/>
    </row>
    <row r="5418" spans="1:3" ht="13.8" x14ac:dyDescent="0.25">
      <c r="A5418" s="15" t="s">
        <v>12</v>
      </c>
      <c r="B5418" s="14">
        <v>106.77712</v>
      </c>
      <c r="C5418" s="24"/>
    </row>
    <row r="5419" spans="1:3" ht="13.8" x14ac:dyDescent="0.25">
      <c r="A5419" s="15" t="s">
        <v>16</v>
      </c>
      <c r="B5419" s="14">
        <v>77.24194</v>
      </c>
      <c r="C5419" s="24"/>
    </row>
    <row r="5420" spans="1:3" ht="13.8" x14ac:dyDescent="0.25">
      <c r="A5420" s="9" t="s">
        <v>24</v>
      </c>
      <c r="B5420" s="14">
        <v>2261.2489999999998</v>
      </c>
      <c r="C5420" s="24"/>
    </row>
    <row r="5421" spans="1:3" ht="13.8" x14ac:dyDescent="0.25">
      <c r="A5421" s="16" t="s">
        <v>0</v>
      </c>
      <c r="B5421" s="6">
        <v>2261.2489999999998</v>
      </c>
      <c r="C5421" s="24"/>
    </row>
    <row r="5422" spans="1:3" ht="13.8" x14ac:dyDescent="0.25">
      <c r="A5422" s="9" t="s">
        <v>26</v>
      </c>
      <c r="B5422" s="14">
        <v>1075.18065</v>
      </c>
      <c r="C5422" s="24"/>
    </row>
    <row r="5423" spans="1:3" ht="13.8" x14ac:dyDescent="0.25">
      <c r="A5423" s="21" t="s">
        <v>10</v>
      </c>
      <c r="B5423" s="13">
        <v>1075.18065</v>
      </c>
      <c r="C5423" s="24"/>
    </row>
    <row r="5424" spans="1:3" ht="13.8" x14ac:dyDescent="0.25">
      <c r="A5424" s="23" t="s">
        <v>28</v>
      </c>
      <c r="B5424" s="19">
        <v>1186.06835</v>
      </c>
      <c r="C5424" s="24"/>
    </row>
    <row r="5425" spans="1:3" ht="13.8" x14ac:dyDescent="0.25">
      <c r="A5425" s="23" t="s">
        <v>29</v>
      </c>
      <c r="B5425" s="19">
        <v>1136.1812500000001</v>
      </c>
      <c r="C5425" s="24"/>
    </row>
    <row r="5426" spans="1:3" ht="13.8" x14ac:dyDescent="0.25">
      <c r="A5426" s="23" t="s">
        <v>30</v>
      </c>
      <c r="B5426" s="19">
        <v>2322.2496000000001</v>
      </c>
      <c r="C5426" s="24"/>
    </row>
    <row r="5427" spans="1:3" ht="13.8" x14ac:dyDescent="0.25">
      <c r="A5427" s="9" t="s">
        <v>32</v>
      </c>
      <c r="B5427" s="4">
        <v>12</v>
      </c>
      <c r="C5427" s="24"/>
    </row>
    <row r="5428" spans="1:3" ht="13.8" x14ac:dyDescent="0.25">
      <c r="A5428" s="11" t="s">
        <v>33</v>
      </c>
      <c r="B5428" s="4">
        <v>12</v>
      </c>
      <c r="C5428" s="24"/>
    </row>
    <row r="5429" spans="1:3" ht="13.8" x14ac:dyDescent="0.25">
      <c r="A5429" s="132" t="s">
        <v>255</v>
      </c>
      <c r="B5429" s="133"/>
      <c r="C5429" s="24"/>
    </row>
    <row r="5430" spans="1:3" ht="13.8" x14ac:dyDescent="0.25">
      <c r="A5430" s="5" t="s">
        <v>0</v>
      </c>
      <c r="B5430" s="6">
        <v>121.76324</v>
      </c>
      <c r="C5430" s="24"/>
    </row>
    <row r="5431" spans="1:3" ht="13.8" x14ac:dyDescent="0.25">
      <c r="A5431" s="7" t="s">
        <v>2</v>
      </c>
      <c r="B5431" s="6">
        <v>121.76324</v>
      </c>
      <c r="C5431" s="24"/>
    </row>
    <row r="5432" spans="1:3" ht="13.8" x14ac:dyDescent="0.25">
      <c r="A5432" s="12" t="s">
        <v>10</v>
      </c>
      <c r="B5432" s="13">
        <v>121.76324000000001</v>
      </c>
      <c r="C5432" s="24"/>
    </row>
    <row r="5433" spans="1:3" ht="13.8" x14ac:dyDescent="0.25">
      <c r="A5433" s="15" t="s">
        <v>11</v>
      </c>
      <c r="B5433" s="14">
        <v>92.4</v>
      </c>
      <c r="C5433" s="24"/>
    </row>
    <row r="5434" spans="1:3" ht="13.8" x14ac:dyDescent="0.25">
      <c r="A5434" s="15" t="s">
        <v>12</v>
      </c>
      <c r="B5434" s="14">
        <v>21.36</v>
      </c>
      <c r="C5434" s="24"/>
    </row>
    <row r="5435" spans="1:3" ht="13.8" x14ac:dyDescent="0.25">
      <c r="A5435" s="7" t="s">
        <v>2</v>
      </c>
      <c r="B5435" s="6">
        <v>8.0032399999999999</v>
      </c>
      <c r="C5435" s="24"/>
    </row>
    <row r="5436" spans="1:3" ht="13.8" x14ac:dyDescent="0.25">
      <c r="A5436" s="9" t="s">
        <v>24</v>
      </c>
      <c r="B5436" s="14">
        <v>121.76324</v>
      </c>
      <c r="C5436" s="24"/>
    </row>
    <row r="5437" spans="1:3" ht="13.8" x14ac:dyDescent="0.25">
      <c r="A5437" s="16" t="s">
        <v>0</v>
      </c>
      <c r="B5437" s="6">
        <v>121.76324</v>
      </c>
      <c r="C5437" s="24"/>
    </row>
    <row r="5438" spans="1:3" ht="13.8" x14ac:dyDescent="0.25">
      <c r="A5438" s="9" t="s">
        <v>26</v>
      </c>
      <c r="B5438" s="14">
        <v>121.76324</v>
      </c>
      <c r="C5438" s="24"/>
    </row>
    <row r="5439" spans="1:3" ht="13.8" x14ac:dyDescent="0.25">
      <c r="A5439" s="21" t="s">
        <v>10</v>
      </c>
      <c r="B5439" s="13">
        <v>121.76324</v>
      </c>
      <c r="C5439" s="24"/>
    </row>
    <row r="5440" spans="1:3" ht="13.8" x14ac:dyDescent="0.25">
      <c r="A5440" s="9" t="s">
        <v>32</v>
      </c>
      <c r="B5440" s="4">
        <v>3</v>
      </c>
      <c r="C5440" s="24"/>
    </row>
    <row r="5441" spans="1:3" ht="13.8" x14ac:dyDescent="0.25">
      <c r="A5441" s="11" t="s">
        <v>33</v>
      </c>
      <c r="B5441" s="4">
        <v>2</v>
      </c>
      <c r="C5441" s="24"/>
    </row>
    <row r="5442" spans="1:3" ht="13.8" x14ac:dyDescent="0.25">
      <c r="A5442" s="11" t="s">
        <v>34</v>
      </c>
      <c r="B5442" s="4">
        <v>1</v>
      </c>
      <c r="C5442" s="24"/>
    </row>
    <row r="5443" spans="1:3" ht="13.8" x14ac:dyDescent="0.25">
      <c r="A5443" s="132" t="s">
        <v>254</v>
      </c>
      <c r="B5443" s="133"/>
      <c r="C5443" s="24"/>
    </row>
    <row r="5444" spans="1:3" ht="13.8" x14ac:dyDescent="0.25">
      <c r="A5444" s="5" t="s">
        <v>0</v>
      </c>
      <c r="B5444" s="6">
        <v>8224.1318900000006</v>
      </c>
      <c r="C5444" s="24"/>
    </row>
    <row r="5445" spans="1:3" ht="13.8" x14ac:dyDescent="0.25">
      <c r="A5445" s="7" t="s">
        <v>3</v>
      </c>
      <c r="B5445" s="6">
        <v>8224.1318900000006</v>
      </c>
      <c r="C5445" s="24"/>
    </row>
    <row r="5446" spans="1:3" ht="13.8" x14ac:dyDescent="0.25">
      <c r="A5446" s="12" t="s">
        <v>10</v>
      </c>
      <c r="B5446" s="13">
        <v>7376.8322699999999</v>
      </c>
      <c r="C5446" s="24"/>
    </row>
    <row r="5447" spans="1:3" ht="13.8" x14ac:dyDescent="0.25">
      <c r="A5447" s="15" t="s">
        <v>11</v>
      </c>
      <c r="B5447" s="14">
        <v>4087.3740699999998</v>
      </c>
      <c r="C5447" s="24"/>
    </row>
    <row r="5448" spans="1:3" ht="13.8" x14ac:dyDescent="0.25">
      <c r="A5448" s="15" t="s">
        <v>12</v>
      </c>
      <c r="B5448" s="14">
        <v>2581.5399699999998</v>
      </c>
      <c r="C5448" s="24"/>
    </row>
    <row r="5449" spans="1:3" ht="13.8" x14ac:dyDescent="0.25">
      <c r="A5449" s="7" t="s">
        <v>14</v>
      </c>
      <c r="B5449" s="6">
        <v>17</v>
      </c>
      <c r="C5449" s="24"/>
    </row>
    <row r="5450" spans="1:3" ht="13.8" x14ac:dyDescent="0.25">
      <c r="A5450" s="7" t="s">
        <v>2</v>
      </c>
      <c r="B5450" s="6">
        <v>186.29406</v>
      </c>
      <c r="C5450" s="24"/>
    </row>
    <row r="5451" spans="1:3" ht="13.8" x14ac:dyDescent="0.25">
      <c r="A5451" s="15" t="s">
        <v>15</v>
      </c>
      <c r="B5451" s="14">
        <v>240.14946</v>
      </c>
      <c r="C5451" s="24"/>
    </row>
    <row r="5452" spans="1:3" ht="13.8" x14ac:dyDescent="0.25">
      <c r="A5452" s="15" t="s">
        <v>16</v>
      </c>
      <c r="B5452" s="14">
        <v>264.47471000000002</v>
      </c>
      <c r="C5452" s="24"/>
    </row>
    <row r="5453" spans="1:3" ht="13.8" x14ac:dyDescent="0.25">
      <c r="A5453" s="20" t="s">
        <v>17</v>
      </c>
      <c r="B5453" s="13">
        <v>247.30430999999999</v>
      </c>
      <c r="C5453" s="24"/>
    </row>
    <row r="5454" spans="1:3" ht="13.8" x14ac:dyDescent="0.25">
      <c r="A5454" s="9" t="s">
        <v>24</v>
      </c>
      <c r="B5454" s="14">
        <v>8224.1318900000006</v>
      </c>
      <c r="C5454" s="24"/>
    </row>
    <row r="5455" spans="1:3" ht="13.8" x14ac:dyDescent="0.25">
      <c r="A5455" s="16" t="s">
        <v>0</v>
      </c>
      <c r="B5455" s="6">
        <v>8224.1318900000006</v>
      </c>
      <c r="C5455" s="24"/>
    </row>
    <row r="5456" spans="1:3" ht="13.8" x14ac:dyDescent="0.25">
      <c r="A5456" s="9" t="s">
        <v>26</v>
      </c>
      <c r="B5456" s="14">
        <v>7624.1365800000003</v>
      </c>
      <c r="C5456" s="24"/>
    </row>
    <row r="5457" spans="1:3" ht="13.8" x14ac:dyDescent="0.25">
      <c r="A5457" s="21" t="s">
        <v>10</v>
      </c>
      <c r="B5457" s="13">
        <v>7376.8322699999999</v>
      </c>
      <c r="C5457" s="24"/>
    </row>
    <row r="5458" spans="1:3" ht="13.8" x14ac:dyDescent="0.25">
      <c r="A5458" s="21" t="s">
        <v>17</v>
      </c>
      <c r="B5458" s="13">
        <v>247.30430999999999</v>
      </c>
      <c r="C5458" s="24"/>
    </row>
    <row r="5459" spans="1:3" ht="13.8" x14ac:dyDescent="0.25">
      <c r="A5459" s="23" t="s">
        <v>28</v>
      </c>
      <c r="B5459" s="19">
        <v>599.99531000000002</v>
      </c>
      <c r="C5459" s="24"/>
    </row>
    <row r="5460" spans="1:3" ht="13.8" x14ac:dyDescent="0.25">
      <c r="A5460" s="23" t="s">
        <v>29</v>
      </c>
      <c r="B5460" s="19">
        <v>313.16886</v>
      </c>
      <c r="C5460" s="24"/>
    </row>
    <row r="5461" spans="1:3" ht="13.8" x14ac:dyDescent="0.25">
      <c r="A5461" s="23" t="s">
        <v>30</v>
      </c>
      <c r="B5461" s="19">
        <v>913.16417000000001</v>
      </c>
      <c r="C5461" s="24"/>
    </row>
    <row r="5462" spans="1:3" ht="13.8" x14ac:dyDescent="0.25">
      <c r="A5462" s="9" t="s">
        <v>32</v>
      </c>
      <c r="B5462" s="4">
        <v>137</v>
      </c>
      <c r="C5462" s="24"/>
    </row>
    <row r="5463" spans="1:3" ht="13.8" x14ac:dyDescent="0.25">
      <c r="A5463" s="11" t="s">
        <v>33</v>
      </c>
      <c r="B5463" s="4">
        <v>95</v>
      </c>
      <c r="C5463" s="24"/>
    </row>
    <row r="5464" spans="1:3" ht="13.8" x14ac:dyDescent="0.25">
      <c r="A5464" s="11" t="s">
        <v>34</v>
      </c>
      <c r="B5464" s="4">
        <v>42</v>
      </c>
      <c r="C5464" s="24"/>
    </row>
    <row r="5465" spans="1:3" ht="13.8" x14ac:dyDescent="0.25">
      <c r="A5465" s="132" t="s">
        <v>256</v>
      </c>
      <c r="B5465" s="133"/>
      <c r="C5465" s="24"/>
    </row>
    <row r="5466" spans="1:3" ht="13.8" x14ac:dyDescent="0.25">
      <c r="A5466" s="5" t="s">
        <v>0</v>
      </c>
      <c r="B5466" s="6">
        <v>7079.1149800000003</v>
      </c>
      <c r="C5466" s="24"/>
    </row>
    <row r="5467" spans="1:3" ht="13.8" x14ac:dyDescent="0.25">
      <c r="A5467" s="7" t="s">
        <v>3</v>
      </c>
      <c r="B5467" s="6">
        <v>7079.1149800000003</v>
      </c>
      <c r="C5467" s="24"/>
    </row>
    <row r="5468" spans="1:3" ht="13.8" x14ac:dyDescent="0.25">
      <c r="A5468" s="12" t="s">
        <v>10</v>
      </c>
      <c r="B5468" s="13">
        <v>6085.21191</v>
      </c>
      <c r="C5468" s="24"/>
    </row>
    <row r="5469" spans="1:3" ht="13.8" x14ac:dyDescent="0.25">
      <c r="A5469" s="15" t="s">
        <v>11</v>
      </c>
      <c r="B5469" s="14">
        <v>3791.6326100000001</v>
      </c>
      <c r="C5469" s="24"/>
    </row>
    <row r="5470" spans="1:3" ht="13.8" x14ac:dyDescent="0.25">
      <c r="A5470" s="15" t="s">
        <v>12</v>
      </c>
      <c r="B5470" s="14">
        <v>1391.1989299999998</v>
      </c>
      <c r="C5470" s="24"/>
    </row>
    <row r="5471" spans="1:3" ht="13.8" x14ac:dyDescent="0.25">
      <c r="A5471" s="7" t="s">
        <v>2</v>
      </c>
      <c r="B5471" s="6">
        <v>705</v>
      </c>
      <c r="C5471" s="24"/>
    </row>
    <row r="5472" spans="1:3" ht="13.8" x14ac:dyDescent="0.25">
      <c r="A5472" s="15" t="s">
        <v>15</v>
      </c>
      <c r="B5472" s="14">
        <v>152.93514999999999</v>
      </c>
      <c r="C5472" s="24"/>
    </row>
    <row r="5473" spans="1:3" ht="13.8" x14ac:dyDescent="0.25">
      <c r="A5473" s="15" t="s">
        <v>16</v>
      </c>
      <c r="B5473" s="14">
        <v>44.445219999999999</v>
      </c>
      <c r="C5473" s="24"/>
    </row>
    <row r="5474" spans="1:3" ht="13.8" x14ac:dyDescent="0.25">
      <c r="A5474" s="20" t="s">
        <v>17</v>
      </c>
      <c r="B5474" s="13">
        <v>24.75</v>
      </c>
      <c r="C5474" s="24"/>
    </row>
    <row r="5475" spans="1:3" ht="13.8" x14ac:dyDescent="0.25">
      <c r="A5475" s="9" t="s">
        <v>24</v>
      </c>
      <c r="B5475" s="14">
        <v>7079.1149800000003</v>
      </c>
      <c r="C5475" s="24"/>
    </row>
    <row r="5476" spans="1:3" ht="13.8" x14ac:dyDescent="0.25">
      <c r="A5476" s="16" t="s">
        <v>0</v>
      </c>
      <c r="B5476" s="6">
        <v>7079.1149800000003</v>
      </c>
      <c r="C5476" s="24"/>
    </row>
    <row r="5477" spans="1:3" ht="13.8" x14ac:dyDescent="0.25">
      <c r="A5477" s="9" t="s">
        <v>26</v>
      </c>
      <c r="B5477" s="14">
        <v>6109.96191</v>
      </c>
      <c r="C5477" s="24"/>
    </row>
    <row r="5478" spans="1:3" ht="13.8" x14ac:dyDescent="0.25">
      <c r="A5478" s="21" t="s">
        <v>10</v>
      </c>
      <c r="B5478" s="13">
        <v>6085.21191</v>
      </c>
      <c r="C5478" s="24"/>
    </row>
    <row r="5479" spans="1:3" ht="13.8" x14ac:dyDescent="0.25">
      <c r="A5479" s="21" t="s">
        <v>17</v>
      </c>
      <c r="B5479" s="13">
        <v>24.75</v>
      </c>
      <c r="C5479" s="24"/>
    </row>
    <row r="5480" spans="1:3" ht="13.8" x14ac:dyDescent="0.25">
      <c r="A5480" s="23" t="s">
        <v>28</v>
      </c>
      <c r="B5480" s="19">
        <v>969.15306999999996</v>
      </c>
      <c r="C5480" s="24"/>
    </row>
    <row r="5481" spans="1:3" ht="13.8" x14ac:dyDescent="0.25">
      <c r="A5481" s="23" t="s">
        <v>29</v>
      </c>
      <c r="B5481" s="19">
        <v>9831.5074499999992</v>
      </c>
      <c r="C5481" s="24"/>
    </row>
    <row r="5482" spans="1:3" ht="13.8" x14ac:dyDescent="0.25">
      <c r="A5482" s="23" t="s">
        <v>30</v>
      </c>
      <c r="B5482" s="19">
        <v>10800.660519999999</v>
      </c>
      <c r="C5482" s="24"/>
    </row>
    <row r="5483" spans="1:3" ht="13.8" x14ac:dyDescent="0.25">
      <c r="A5483" s="9" t="s">
        <v>32</v>
      </c>
      <c r="B5483" s="4">
        <v>173</v>
      </c>
      <c r="C5483" s="24"/>
    </row>
    <row r="5484" spans="1:3" ht="13.8" x14ac:dyDescent="0.25">
      <c r="A5484" s="11" t="s">
        <v>33</v>
      </c>
      <c r="B5484" s="4">
        <v>123</v>
      </c>
      <c r="C5484" s="24"/>
    </row>
    <row r="5485" spans="1:3" ht="13.8" x14ac:dyDescent="0.25">
      <c r="A5485" s="11" t="s">
        <v>34</v>
      </c>
      <c r="B5485" s="4">
        <v>50</v>
      </c>
      <c r="C5485" s="24"/>
    </row>
    <row r="5486" spans="1:3" ht="13.8" x14ac:dyDescent="0.25">
      <c r="A5486" s="132" t="s">
        <v>257</v>
      </c>
      <c r="B5486" s="133"/>
      <c r="C5486" s="24"/>
    </row>
    <row r="5487" spans="1:3" ht="13.8" x14ac:dyDescent="0.25">
      <c r="A5487" s="5" t="s">
        <v>0</v>
      </c>
      <c r="B5487" s="6">
        <v>8677.5920100000003</v>
      </c>
      <c r="C5487" s="24"/>
    </row>
    <row r="5488" spans="1:3" ht="13.8" x14ac:dyDescent="0.25">
      <c r="A5488" s="7" t="s">
        <v>3</v>
      </c>
      <c r="B5488" s="6">
        <v>8677.5920100000003</v>
      </c>
      <c r="C5488" s="24"/>
    </row>
    <row r="5489" spans="1:3" ht="13.8" x14ac:dyDescent="0.25">
      <c r="A5489" s="12" t="s">
        <v>10</v>
      </c>
      <c r="B5489" s="13">
        <v>5087.4964099999997</v>
      </c>
      <c r="C5489" s="24"/>
    </row>
    <row r="5490" spans="1:3" ht="13.8" x14ac:dyDescent="0.25">
      <c r="A5490" s="15" t="s">
        <v>11</v>
      </c>
      <c r="B5490" s="14">
        <v>2522.4283500000001</v>
      </c>
      <c r="C5490" s="24"/>
    </row>
    <row r="5491" spans="1:3" ht="13.8" x14ac:dyDescent="0.25">
      <c r="A5491" s="15" t="s">
        <v>12</v>
      </c>
      <c r="B5491" s="14">
        <v>1574.75263</v>
      </c>
      <c r="C5491" s="24"/>
    </row>
    <row r="5492" spans="1:3" ht="13.8" x14ac:dyDescent="0.25">
      <c r="A5492" s="7" t="s">
        <v>2</v>
      </c>
      <c r="B5492" s="6">
        <v>942.39076999999997</v>
      </c>
      <c r="C5492" s="24"/>
    </row>
    <row r="5493" spans="1:3" ht="13.8" x14ac:dyDescent="0.25">
      <c r="A5493" s="15" t="s">
        <v>15</v>
      </c>
      <c r="B5493" s="14">
        <v>22.005179999999999</v>
      </c>
      <c r="C5493" s="24"/>
    </row>
    <row r="5494" spans="1:3" ht="13.8" x14ac:dyDescent="0.25">
      <c r="A5494" s="15" t="s">
        <v>16</v>
      </c>
      <c r="B5494" s="14">
        <v>25.91948</v>
      </c>
      <c r="C5494" s="24"/>
    </row>
    <row r="5495" spans="1:3" ht="13.8" x14ac:dyDescent="0.25">
      <c r="A5495" s="20" t="s">
        <v>17</v>
      </c>
      <c r="B5495" s="13">
        <v>117.98217</v>
      </c>
      <c r="C5495" s="24"/>
    </row>
    <row r="5496" spans="1:3" ht="13.8" x14ac:dyDescent="0.25">
      <c r="A5496" s="9" t="s">
        <v>24</v>
      </c>
      <c r="B5496" s="14">
        <v>8677.5920100000003</v>
      </c>
      <c r="C5496" s="24"/>
    </row>
    <row r="5497" spans="1:3" ht="13.8" x14ac:dyDescent="0.25">
      <c r="A5497" s="16" t="s">
        <v>0</v>
      </c>
      <c r="B5497" s="6">
        <v>8677.5920100000003</v>
      </c>
      <c r="C5497" s="24"/>
    </row>
    <row r="5498" spans="1:3" ht="13.8" x14ac:dyDescent="0.25">
      <c r="A5498" s="9" t="s">
        <v>26</v>
      </c>
      <c r="B5498" s="14">
        <v>5205.47858</v>
      </c>
      <c r="C5498" s="24"/>
    </row>
    <row r="5499" spans="1:3" ht="13.8" x14ac:dyDescent="0.25">
      <c r="A5499" s="21" t="s">
        <v>10</v>
      </c>
      <c r="B5499" s="13">
        <v>5087.4964099999997</v>
      </c>
      <c r="C5499" s="24"/>
    </row>
    <row r="5500" spans="1:3" ht="13.8" x14ac:dyDescent="0.25">
      <c r="A5500" s="21" t="s">
        <v>17</v>
      </c>
      <c r="B5500" s="13">
        <v>117.98217</v>
      </c>
      <c r="C5500" s="24"/>
    </row>
    <row r="5501" spans="1:3" ht="13.8" x14ac:dyDescent="0.25">
      <c r="A5501" s="23" t="s">
        <v>28</v>
      </c>
      <c r="B5501" s="19">
        <v>3472.1134299999999</v>
      </c>
      <c r="C5501" s="24"/>
    </row>
    <row r="5502" spans="1:3" ht="13.8" x14ac:dyDescent="0.25">
      <c r="A5502" s="23" t="s">
        <v>29</v>
      </c>
      <c r="B5502" s="19">
        <v>6081.1278400000001</v>
      </c>
      <c r="C5502" s="24"/>
    </row>
    <row r="5503" spans="1:3" ht="13.8" x14ac:dyDescent="0.25">
      <c r="A5503" s="23" t="s">
        <v>30</v>
      </c>
      <c r="B5503" s="19">
        <v>9553.2412700000004</v>
      </c>
      <c r="C5503" s="24"/>
    </row>
    <row r="5504" spans="1:3" ht="13.8" x14ac:dyDescent="0.25">
      <c r="A5504" s="9" t="s">
        <v>32</v>
      </c>
      <c r="B5504" s="4">
        <v>66</v>
      </c>
      <c r="C5504" s="24"/>
    </row>
    <row r="5505" spans="1:3" ht="13.8" x14ac:dyDescent="0.25">
      <c r="A5505" s="11" t="s">
        <v>33</v>
      </c>
      <c r="B5505" s="4">
        <v>47</v>
      </c>
      <c r="C5505" s="24"/>
    </row>
    <row r="5506" spans="1:3" ht="13.8" x14ac:dyDescent="0.25">
      <c r="A5506" s="11" t="s">
        <v>34</v>
      </c>
      <c r="B5506" s="4">
        <v>19</v>
      </c>
      <c r="C5506" s="24"/>
    </row>
    <row r="5507" spans="1:3" ht="13.8" x14ac:dyDescent="0.25">
      <c r="A5507" s="132" t="s">
        <v>258</v>
      </c>
      <c r="B5507" s="133"/>
      <c r="C5507" s="24"/>
    </row>
    <row r="5508" spans="1:3" ht="13.8" x14ac:dyDescent="0.25">
      <c r="A5508" s="5" t="s">
        <v>0</v>
      </c>
      <c r="B5508" s="6">
        <v>912.87050999999997</v>
      </c>
      <c r="C5508" s="24"/>
    </row>
    <row r="5509" spans="1:3" ht="13.8" x14ac:dyDescent="0.25">
      <c r="A5509" s="7" t="s">
        <v>3</v>
      </c>
      <c r="B5509" s="6">
        <v>912.87050999999997</v>
      </c>
      <c r="C5509" s="24"/>
    </row>
    <row r="5510" spans="1:3" ht="13.8" x14ac:dyDescent="0.25">
      <c r="A5510" s="12" t="s">
        <v>10</v>
      </c>
      <c r="B5510" s="13">
        <v>884.47091000000012</v>
      </c>
      <c r="C5510" s="24"/>
    </row>
    <row r="5511" spans="1:3" ht="13.8" x14ac:dyDescent="0.25">
      <c r="A5511" s="15" t="s">
        <v>11</v>
      </c>
      <c r="B5511" s="14">
        <v>415.68491</v>
      </c>
      <c r="C5511" s="24"/>
    </row>
    <row r="5512" spans="1:3" ht="13.8" x14ac:dyDescent="0.25">
      <c r="A5512" s="15" t="s">
        <v>12</v>
      </c>
      <c r="B5512" s="14">
        <v>409.99446999999998</v>
      </c>
      <c r="C5512" s="24"/>
    </row>
    <row r="5513" spans="1:3" ht="13.8" x14ac:dyDescent="0.25">
      <c r="A5513" s="7" t="s">
        <v>2</v>
      </c>
      <c r="B5513" s="6">
        <v>51.280149999999999</v>
      </c>
      <c r="C5513" s="24"/>
    </row>
    <row r="5514" spans="1:3" ht="13.8" x14ac:dyDescent="0.25">
      <c r="A5514" s="15" t="s">
        <v>15</v>
      </c>
      <c r="B5514" s="14">
        <v>6.9438899999999997</v>
      </c>
      <c r="C5514" s="24"/>
    </row>
    <row r="5515" spans="1:3" ht="13.8" x14ac:dyDescent="0.25">
      <c r="A5515" s="15" t="s">
        <v>16</v>
      </c>
      <c r="B5515" s="14">
        <v>0.56749000000000005</v>
      </c>
      <c r="C5515" s="24"/>
    </row>
    <row r="5516" spans="1:3" ht="13.8" x14ac:dyDescent="0.25">
      <c r="A5516" s="20" t="s">
        <v>17</v>
      </c>
      <c r="B5516" s="13">
        <v>12.7372</v>
      </c>
      <c r="C5516" s="24"/>
    </row>
    <row r="5517" spans="1:3" ht="13.8" x14ac:dyDescent="0.25">
      <c r="A5517" s="9" t="s">
        <v>24</v>
      </c>
      <c r="B5517" s="14">
        <v>912.87050999999997</v>
      </c>
      <c r="C5517" s="24"/>
    </row>
    <row r="5518" spans="1:3" ht="13.8" x14ac:dyDescent="0.25">
      <c r="A5518" s="16" t="s">
        <v>0</v>
      </c>
      <c r="B5518" s="6">
        <v>912.87050999999997</v>
      </c>
      <c r="C5518" s="24"/>
    </row>
    <row r="5519" spans="1:3" ht="13.8" x14ac:dyDescent="0.25">
      <c r="A5519" s="9" t="s">
        <v>26</v>
      </c>
      <c r="B5519" s="14">
        <v>897.20811000000003</v>
      </c>
      <c r="C5519" s="24"/>
    </row>
    <row r="5520" spans="1:3" ht="13.8" x14ac:dyDescent="0.25">
      <c r="A5520" s="21" t="s">
        <v>10</v>
      </c>
      <c r="B5520" s="13">
        <v>884.47091</v>
      </c>
      <c r="C5520" s="24"/>
    </row>
    <row r="5521" spans="1:3" ht="13.8" x14ac:dyDescent="0.25">
      <c r="A5521" s="21" t="s">
        <v>17</v>
      </c>
      <c r="B5521" s="13">
        <v>12.7372</v>
      </c>
      <c r="C5521" s="24"/>
    </row>
    <row r="5522" spans="1:3" ht="13.8" x14ac:dyDescent="0.25">
      <c r="A5522" s="23" t="s">
        <v>28</v>
      </c>
      <c r="B5522" s="19">
        <v>15.6624</v>
      </c>
      <c r="C5522" s="24"/>
    </row>
    <row r="5523" spans="1:3" ht="13.8" x14ac:dyDescent="0.25">
      <c r="A5523" s="23" t="s">
        <v>30</v>
      </c>
      <c r="B5523" s="19">
        <v>15.6624</v>
      </c>
      <c r="C5523" s="24"/>
    </row>
    <row r="5524" spans="1:3" ht="13.8" x14ac:dyDescent="0.25">
      <c r="A5524" s="9" t="s">
        <v>32</v>
      </c>
      <c r="B5524" s="4">
        <v>11</v>
      </c>
      <c r="C5524" s="24"/>
    </row>
    <row r="5525" spans="1:3" ht="13.8" x14ac:dyDescent="0.25">
      <c r="A5525" s="11" t="s">
        <v>33</v>
      </c>
      <c r="B5525" s="4">
        <v>6</v>
      </c>
      <c r="C5525" s="24"/>
    </row>
    <row r="5526" spans="1:3" ht="13.8" x14ac:dyDescent="0.25">
      <c r="A5526" s="11" t="s">
        <v>34</v>
      </c>
      <c r="B5526" s="4">
        <v>5</v>
      </c>
      <c r="C5526" s="24"/>
    </row>
    <row r="5527" spans="1:3" ht="13.8" x14ac:dyDescent="0.25">
      <c r="A5527" s="132" t="s">
        <v>259</v>
      </c>
      <c r="B5527" s="133"/>
      <c r="C5527" s="24"/>
    </row>
    <row r="5528" spans="1:3" ht="13.8" x14ac:dyDescent="0.25">
      <c r="A5528" s="5" t="s">
        <v>0</v>
      </c>
      <c r="B5528" s="6">
        <v>223.18293</v>
      </c>
      <c r="C5528" s="24"/>
    </row>
    <row r="5529" spans="1:3" ht="13.8" x14ac:dyDescent="0.25">
      <c r="A5529" s="7" t="s">
        <v>2</v>
      </c>
      <c r="B5529" s="6">
        <v>223.18293</v>
      </c>
      <c r="C5529" s="24"/>
    </row>
    <row r="5530" spans="1:3" ht="13.8" x14ac:dyDescent="0.25">
      <c r="A5530" s="12" t="s">
        <v>10</v>
      </c>
      <c r="B5530" s="13">
        <v>271.85650000000004</v>
      </c>
      <c r="C5530" s="24"/>
    </row>
    <row r="5531" spans="1:3" ht="13.8" x14ac:dyDescent="0.25">
      <c r="A5531" s="15" t="s">
        <v>11</v>
      </c>
      <c r="B5531" s="14">
        <v>249.95526000000001</v>
      </c>
      <c r="C5531" s="24"/>
    </row>
    <row r="5532" spans="1:3" ht="13.8" x14ac:dyDescent="0.25">
      <c r="A5532" s="15" t="s">
        <v>12</v>
      </c>
      <c r="B5532" s="14">
        <v>21.733239999999999</v>
      </c>
      <c r="C5532" s="24"/>
    </row>
    <row r="5533" spans="1:3" ht="13.8" x14ac:dyDescent="0.25">
      <c r="A5533" s="15" t="s">
        <v>16</v>
      </c>
      <c r="B5533" s="14">
        <v>0.16800000000000001</v>
      </c>
      <c r="C5533" s="24"/>
    </row>
    <row r="5534" spans="1:3" ht="13.8" x14ac:dyDescent="0.25">
      <c r="A5534" s="20" t="s">
        <v>17</v>
      </c>
      <c r="B5534" s="13">
        <v>1.599</v>
      </c>
      <c r="C5534" s="24"/>
    </row>
    <row r="5535" spans="1:3" ht="13.8" x14ac:dyDescent="0.25">
      <c r="A5535" s="9" t="s">
        <v>24</v>
      </c>
      <c r="B5535" s="14">
        <v>223.18293</v>
      </c>
      <c r="C5535" s="24"/>
    </row>
    <row r="5536" spans="1:3" ht="13.8" x14ac:dyDescent="0.25">
      <c r="A5536" s="16" t="s">
        <v>0</v>
      </c>
      <c r="B5536" s="6">
        <v>223.18293</v>
      </c>
      <c r="C5536" s="24"/>
    </row>
    <row r="5537" spans="1:3" ht="13.8" x14ac:dyDescent="0.25">
      <c r="A5537" s="9" t="s">
        <v>26</v>
      </c>
      <c r="B5537" s="14">
        <v>273.45549999999997</v>
      </c>
      <c r="C5537" s="24"/>
    </row>
    <row r="5538" spans="1:3" ht="13.8" x14ac:dyDescent="0.25">
      <c r="A5538" s="21" t="s">
        <v>10</v>
      </c>
      <c r="B5538" s="13">
        <v>271.85649999999998</v>
      </c>
      <c r="C5538" s="24"/>
    </row>
    <row r="5539" spans="1:3" ht="13.8" x14ac:dyDescent="0.25">
      <c r="A5539" s="21" t="s">
        <v>17</v>
      </c>
      <c r="B5539" s="13">
        <v>1.599</v>
      </c>
      <c r="C5539" s="24"/>
    </row>
    <row r="5540" spans="1:3" ht="13.8" x14ac:dyDescent="0.25">
      <c r="A5540" s="23" t="s">
        <v>28</v>
      </c>
      <c r="B5540" s="19">
        <v>-50.272570000000002</v>
      </c>
      <c r="C5540" s="24"/>
    </row>
    <row r="5541" spans="1:3" ht="13.8" x14ac:dyDescent="0.25">
      <c r="A5541" s="23" t="s">
        <v>29</v>
      </c>
      <c r="B5541" s="19">
        <v>76.817310000000006</v>
      </c>
      <c r="C5541" s="24"/>
    </row>
    <row r="5542" spans="1:3" ht="13.8" x14ac:dyDescent="0.25">
      <c r="A5542" s="23" t="s">
        <v>30</v>
      </c>
      <c r="B5542" s="19">
        <v>26.544740000000001</v>
      </c>
      <c r="C5542" s="24"/>
    </row>
    <row r="5543" spans="1:3" ht="13.8" x14ac:dyDescent="0.25">
      <c r="A5543" s="9" t="s">
        <v>32</v>
      </c>
      <c r="B5543" s="4">
        <v>8</v>
      </c>
      <c r="C5543" s="24"/>
    </row>
    <row r="5544" spans="1:3" ht="13.8" x14ac:dyDescent="0.25">
      <c r="A5544" s="11" t="s">
        <v>33</v>
      </c>
      <c r="B5544" s="4">
        <v>7</v>
      </c>
      <c r="C5544" s="24"/>
    </row>
    <row r="5545" spans="1:3" ht="13.8" x14ac:dyDescent="0.25">
      <c r="A5545" s="11" t="s">
        <v>34</v>
      </c>
      <c r="B5545" s="4">
        <v>1</v>
      </c>
      <c r="C5545" s="24"/>
    </row>
    <row r="5546" spans="1:3" ht="13.8" x14ac:dyDescent="0.25">
      <c r="A5546" s="132" t="s">
        <v>322</v>
      </c>
      <c r="B5546" s="133"/>
      <c r="C5546" s="24"/>
    </row>
    <row r="5547" spans="1:3" ht="13.8" x14ac:dyDescent="0.25">
      <c r="A5547" s="5" t="s">
        <v>0</v>
      </c>
      <c r="B5547" s="6">
        <v>40547.450000000004</v>
      </c>
      <c r="C5547" s="24"/>
    </row>
    <row r="5548" spans="1:3" ht="13.8" x14ac:dyDescent="0.25">
      <c r="A5548" s="7" t="s">
        <v>2</v>
      </c>
      <c r="B5548" s="6">
        <v>1136.55</v>
      </c>
      <c r="C5548" s="24"/>
    </row>
    <row r="5549" spans="1:3" ht="13.8" x14ac:dyDescent="0.25">
      <c r="A5549" s="7" t="s">
        <v>3</v>
      </c>
      <c r="B5549" s="6">
        <v>39410.9</v>
      </c>
      <c r="C5549" s="24"/>
    </row>
    <row r="5550" spans="1:3" ht="13.8" x14ac:dyDescent="0.25">
      <c r="A5550" s="12" t="s">
        <v>10</v>
      </c>
      <c r="B5550" s="13">
        <v>40321.79</v>
      </c>
      <c r="C5550" s="24"/>
    </row>
    <row r="5551" spans="1:3" ht="13.8" x14ac:dyDescent="0.25">
      <c r="A5551" s="15" t="s">
        <v>11</v>
      </c>
      <c r="B5551" s="14">
        <v>34658.720000000001</v>
      </c>
      <c r="C5551" s="24"/>
    </row>
    <row r="5552" spans="1:3" ht="13.8" x14ac:dyDescent="0.25">
      <c r="A5552" s="15" t="s">
        <v>12</v>
      </c>
      <c r="B5552" s="14">
        <v>4622.63</v>
      </c>
      <c r="C5552" s="24"/>
    </row>
    <row r="5553" spans="1:3" ht="13.8" x14ac:dyDescent="0.25">
      <c r="A5553" s="7" t="s">
        <v>14</v>
      </c>
      <c r="B5553" s="6">
        <v>512.99</v>
      </c>
      <c r="C5553" s="24"/>
    </row>
    <row r="5554" spans="1:3" ht="13.8" x14ac:dyDescent="0.25">
      <c r="A5554" s="15" t="s">
        <v>15</v>
      </c>
      <c r="B5554" s="14">
        <v>510.9</v>
      </c>
      <c r="C5554" s="24"/>
    </row>
    <row r="5555" spans="1:3" ht="13.8" x14ac:dyDescent="0.25">
      <c r="A5555" s="15" t="s">
        <v>16</v>
      </c>
      <c r="B5555" s="14">
        <v>16.55</v>
      </c>
      <c r="C5555" s="24"/>
    </row>
    <row r="5556" spans="1:3" ht="13.8" x14ac:dyDescent="0.25">
      <c r="A5556" s="20" t="s">
        <v>17</v>
      </c>
      <c r="B5556" s="13">
        <v>290.05</v>
      </c>
      <c r="C5556" s="24"/>
    </row>
    <row r="5557" spans="1:3" ht="13.8" x14ac:dyDescent="0.25">
      <c r="A5557" s="9" t="s">
        <v>24</v>
      </c>
      <c r="B5557" s="14">
        <v>40547.449999999997</v>
      </c>
      <c r="C5557" s="24"/>
    </row>
    <row r="5558" spans="1:3" ht="13.8" x14ac:dyDescent="0.25">
      <c r="A5558" s="16" t="s">
        <v>0</v>
      </c>
      <c r="B5558" s="6">
        <v>40547.449999999997</v>
      </c>
      <c r="C5558" s="24"/>
    </row>
    <row r="5559" spans="1:3" ht="13.8" x14ac:dyDescent="0.25">
      <c r="A5559" s="9" t="s">
        <v>26</v>
      </c>
      <c r="B5559" s="14">
        <v>40611.840000000004</v>
      </c>
      <c r="C5559" s="24"/>
    </row>
    <row r="5560" spans="1:3" ht="13.8" x14ac:dyDescent="0.25">
      <c r="A5560" s="21" t="s">
        <v>10</v>
      </c>
      <c r="B5560" s="13">
        <v>40321.79</v>
      </c>
      <c r="C5560" s="24"/>
    </row>
    <row r="5561" spans="1:3" ht="13.8" x14ac:dyDescent="0.25">
      <c r="A5561" s="21" t="s">
        <v>17</v>
      </c>
      <c r="B5561" s="13">
        <v>290.05</v>
      </c>
      <c r="C5561" s="24"/>
    </row>
    <row r="5562" spans="1:3" ht="13.8" x14ac:dyDescent="0.25">
      <c r="A5562" s="23" t="s">
        <v>28</v>
      </c>
      <c r="B5562" s="19">
        <v>-64.39</v>
      </c>
      <c r="C5562" s="24"/>
    </row>
    <row r="5563" spans="1:3" ht="13.8" x14ac:dyDescent="0.25">
      <c r="A5563" s="23" t="s">
        <v>29</v>
      </c>
      <c r="B5563" s="19">
        <v>1450.19</v>
      </c>
      <c r="C5563" s="24"/>
    </row>
    <row r="5564" spans="1:3" ht="13.8" x14ac:dyDescent="0.25">
      <c r="A5564" s="23" t="s">
        <v>30</v>
      </c>
      <c r="B5564" s="19">
        <v>1385.8</v>
      </c>
      <c r="C5564" s="24"/>
    </row>
    <row r="5565" spans="1:3" ht="13.8" x14ac:dyDescent="0.25">
      <c r="A5565" s="9" t="s">
        <v>32</v>
      </c>
      <c r="B5565" s="4">
        <v>2675</v>
      </c>
      <c r="C5565" s="24"/>
    </row>
    <row r="5566" spans="1:3" ht="13.8" x14ac:dyDescent="0.25">
      <c r="A5566" s="11" t="s">
        <v>33</v>
      </c>
      <c r="B5566" s="4">
        <v>2236</v>
      </c>
      <c r="C5566" s="24"/>
    </row>
    <row r="5567" spans="1:3" ht="13.8" x14ac:dyDescent="0.25">
      <c r="A5567" s="11" t="s">
        <v>34</v>
      </c>
      <c r="B5567" s="4">
        <v>439</v>
      </c>
      <c r="C5567" s="24"/>
    </row>
    <row r="5568" spans="1:3" ht="13.8" x14ac:dyDescent="0.25">
      <c r="A5568" s="132" t="s">
        <v>323</v>
      </c>
      <c r="B5568" s="133"/>
      <c r="C5568" s="24"/>
    </row>
    <row r="5569" spans="1:3" ht="13.8" x14ac:dyDescent="0.25">
      <c r="A5569" s="5" t="s">
        <v>0</v>
      </c>
      <c r="B5569" s="6">
        <v>11906.52</v>
      </c>
      <c r="C5569" s="24"/>
    </row>
    <row r="5570" spans="1:3" ht="13.8" x14ac:dyDescent="0.25">
      <c r="A5570" s="7" t="s">
        <v>2</v>
      </c>
      <c r="B5570" s="6">
        <v>183.08</v>
      </c>
      <c r="C5570" s="24"/>
    </row>
    <row r="5571" spans="1:3" ht="13.8" x14ac:dyDescent="0.25">
      <c r="A5571" s="7" t="s">
        <v>3</v>
      </c>
      <c r="B5571" s="6">
        <v>11723.44</v>
      </c>
      <c r="C5571" s="24"/>
    </row>
    <row r="5572" spans="1:3" ht="13.8" x14ac:dyDescent="0.25">
      <c r="A5572" s="12" t="s">
        <v>10</v>
      </c>
      <c r="B5572" s="13">
        <v>11711.469999999998</v>
      </c>
      <c r="C5572" s="24"/>
    </row>
    <row r="5573" spans="1:3" ht="13.8" x14ac:dyDescent="0.25">
      <c r="A5573" s="15" t="s">
        <v>11</v>
      </c>
      <c r="B5573" s="14">
        <v>10052.98</v>
      </c>
      <c r="C5573" s="24"/>
    </row>
    <row r="5574" spans="1:3" ht="13.8" x14ac:dyDescent="0.25">
      <c r="A5574" s="15" t="s">
        <v>12</v>
      </c>
      <c r="B5574" s="14">
        <v>1411.8</v>
      </c>
      <c r="C5574" s="24"/>
    </row>
    <row r="5575" spans="1:3" ht="13.8" x14ac:dyDescent="0.25">
      <c r="A5575" s="7" t="s">
        <v>14</v>
      </c>
      <c r="B5575" s="6">
        <v>151.72</v>
      </c>
      <c r="C5575" s="24"/>
    </row>
    <row r="5576" spans="1:3" ht="13.8" x14ac:dyDescent="0.25">
      <c r="A5576" s="15" t="s">
        <v>15</v>
      </c>
      <c r="B5576" s="14">
        <v>63.33</v>
      </c>
      <c r="C5576" s="24"/>
    </row>
    <row r="5577" spans="1:3" ht="13.8" x14ac:dyDescent="0.25">
      <c r="A5577" s="15" t="s">
        <v>16</v>
      </c>
      <c r="B5577" s="14">
        <v>31.64</v>
      </c>
      <c r="C5577" s="24"/>
    </row>
    <row r="5578" spans="1:3" ht="13.8" x14ac:dyDescent="0.25">
      <c r="A5578" s="20" t="s">
        <v>17</v>
      </c>
      <c r="B5578" s="13">
        <v>93.44</v>
      </c>
      <c r="C5578" s="24"/>
    </row>
    <row r="5579" spans="1:3" ht="13.8" x14ac:dyDescent="0.25">
      <c r="A5579" s="9" t="s">
        <v>24</v>
      </c>
      <c r="B5579" s="14">
        <v>11906.52</v>
      </c>
      <c r="C5579" s="24"/>
    </row>
    <row r="5580" spans="1:3" ht="13.8" x14ac:dyDescent="0.25">
      <c r="A5580" s="16" t="s">
        <v>0</v>
      </c>
      <c r="B5580" s="6">
        <v>11906.52</v>
      </c>
      <c r="C5580" s="24"/>
    </row>
    <row r="5581" spans="1:3" ht="13.8" x14ac:dyDescent="0.25">
      <c r="A5581" s="9" t="s">
        <v>26</v>
      </c>
      <c r="B5581" s="14">
        <v>11804.91</v>
      </c>
      <c r="C5581" s="24"/>
    </row>
    <row r="5582" spans="1:3" ht="13.8" x14ac:dyDescent="0.25">
      <c r="A5582" s="21" t="s">
        <v>10</v>
      </c>
      <c r="B5582" s="13">
        <v>11711.47</v>
      </c>
      <c r="C5582" s="24"/>
    </row>
    <row r="5583" spans="1:3" ht="13.8" x14ac:dyDescent="0.25">
      <c r="A5583" s="21" t="s">
        <v>17</v>
      </c>
      <c r="B5583" s="13">
        <v>93.44</v>
      </c>
      <c r="C5583" s="24"/>
    </row>
    <row r="5584" spans="1:3" ht="13.8" x14ac:dyDescent="0.25">
      <c r="A5584" s="23" t="s">
        <v>28</v>
      </c>
      <c r="B5584" s="19">
        <v>101.61</v>
      </c>
      <c r="C5584" s="24"/>
    </row>
    <row r="5585" spans="1:3" ht="13.8" x14ac:dyDescent="0.25">
      <c r="A5585" s="23" t="s">
        <v>29</v>
      </c>
      <c r="B5585" s="19">
        <v>500.22</v>
      </c>
      <c r="C5585" s="24"/>
    </row>
    <row r="5586" spans="1:3" ht="13.8" x14ac:dyDescent="0.25">
      <c r="A5586" s="23" t="s">
        <v>30</v>
      </c>
      <c r="B5586" s="19">
        <v>601.83000000000004</v>
      </c>
      <c r="C5586" s="24"/>
    </row>
    <row r="5587" spans="1:3" ht="13.8" x14ac:dyDescent="0.25">
      <c r="A5587" s="9" t="s">
        <v>32</v>
      </c>
      <c r="B5587" s="4">
        <v>858</v>
      </c>
      <c r="C5587" s="24"/>
    </row>
    <row r="5588" spans="1:3" ht="13.8" x14ac:dyDescent="0.25">
      <c r="A5588" s="11" t="s">
        <v>33</v>
      </c>
      <c r="B5588" s="4">
        <v>706</v>
      </c>
      <c r="C5588" s="24"/>
    </row>
    <row r="5589" spans="1:3" ht="13.8" x14ac:dyDescent="0.25">
      <c r="A5589" s="11" t="s">
        <v>34</v>
      </c>
      <c r="B5589" s="4">
        <v>152</v>
      </c>
      <c r="C5589" s="24"/>
    </row>
    <row r="5590" spans="1:3" ht="13.8" x14ac:dyDescent="0.25">
      <c r="A5590" s="132" t="s">
        <v>324</v>
      </c>
      <c r="B5590" s="133"/>
      <c r="C5590" s="24"/>
    </row>
    <row r="5591" spans="1:3" ht="13.8" x14ac:dyDescent="0.25">
      <c r="A5591" s="5" t="s">
        <v>0</v>
      </c>
      <c r="B5591" s="6">
        <v>22746.43</v>
      </c>
      <c r="C5591" s="24"/>
    </row>
    <row r="5592" spans="1:3" ht="13.8" x14ac:dyDescent="0.25">
      <c r="A5592" s="7" t="s">
        <v>2</v>
      </c>
      <c r="B5592" s="6">
        <v>190.65</v>
      </c>
      <c r="C5592" s="24"/>
    </row>
    <row r="5593" spans="1:3" ht="13.8" x14ac:dyDescent="0.25">
      <c r="A5593" s="7" t="s">
        <v>3</v>
      </c>
      <c r="B5593" s="6">
        <v>22555.78</v>
      </c>
      <c r="C5593" s="24"/>
    </row>
    <row r="5594" spans="1:3" ht="13.8" x14ac:dyDescent="0.25">
      <c r="A5594" s="12" t="s">
        <v>10</v>
      </c>
      <c r="B5594" s="13">
        <v>22686.240000000002</v>
      </c>
      <c r="C5594" s="24"/>
    </row>
    <row r="5595" spans="1:3" ht="13.8" x14ac:dyDescent="0.25">
      <c r="A5595" s="15" t="s">
        <v>11</v>
      </c>
      <c r="B5595" s="14">
        <v>19957.689999999999</v>
      </c>
      <c r="C5595" s="24"/>
    </row>
    <row r="5596" spans="1:3" ht="13.8" x14ac:dyDescent="0.25">
      <c r="A5596" s="15" t="s">
        <v>12</v>
      </c>
      <c r="B5596" s="14">
        <v>2388.34</v>
      </c>
      <c r="C5596" s="24"/>
    </row>
    <row r="5597" spans="1:3" ht="13.8" x14ac:dyDescent="0.25">
      <c r="A5597" s="7" t="s">
        <v>14</v>
      </c>
      <c r="B5597" s="6">
        <v>55.86</v>
      </c>
      <c r="C5597" s="24"/>
    </row>
    <row r="5598" spans="1:3" ht="13.8" x14ac:dyDescent="0.25">
      <c r="A5598" s="15" t="s">
        <v>15</v>
      </c>
      <c r="B5598" s="14">
        <v>277.47000000000003</v>
      </c>
      <c r="C5598" s="24"/>
    </row>
    <row r="5599" spans="1:3" ht="13.8" x14ac:dyDescent="0.25">
      <c r="A5599" s="15" t="s">
        <v>16</v>
      </c>
      <c r="B5599" s="14">
        <v>6.88</v>
      </c>
      <c r="C5599" s="24"/>
    </row>
    <row r="5600" spans="1:3" ht="13.8" x14ac:dyDescent="0.25">
      <c r="A5600" s="20" t="s">
        <v>17</v>
      </c>
      <c r="B5600" s="13">
        <v>121.03</v>
      </c>
      <c r="C5600" s="24"/>
    </row>
    <row r="5601" spans="1:3" ht="13.8" x14ac:dyDescent="0.25">
      <c r="A5601" s="9" t="s">
        <v>24</v>
      </c>
      <c r="B5601" s="14">
        <v>22746.43</v>
      </c>
      <c r="C5601" s="24"/>
    </row>
    <row r="5602" spans="1:3" ht="13.8" x14ac:dyDescent="0.25">
      <c r="A5602" s="16" t="s">
        <v>0</v>
      </c>
      <c r="B5602" s="6">
        <v>22746.43</v>
      </c>
      <c r="C5602" s="24"/>
    </row>
    <row r="5603" spans="1:3" ht="13.8" x14ac:dyDescent="0.25">
      <c r="A5603" s="9" t="s">
        <v>26</v>
      </c>
      <c r="B5603" s="14">
        <v>22807.27</v>
      </c>
      <c r="C5603" s="24"/>
    </row>
    <row r="5604" spans="1:3" ht="13.8" x14ac:dyDescent="0.25">
      <c r="A5604" s="21" t="s">
        <v>10</v>
      </c>
      <c r="B5604" s="13">
        <v>22686.240000000002</v>
      </c>
      <c r="C5604" s="24"/>
    </row>
    <row r="5605" spans="1:3" ht="13.8" x14ac:dyDescent="0.25">
      <c r="A5605" s="21" t="s">
        <v>17</v>
      </c>
      <c r="B5605" s="13">
        <v>121.03</v>
      </c>
      <c r="C5605" s="24"/>
    </row>
    <row r="5606" spans="1:3" ht="13.8" x14ac:dyDescent="0.25">
      <c r="A5606" s="23" t="s">
        <v>28</v>
      </c>
      <c r="B5606" s="19">
        <v>-60.84</v>
      </c>
      <c r="C5606" s="24"/>
    </row>
    <row r="5607" spans="1:3" ht="13.8" x14ac:dyDescent="0.25">
      <c r="A5607" s="23" t="s">
        <v>29</v>
      </c>
      <c r="B5607" s="19">
        <v>1035.26</v>
      </c>
      <c r="C5607" s="24"/>
    </row>
    <row r="5608" spans="1:3" ht="13.8" x14ac:dyDescent="0.25">
      <c r="A5608" s="23" t="s">
        <v>30</v>
      </c>
      <c r="B5608" s="19">
        <v>974.42</v>
      </c>
      <c r="C5608" s="24"/>
    </row>
    <row r="5609" spans="1:3" ht="13.8" x14ac:dyDescent="0.25">
      <c r="A5609" s="9" t="s">
        <v>32</v>
      </c>
      <c r="B5609" s="4">
        <v>1700</v>
      </c>
      <c r="C5609" s="24"/>
    </row>
    <row r="5610" spans="1:3" ht="13.8" x14ac:dyDescent="0.25">
      <c r="A5610" s="11" t="s">
        <v>33</v>
      </c>
      <c r="B5610" s="4">
        <v>1384</v>
      </c>
      <c r="C5610" s="24"/>
    </row>
    <row r="5611" spans="1:3" ht="13.8" x14ac:dyDescent="0.25">
      <c r="A5611" s="11" t="s">
        <v>34</v>
      </c>
      <c r="B5611" s="4">
        <v>316</v>
      </c>
      <c r="C5611" s="24"/>
    </row>
    <row r="5612" spans="1:3" ht="13.8" x14ac:dyDescent="0.25">
      <c r="A5612" s="132" t="s">
        <v>325</v>
      </c>
      <c r="B5612" s="133"/>
      <c r="C5612" s="24"/>
    </row>
    <row r="5613" spans="1:3" ht="13.8" x14ac:dyDescent="0.25">
      <c r="A5613" s="5" t="s">
        <v>0</v>
      </c>
      <c r="B5613" s="6">
        <v>13325.19</v>
      </c>
      <c r="C5613" s="24"/>
    </row>
    <row r="5614" spans="1:3" ht="13.8" x14ac:dyDescent="0.25">
      <c r="A5614" s="7" t="s">
        <v>2</v>
      </c>
      <c r="B5614" s="6">
        <v>22.79</v>
      </c>
      <c r="C5614" s="24"/>
    </row>
    <row r="5615" spans="1:3" ht="13.8" x14ac:dyDescent="0.25">
      <c r="A5615" s="7" t="s">
        <v>3</v>
      </c>
      <c r="B5615" s="6">
        <v>13302.4</v>
      </c>
      <c r="C5615" s="24"/>
    </row>
    <row r="5616" spans="1:3" ht="13.8" x14ac:dyDescent="0.25">
      <c r="A5616" s="12" t="s">
        <v>10</v>
      </c>
      <c r="B5616" s="13">
        <v>12964.9</v>
      </c>
      <c r="C5616" s="24"/>
    </row>
    <row r="5617" spans="1:3" ht="13.8" x14ac:dyDescent="0.25">
      <c r="A5617" s="15" t="s">
        <v>11</v>
      </c>
      <c r="B5617" s="14">
        <v>10581.27</v>
      </c>
      <c r="C5617" s="24"/>
    </row>
    <row r="5618" spans="1:3" ht="13.8" x14ac:dyDescent="0.25">
      <c r="A5618" s="15" t="s">
        <v>12</v>
      </c>
      <c r="B5618" s="14">
        <v>2258.25</v>
      </c>
      <c r="C5618" s="24"/>
    </row>
    <row r="5619" spans="1:3" ht="13.8" x14ac:dyDescent="0.25">
      <c r="A5619" s="15" t="s">
        <v>15</v>
      </c>
      <c r="B5619" s="14">
        <v>125.38</v>
      </c>
      <c r="C5619" s="24"/>
    </row>
    <row r="5620" spans="1:3" ht="13.8" x14ac:dyDescent="0.25">
      <c r="A5620" s="20" t="s">
        <v>17</v>
      </c>
      <c r="B5620" s="13">
        <v>307.83999999999997</v>
      </c>
      <c r="C5620" s="24"/>
    </row>
    <row r="5621" spans="1:3" ht="13.8" x14ac:dyDescent="0.25">
      <c r="A5621" s="9" t="s">
        <v>24</v>
      </c>
      <c r="B5621" s="14">
        <v>13325.19</v>
      </c>
      <c r="C5621" s="24"/>
    </row>
    <row r="5622" spans="1:3" ht="13.8" x14ac:dyDescent="0.25">
      <c r="A5622" s="16" t="s">
        <v>0</v>
      </c>
      <c r="B5622" s="6">
        <v>13325.19</v>
      </c>
      <c r="C5622" s="24"/>
    </row>
    <row r="5623" spans="1:3" ht="13.8" x14ac:dyDescent="0.25">
      <c r="A5623" s="9" t="s">
        <v>26</v>
      </c>
      <c r="B5623" s="14">
        <v>13272.74</v>
      </c>
      <c r="C5623" s="24"/>
    </row>
    <row r="5624" spans="1:3" ht="13.8" x14ac:dyDescent="0.25">
      <c r="A5624" s="21" t="s">
        <v>10</v>
      </c>
      <c r="B5624" s="13">
        <v>12964.9</v>
      </c>
      <c r="C5624" s="24"/>
    </row>
    <row r="5625" spans="1:3" ht="13.8" x14ac:dyDescent="0.25">
      <c r="A5625" s="21" t="s">
        <v>17</v>
      </c>
      <c r="B5625" s="13">
        <v>307.83999999999997</v>
      </c>
      <c r="C5625" s="24"/>
    </row>
    <row r="5626" spans="1:3" ht="13.8" x14ac:dyDescent="0.25">
      <c r="A5626" s="23" t="s">
        <v>28</v>
      </c>
      <c r="B5626" s="19">
        <v>52.45</v>
      </c>
      <c r="C5626" s="24"/>
    </row>
    <row r="5627" spans="1:3" ht="13.8" x14ac:dyDescent="0.25">
      <c r="A5627" s="23" t="s">
        <v>29</v>
      </c>
      <c r="B5627" s="19">
        <v>830.39</v>
      </c>
      <c r="C5627" s="24"/>
    </row>
    <row r="5628" spans="1:3" ht="13.8" x14ac:dyDescent="0.25">
      <c r="A5628" s="23" t="s">
        <v>30</v>
      </c>
      <c r="B5628" s="19">
        <v>882.84</v>
      </c>
      <c r="C5628" s="24"/>
    </row>
    <row r="5629" spans="1:3" ht="13.8" x14ac:dyDescent="0.25">
      <c r="A5629" s="9" t="s">
        <v>32</v>
      </c>
      <c r="B5629" s="4">
        <v>1067</v>
      </c>
      <c r="C5629" s="24"/>
    </row>
    <row r="5630" spans="1:3" ht="13.8" x14ac:dyDescent="0.25">
      <c r="A5630" s="11" t="s">
        <v>33</v>
      </c>
      <c r="B5630" s="4">
        <v>816</v>
      </c>
      <c r="C5630" s="24"/>
    </row>
    <row r="5631" spans="1:3" ht="13.8" x14ac:dyDescent="0.25">
      <c r="A5631" s="11" t="s">
        <v>34</v>
      </c>
      <c r="B5631" s="4">
        <v>251</v>
      </c>
      <c r="C5631" s="24"/>
    </row>
    <row r="5632" spans="1:3" ht="13.8" x14ac:dyDescent="0.25">
      <c r="A5632" s="132" t="s">
        <v>326</v>
      </c>
      <c r="B5632" s="133"/>
      <c r="C5632" s="24"/>
    </row>
    <row r="5633" spans="1:3" ht="13.8" x14ac:dyDescent="0.25">
      <c r="A5633" s="5" t="s">
        <v>0</v>
      </c>
      <c r="B5633" s="6">
        <v>16888.429999999997</v>
      </c>
      <c r="C5633" s="24"/>
    </row>
    <row r="5634" spans="1:3" ht="13.8" x14ac:dyDescent="0.25">
      <c r="A5634" s="7" t="s">
        <v>2</v>
      </c>
      <c r="B5634" s="6">
        <v>66.010000000000005</v>
      </c>
      <c r="C5634" s="24"/>
    </row>
    <row r="5635" spans="1:3" ht="13.8" x14ac:dyDescent="0.25">
      <c r="A5635" s="7" t="s">
        <v>3</v>
      </c>
      <c r="B5635" s="6">
        <v>16822.419999999998</v>
      </c>
      <c r="C5635" s="24"/>
    </row>
    <row r="5636" spans="1:3" ht="13.8" x14ac:dyDescent="0.25">
      <c r="A5636" s="12" t="s">
        <v>10</v>
      </c>
      <c r="B5636" s="13">
        <v>16675.2</v>
      </c>
      <c r="C5636" s="24"/>
    </row>
    <row r="5637" spans="1:3" ht="13.8" x14ac:dyDescent="0.25">
      <c r="A5637" s="15" t="s">
        <v>11</v>
      </c>
      <c r="B5637" s="14">
        <v>14066.29</v>
      </c>
      <c r="C5637" s="24"/>
    </row>
    <row r="5638" spans="1:3" ht="13.8" x14ac:dyDescent="0.25">
      <c r="A5638" s="15" t="s">
        <v>12</v>
      </c>
      <c r="B5638" s="14">
        <v>2249.33</v>
      </c>
      <c r="C5638" s="24"/>
    </row>
    <row r="5639" spans="1:3" ht="13.8" x14ac:dyDescent="0.25">
      <c r="A5639" s="15" t="s">
        <v>15</v>
      </c>
      <c r="B5639" s="14">
        <v>113.78</v>
      </c>
      <c r="C5639" s="24"/>
    </row>
    <row r="5640" spans="1:3" ht="13.8" x14ac:dyDescent="0.25">
      <c r="A5640" s="15" t="s">
        <v>16</v>
      </c>
      <c r="B5640" s="14">
        <v>245.8</v>
      </c>
      <c r="C5640" s="24"/>
    </row>
    <row r="5641" spans="1:3" ht="13.8" x14ac:dyDescent="0.25">
      <c r="A5641" s="20" t="s">
        <v>17</v>
      </c>
      <c r="B5641" s="13">
        <v>111.19</v>
      </c>
      <c r="C5641" s="24"/>
    </row>
    <row r="5642" spans="1:3" ht="13.8" x14ac:dyDescent="0.25">
      <c r="A5642" s="9" t="s">
        <v>24</v>
      </c>
      <c r="B5642" s="14">
        <v>16888.43</v>
      </c>
      <c r="C5642" s="24"/>
    </row>
    <row r="5643" spans="1:3" ht="13.8" x14ac:dyDescent="0.25">
      <c r="A5643" s="16" t="s">
        <v>0</v>
      </c>
      <c r="B5643" s="6">
        <v>16888.43</v>
      </c>
      <c r="C5643" s="24"/>
    </row>
    <row r="5644" spans="1:3" ht="13.8" x14ac:dyDescent="0.25">
      <c r="A5644" s="9" t="s">
        <v>26</v>
      </c>
      <c r="B5644" s="14">
        <v>16786.39</v>
      </c>
      <c r="C5644" s="24"/>
    </row>
    <row r="5645" spans="1:3" ht="13.8" x14ac:dyDescent="0.25">
      <c r="A5645" s="21" t="s">
        <v>10</v>
      </c>
      <c r="B5645" s="13">
        <v>16675.2</v>
      </c>
      <c r="C5645" s="24"/>
    </row>
    <row r="5646" spans="1:3" ht="13.8" x14ac:dyDescent="0.25">
      <c r="A5646" s="21" t="s">
        <v>17</v>
      </c>
      <c r="B5646" s="13">
        <v>111.19</v>
      </c>
      <c r="C5646" s="24"/>
    </row>
    <row r="5647" spans="1:3" ht="13.8" x14ac:dyDescent="0.25">
      <c r="A5647" s="23" t="s">
        <v>28</v>
      </c>
      <c r="B5647" s="19">
        <v>102.04</v>
      </c>
      <c r="C5647" s="24"/>
    </row>
    <row r="5648" spans="1:3" ht="13.8" x14ac:dyDescent="0.25">
      <c r="A5648" s="23" t="s">
        <v>29</v>
      </c>
      <c r="B5648" s="19">
        <v>673.32</v>
      </c>
      <c r="C5648" s="24"/>
    </row>
    <row r="5649" spans="1:3" ht="13.8" x14ac:dyDescent="0.25">
      <c r="A5649" s="23" t="s">
        <v>30</v>
      </c>
      <c r="B5649" s="19">
        <v>775.36</v>
      </c>
      <c r="C5649" s="24"/>
    </row>
    <row r="5650" spans="1:3" ht="13.8" x14ac:dyDescent="0.25">
      <c r="A5650" s="9" t="s">
        <v>32</v>
      </c>
      <c r="B5650" s="4">
        <v>1188</v>
      </c>
      <c r="C5650" s="24"/>
    </row>
    <row r="5651" spans="1:3" ht="13.8" x14ac:dyDescent="0.25">
      <c r="A5651" s="11" t="s">
        <v>33</v>
      </c>
      <c r="B5651" s="4">
        <v>915</v>
      </c>
      <c r="C5651" s="24"/>
    </row>
    <row r="5652" spans="1:3" ht="13.8" x14ac:dyDescent="0.25">
      <c r="A5652" s="11" t="s">
        <v>34</v>
      </c>
      <c r="B5652" s="4">
        <v>273</v>
      </c>
      <c r="C5652" s="24"/>
    </row>
    <row r="5653" spans="1:3" ht="13.8" x14ac:dyDescent="0.25">
      <c r="A5653" s="132" t="s">
        <v>327</v>
      </c>
      <c r="B5653" s="133"/>
      <c r="C5653" s="24"/>
    </row>
    <row r="5654" spans="1:3" ht="13.8" x14ac:dyDescent="0.25">
      <c r="A5654" s="5" t="s">
        <v>0</v>
      </c>
      <c r="B5654" s="6">
        <v>18258.86</v>
      </c>
      <c r="C5654" s="24"/>
    </row>
    <row r="5655" spans="1:3" ht="13.8" x14ac:dyDescent="0.25">
      <c r="A5655" s="7" t="s">
        <v>2</v>
      </c>
      <c r="B5655" s="6">
        <v>193.82</v>
      </c>
      <c r="C5655" s="24"/>
    </row>
    <row r="5656" spans="1:3" ht="13.8" x14ac:dyDescent="0.25">
      <c r="A5656" s="7" t="s">
        <v>3</v>
      </c>
      <c r="B5656" s="6">
        <v>18065.04</v>
      </c>
      <c r="C5656" s="24"/>
    </row>
    <row r="5657" spans="1:3" ht="13.8" x14ac:dyDescent="0.25">
      <c r="A5657" s="12" t="s">
        <v>10</v>
      </c>
      <c r="B5657" s="13">
        <v>18182</v>
      </c>
      <c r="C5657" s="24"/>
    </row>
    <row r="5658" spans="1:3" ht="13.8" x14ac:dyDescent="0.25">
      <c r="A5658" s="15" t="s">
        <v>11</v>
      </c>
      <c r="B5658" s="14">
        <v>15656.25</v>
      </c>
      <c r="C5658" s="24"/>
    </row>
    <row r="5659" spans="1:3" ht="13.8" x14ac:dyDescent="0.25">
      <c r="A5659" s="15" t="s">
        <v>12</v>
      </c>
      <c r="B5659" s="14">
        <v>2192.13</v>
      </c>
      <c r="C5659" s="24"/>
    </row>
    <row r="5660" spans="1:3" ht="13.8" x14ac:dyDescent="0.25">
      <c r="A5660" s="7" t="s">
        <v>14</v>
      </c>
      <c r="B5660" s="6">
        <v>88.09</v>
      </c>
      <c r="C5660" s="24"/>
    </row>
    <row r="5661" spans="1:3" ht="13.8" x14ac:dyDescent="0.25">
      <c r="A5661" s="15" t="s">
        <v>15</v>
      </c>
      <c r="B5661" s="14">
        <v>245.53</v>
      </c>
      <c r="C5661" s="24"/>
    </row>
    <row r="5662" spans="1:3" ht="13.8" x14ac:dyDescent="0.25">
      <c r="A5662" s="20" t="s">
        <v>17</v>
      </c>
      <c r="B5662" s="13">
        <v>114.76</v>
      </c>
      <c r="C5662" s="24"/>
    </row>
    <row r="5663" spans="1:3" ht="13.8" x14ac:dyDescent="0.25">
      <c r="A5663" s="9" t="s">
        <v>24</v>
      </c>
      <c r="B5663" s="14">
        <v>18258.86</v>
      </c>
      <c r="C5663" s="24"/>
    </row>
    <row r="5664" spans="1:3" ht="13.8" x14ac:dyDescent="0.25">
      <c r="A5664" s="16" t="s">
        <v>0</v>
      </c>
      <c r="B5664" s="6">
        <v>18258.86</v>
      </c>
      <c r="C5664" s="24"/>
    </row>
    <row r="5665" spans="1:3" ht="13.8" x14ac:dyDescent="0.25">
      <c r="A5665" s="9" t="s">
        <v>26</v>
      </c>
      <c r="B5665" s="14">
        <v>18296.759999999998</v>
      </c>
      <c r="C5665" s="24"/>
    </row>
    <row r="5666" spans="1:3" ht="13.8" x14ac:dyDescent="0.25">
      <c r="A5666" s="21" t="s">
        <v>10</v>
      </c>
      <c r="B5666" s="13">
        <v>18182</v>
      </c>
      <c r="C5666" s="24"/>
    </row>
    <row r="5667" spans="1:3" ht="13.8" x14ac:dyDescent="0.25">
      <c r="A5667" s="21" t="s">
        <v>17</v>
      </c>
      <c r="B5667" s="13">
        <v>114.76</v>
      </c>
      <c r="C5667" s="24"/>
    </row>
    <row r="5668" spans="1:3" ht="13.8" x14ac:dyDescent="0.25">
      <c r="A5668" s="23" t="s">
        <v>28</v>
      </c>
      <c r="B5668" s="19">
        <v>-37.9</v>
      </c>
      <c r="C5668" s="24"/>
    </row>
    <row r="5669" spans="1:3" ht="13.8" x14ac:dyDescent="0.25">
      <c r="A5669" s="23" t="s">
        <v>29</v>
      </c>
      <c r="B5669" s="19">
        <v>269.06</v>
      </c>
      <c r="C5669" s="24"/>
    </row>
    <row r="5670" spans="1:3" ht="13.8" x14ac:dyDescent="0.25">
      <c r="A5670" s="23" t="s">
        <v>30</v>
      </c>
      <c r="B5670" s="19">
        <v>231.16</v>
      </c>
      <c r="C5670" s="24"/>
    </row>
    <row r="5671" spans="1:3" ht="13.8" x14ac:dyDescent="0.25">
      <c r="A5671" s="9" t="s">
        <v>32</v>
      </c>
      <c r="B5671" s="4">
        <v>1320</v>
      </c>
      <c r="C5671" s="24"/>
    </row>
    <row r="5672" spans="1:3" ht="13.8" x14ac:dyDescent="0.25">
      <c r="A5672" s="11" t="s">
        <v>33</v>
      </c>
      <c r="B5672" s="4">
        <v>1113</v>
      </c>
      <c r="C5672" s="24"/>
    </row>
    <row r="5673" spans="1:3" ht="13.8" x14ac:dyDescent="0.25">
      <c r="A5673" s="11" t="s">
        <v>34</v>
      </c>
      <c r="B5673" s="4">
        <v>207</v>
      </c>
      <c r="C5673" s="24"/>
    </row>
    <row r="5674" spans="1:3" ht="13.8" x14ac:dyDescent="0.25">
      <c r="A5674" s="132" t="s">
        <v>328</v>
      </c>
      <c r="B5674" s="133"/>
      <c r="C5674" s="24"/>
    </row>
    <row r="5675" spans="1:3" ht="13.8" x14ac:dyDescent="0.25">
      <c r="A5675" s="5" t="s">
        <v>0</v>
      </c>
      <c r="B5675" s="6">
        <v>5949.7999999999993</v>
      </c>
      <c r="C5675" s="24"/>
    </row>
    <row r="5676" spans="1:3" ht="13.8" x14ac:dyDescent="0.25">
      <c r="A5676" s="7" t="s">
        <v>2</v>
      </c>
      <c r="B5676" s="6">
        <v>249.44</v>
      </c>
      <c r="C5676" s="24"/>
    </row>
    <row r="5677" spans="1:3" ht="13.8" x14ac:dyDescent="0.25">
      <c r="A5677" s="7" t="s">
        <v>3</v>
      </c>
      <c r="B5677" s="6">
        <v>5700.36</v>
      </c>
      <c r="C5677" s="24"/>
    </row>
    <row r="5678" spans="1:3" ht="13.8" x14ac:dyDescent="0.25">
      <c r="A5678" s="12" t="s">
        <v>10</v>
      </c>
      <c r="B5678" s="13">
        <v>5962.3</v>
      </c>
      <c r="C5678" s="24"/>
    </row>
    <row r="5679" spans="1:3" ht="13.8" x14ac:dyDescent="0.25">
      <c r="A5679" s="15" t="s">
        <v>11</v>
      </c>
      <c r="B5679" s="14">
        <v>4992.8</v>
      </c>
      <c r="C5679" s="24"/>
    </row>
    <row r="5680" spans="1:3" ht="13.8" x14ac:dyDescent="0.25">
      <c r="A5680" s="15" t="s">
        <v>12</v>
      </c>
      <c r="B5680" s="14">
        <v>788.9</v>
      </c>
      <c r="C5680" s="24"/>
    </row>
    <row r="5681" spans="1:3" ht="13.8" x14ac:dyDescent="0.25">
      <c r="A5681" s="15" t="s">
        <v>15</v>
      </c>
      <c r="B5681" s="14">
        <v>46.3</v>
      </c>
      <c r="C5681" s="24"/>
    </row>
    <row r="5682" spans="1:3" ht="13.8" x14ac:dyDescent="0.25">
      <c r="A5682" s="15" t="s">
        <v>16</v>
      </c>
      <c r="B5682" s="14">
        <v>134.30000000000001</v>
      </c>
      <c r="C5682" s="24"/>
    </row>
    <row r="5683" spans="1:3" ht="13.8" x14ac:dyDescent="0.25">
      <c r="A5683" s="20" t="s">
        <v>17</v>
      </c>
      <c r="B5683" s="13">
        <v>141</v>
      </c>
      <c r="C5683" s="24"/>
    </row>
    <row r="5684" spans="1:3" ht="13.8" x14ac:dyDescent="0.25">
      <c r="A5684" s="9" t="s">
        <v>24</v>
      </c>
      <c r="B5684" s="14">
        <v>5949.8</v>
      </c>
      <c r="C5684" s="24"/>
    </row>
    <row r="5685" spans="1:3" ht="13.8" x14ac:dyDescent="0.25">
      <c r="A5685" s="16" t="s">
        <v>0</v>
      </c>
      <c r="B5685" s="6">
        <v>5949.8</v>
      </c>
      <c r="C5685" s="24"/>
    </row>
    <row r="5686" spans="1:3" ht="13.8" x14ac:dyDescent="0.25">
      <c r="A5686" s="9" t="s">
        <v>26</v>
      </c>
      <c r="B5686" s="14">
        <v>6103.3</v>
      </c>
      <c r="C5686" s="24"/>
    </row>
    <row r="5687" spans="1:3" ht="13.8" x14ac:dyDescent="0.25">
      <c r="A5687" s="21" t="s">
        <v>10</v>
      </c>
      <c r="B5687" s="13">
        <v>5962.3</v>
      </c>
      <c r="C5687" s="24"/>
    </row>
    <row r="5688" spans="1:3" ht="13.8" x14ac:dyDescent="0.25">
      <c r="A5688" s="21" t="s">
        <v>17</v>
      </c>
      <c r="B5688" s="13">
        <v>141</v>
      </c>
      <c r="C5688" s="24"/>
    </row>
    <row r="5689" spans="1:3" ht="13.8" x14ac:dyDescent="0.25">
      <c r="A5689" s="23" t="s">
        <v>28</v>
      </c>
      <c r="B5689" s="19">
        <v>-153.5</v>
      </c>
      <c r="C5689" s="24"/>
    </row>
    <row r="5690" spans="1:3" ht="13.8" x14ac:dyDescent="0.25">
      <c r="A5690" s="23" t="s">
        <v>29</v>
      </c>
      <c r="B5690" s="19">
        <v>451.6</v>
      </c>
      <c r="C5690" s="24"/>
    </row>
    <row r="5691" spans="1:3" ht="13.8" x14ac:dyDescent="0.25">
      <c r="A5691" s="23" t="s">
        <v>30</v>
      </c>
      <c r="B5691" s="19">
        <v>298.10000000000002</v>
      </c>
      <c r="C5691" s="24"/>
    </row>
    <row r="5692" spans="1:3" ht="13.8" x14ac:dyDescent="0.25">
      <c r="A5692" s="9" t="s">
        <v>32</v>
      </c>
      <c r="B5692" s="4">
        <v>442</v>
      </c>
      <c r="C5692" s="24"/>
    </row>
    <row r="5693" spans="1:3" ht="13.8" x14ac:dyDescent="0.25">
      <c r="A5693" s="11" t="s">
        <v>33</v>
      </c>
      <c r="B5693" s="4">
        <v>383</v>
      </c>
      <c r="C5693" s="24"/>
    </row>
    <row r="5694" spans="1:3" ht="13.8" x14ac:dyDescent="0.25">
      <c r="A5694" s="11" t="s">
        <v>34</v>
      </c>
      <c r="B5694" s="4">
        <v>59</v>
      </c>
      <c r="C5694" s="24"/>
    </row>
    <row r="5695" spans="1:3" x14ac:dyDescent="0.25">
      <c r="C5695" s="24"/>
    </row>
    <row r="5696" spans="1:3" x14ac:dyDescent="0.25">
      <c r="C5696" s="24"/>
    </row>
    <row r="5697" spans="3:3" x14ac:dyDescent="0.25">
      <c r="C5697" s="24"/>
    </row>
    <row r="5698" spans="3:3" x14ac:dyDescent="0.25">
      <c r="C5698" s="24"/>
    </row>
    <row r="5699" spans="3:3" x14ac:dyDescent="0.25">
      <c r="C5699" s="24"/>
    </row>
    <row r="5700" spans="3:3" x14ac:dyDescent="0.25">
      <c r="C5700" s="24"/>
    </row>
    <row r="5701" spans="3:3" x14ac:dyDescent="0.25">
      <c r="C5701" s="24"/>
    </row>
    <row r="5702" spans="3:3" x14ac:dyDescent="0.25">
      <c r="C5702" s="24"/>
    </row>
    <row r="5703" spans="3:3" x14ac:dyDescent="0.25">
      <c r="C5703" s="24"/>
    </row>
    <row r="5704" spans="3:3" x14ac:dyDescent="0.25">
      <c r="C5704" s="24"/>
    </row>
    <row r="5705" spans="3:3" x14ac:dyDescent="0.25">
      <c r="C5705" s="24"/>
    </row>
    <row r="5706" spans="3:3" x14ac:dyDescent="0.25">
      <c r="C5706" s="24"/>
    </row>
    <row r="5707" spans="3:3" x14ac:dyDescent="0.25">
      <c r="C5707" s="24"/>
    </row>
    <row r="5708" spans="3:3" x14ac:dyDescent="0.25">
      <c r="C5708" s="24"/>
    </row>
    <row r="5709" spans="3:3" x14ac:dyDescent="0.25">
      <c r="C5709" s="24"/>
    </row>
    <row r="5710" spans="3:3" x14ac:dyDescent="0.25">
      <c r="C5710" s="24"/>
    </row>
    <row r="5711" spans="3:3" x14ac:dyDescent="0.25">
      <c r="C5711" s="24"/>
    </row>
    <row r="5712" spans="3:3" x14ac:dyDescent="0.25">
      <c r="C5712" s="24"/>
    </row>
    <row r="5713" spans="3:3" x14ac:dyDescent="0.25">
      <c r="C5713" s="24"/>
    </row>
    <row r="5714" spans="3:3" x14ac:dyDescent="0.25">
      <c r="C5714" s="24"/>
    </row>
    <row r="5715" spans="3:3" x14ac:dyDescent="0.25">
      <c r="C5715" s="24"/>
    </row>
    <row r="5716" spans="3:3" x14ac:dyDescent="0.25">
      <c r="C5716" s="24"/>
    </row>
    <row r="5717" spans="3:3" x14ac:dyDescent="0.25">
      <c r="C5717" s="24"/>
    </row>
    <row r="5718" spans="3:3" x14ac:dyDescent="0.25">
      <c r="C5718" s="24"/>
    </row>
    <row r="5719" spans="3:3" x14ac:dyDescent="0.25">
      <c r="C5719" s="24"/>
    </row>
    <row r="5720" spans="3:3" x14ac:dyDescent="0.25">
      <c r="C5720" s="24"/>
    </row>
    <row r="5721" spans="3:3" x14ac:dyDescent="0.25">
      <c r="C5721" s="24"/>
    </row>
    <row r="5722" spans="3:3" x14ac:dyDescent="0.25">
      <c r="C5722" s="24"/>
    </row>
    <row r="5723" spans="3:3" x14ac:dyDescent="0.25">
      <c r="C5723" s="24"/>
    </row>
    <row r="5724" spans="3:3" x14ac:dyDescent="0.25">
      <c r="C5724" s="24"/>
    </row>
    <row r="5725" spans="3:3" x14ac:dyDescent="0.25">
      <c r="C5725" s="24"/>
    </row>
    <row r="5726" spans="3:3" x14ac:dyDescent="0.25">
      <c r="C5726" s="24"/>
    </row>
    <row r="5727" spans="3:3" x14ac:dyDescent="0.25">
      <c r="C5727" s="24"/>
    </row>
    <row r="5728" spans="3:3" x14ac:dyDescent="0.25">
      <c r="C5728" s="24"/>
    </row>
    <row r="5729" spans="3:3" x14ac:dyDescent="0.25">
      <c r="C5729" s="24"/>
    </row>
    <row r="5730" spans="3:3" x14ac:dyDescent="0.25">
      <c r="C5730" s="24"/>
    </row>
    <row r="5731" spans="3:3" x14ac:dyDescent="0.25">
      <c r="C5731" s="24"/>
    </row>
    <row r="5732" spans="3:3" x14ac:dyDescent="0.25">
      <c r="C5732" s="24"/>
    </row>
    <row r="5733" spans="3:3" x14ac:dyDescent="0.25">
      <c r="C5733" s="24"/>
    </row>
    <row r="5734" spans="3:3" x14ac:dyDescent="0.25">
      <c r="C5734" s="24"/>
    </row>
    <row r="5735" spans="3:3" x14ac:dyDescent="0.25">
      <c r="C5735" s="24"/>
    </row>
    <row r="5736" spans="3:3" x14ac:dyDescent="0.25">
      <c r="C5736" s="24"/>
    </row>
    <row r="5737" spans="3:3" x14ac:dyDescent="0.25">
      <c r="C5737" s="24"/>
    </row>
    <row r="5738" spans="3:3" x14ac:dyDescent="0.25">
      <c r="C5738" s="24"/>
    </row>
    <row r="5739" spans="3:3" x14ac:dyDescent="0.25">
      <c r="C5739" s="24"/>
    </row>
    <row r="5740" spans="3:3" x14ac:dyDescent="0.25">
      <c r="C5740" s="24"/>
    </row>
    <row r="5741" spans="3:3" x14ac:dyDescent="0.25">
      <c r="C5741" s="24"/>
    </row>
    <row r="5742" spans="3:3" x14ac:dyDescent="0.25">
      <c r="C5742" s="24"/>
    </row>
    <row r="5743" spans="3:3" x14ac:dyDescent="0.25">
      <c r="C5743" s="24"/>
    </row>
    <row r="5744" spans="3:3" x14ac:dyDescent="0.25">
      <c r="C5744" s="24"/>
    </row>
    <row r="5745" spans="3:3" x14ac:dyDescent="0.25">
      <c r="C5745" s="24"/>
    </row>
    <row r="5746" spans="3:3" x14ac:dyDescent="0.25">
      <c r="C5746" s="24"/>
    </row>
    <row r="5747" spans="3:3" x14ac:dyDescent="0.25">
      <c r="C5747" s="24"/>
    </row>
    <row r="5748" spans="3:3" x14ac:dyDescent="0.25">
      <c r="C5748" s="24"/>
    </row>
    <row r="5749" spans="3:3" x14ac:dyDescent="0.25">
      <c r="C5749" s="24"/>
    </row>
    <row r="5750" spans="3:3" x14ac:dyDescent="0.25">
      <c r="C5750" s="24"/>
    </row>
    <row r="5751" spans="3:3" x14ac:dyDescent="0.25">
      <c r="C5751" s="24"/>
    </row>
    <row r="5752" spans="3:3" x14ac:dyDescent="0.25">
      <c r="C5752" s="24"/>
    </row>
    <row r="5753" spans="3:3" x14ac:dyDescent="0.25">
      <c r="C5753" s="24"/>
    </row>
    <row r="5754" spans="3:3" x14ac:dyDescent="0.25">
      <c r="C5754" s="24"/>
    </row>
    <row r="5755" spans="3:3" x14ac:dyDescent="0.25">
      <c r="C5755" s="24"/>
    </row>
    <row r="5756" spans="3:3" x14ac:dyDescent="0.25">
      <c r="C5756" s="24"/>
    </row>
    <row r="5757" spans="3:3" x14ac:dyDescent="0.25">
      <c r="C5757" s="24"/>
    </row>
    <row r="5758" spans="3:3" x14ac:dyDescent="0.25">
      <c r="C5758" s="24"/>
    </row>
    <row r="5759" spans="3:3" x14ac:dyDescent="0.25">
      <c r="C5759" s="24"/>
    </row>
    <row r="5760" spans="3:3" x14ac:dyDescent="0.25">
      <c r="C5760" s="24"/>
    </row>
    <row r="5761" spans="3:3" x14ac:dyDescent="0.25">
      <c r="C5761" s="24"/>
    </row>
    <row r="5762" spans="3:3" x14ac:dyDescent="0.25">
      <c r="C5762" s="24"/>
    </row>
    <row r="5763" spans="3:3" x14ac:dyDescent="0.25">
      <c r="C5763" s="24"/>
    </row>
    <row r="5764" spans="3:3" x14ac:dyDescent="0.25">
      <c r="C5764" s="24"/>
    </row>
    <row r="5765" spans="3:3" x14ac:dyDescent="0.25">
      <c r="C5765" s="24"/>
    </row>
    <row r="5766" spans="3:3" x14ac:dyDescent="0.25">
      <c r="C5766" s="24"/>
    </row>
    <row r="5767" spans="3:3" x14ac:dyDescent="0.25">
      <c r="C5767" s="24"/>
    </row>
    <row r="5768" spans="3:3" x14ac:dyDescent="0.25">
      <c r="C5768" s="24"/>
    </row>
    <row r="5769" spans="3:3" x14ac:dyDescent="0.25">
      <c r="C5769" s="24"/>
    </row>
    <row r="5770" spans="3:3" x14ac:dyDescent="0.25">
      <c r="C5770" s="24"/>
    </row>
    <row r="5771" spans="3:3" x14ac:dyDescent="0.25">
      <c r="C5771" s="24"/>
    </row>
    <row r="5772" spans="3:3" x14ac:dyDescent="0.25">
      <c r="C5772" s="24"/>
    </row>
    <row r="5773" spans="3:3" x14ac:dyDescent="0.25">
      <c r="C5773" s="24"/>
    </row>
    <row r="5774" spans="3:3" x14ac:dyDescent="0.25">
      <c r="C5774" s="24"/>
    </row>
    <row r="5775" spans="3:3" x14ac:dyDescent="0.25">
      <c r="C5775" s="24"/>
    </row>
    <row r="5776" spans="3:3" x14ac:dyDescent="0.25">
      <c r="C5776" s="24"/>
    </row>
    <row r="5777" spans="3:3" x14ac:dyDescent="0.25">
      <c r="C5777" s="24"/>
    </row>
    <row r="5778" spans="3:3" x14ac:dyDescent="0.25">
      <c r="C5778" s="24"/>
    </row>
    <row r="5779" spans="3:3" x14ac:dyDescent="0.25">
      <c r="C5779" s="24"/>
    </row>
    <row r="5780" spans="3:3" x14ac:dyDescent="0.25">
      <c r="C5780" s="24"/>
    </row>
    <row r="5781" spans="3:3" x14ac:dyDescent="0.25">
      <c r="C5781" s="24"/>
    </row>
    <row r="5782" spans="3:3" x14ac:dyDescent="0.25">
      <c r="C5782" s="24"/>
    </row>
    <row r="5783" spans="3:3" x14ac:dyDescent="0.25">
      <c r="C5783" s="24"/>
    </row>
    <row r="5784" spans="3:3" x14ac:dyDescent="0.25">
      <c r="C5784" s="24"/>
    </row>
    <row r="5785" spans="3:3" x14ac:dyDescent="0.25">
      <c r="C5785" s="24"/>
    </row>
    <row r="5786" spans="3:3" x14ac:dyDescent="0.25">
      <c r="C5786" s="24"/>
    </row>
    <row r="5787" spans="3:3" x14ac:dyDescent="0.25">
      <c r="C5787" s="24"/>
    </row>
    <row r="5788" spans="3:3" x14ac:dyDescent="0.25">
      <c r="C5788" s="24"/>
    </row>
    <row r="5789" spans="3:3" x14ac:dyDescent="0.25">
      <c r="C5789" s="24"/>
    </row>
    <row r="5790" spans="3:3" x14ac:dyDescent="0.25">
      <c r="C5790" s="24"/>
    </row>
    <row r="5791" spans="3:3" x14ac:dyDescent="0.25">
      <c r="C5791" s="24"/>
    </row>
    <row r="5792" spans="3:3" x14ac:dyDescent="0.25">
      <c r="C5792" s="24"/>
    </row>
    <row r="5793" spans="3:3" x14ac:dyDescent="0.25">
      <c r="C5793" s="24"/>
    </row>
    <row r="5794" spans="3:3" x14ac:dyDescent="0.25">
      <c r="C5794" s="24"/>
    </row>
    <row r="5795" spans="3:3" x14ac:dyDescent="0.25">
      <c r="C5795" s="24"/>
    </row>
    <row r="5796" spans="3:3" x14ac:dyDescent="0.25">
      <c r="C5796" s="24"/>
    </row>
    <row r="5797" spans="3:3" x14ac:dyDescent="0.25">
      <c r="C5797" s="24"/>
    </row>
    <row r="5798" spans="3:3" x14ac:dyDescent="0.25">
      <c r="C5798" s="24"/>
    </row>
    <row r="5799" spans="3:3" x14ac:dyDescent="0.25">
      <c r="C5799" s="24"/>
    </row>
    <row r="5800" spans="3:3" x14ac:dyDescent="0.25">
      <c r="C5800" s="24"/>
    </row>
    <row r="5801" spans="3:3" x14ac:dyDescent="0.25">
      <c r="C5801" s="24"/>
    </row>
    <row r="5802" spans="3:3" x14ac:dyDescent="0.25">
      <c r="C5802" s="24"/>
    </row>
    <row r="5803" spans="3:3" x14ac:dyDescent="0.25">
      <c r="C5803" s="24"/>
    </row>
    <row r="5804" spans="3:3" x14ac:dyDescent="0.25">
      <c r="C5804" s="24"/>
    </row>
    <row r="5805" spans="3:3" x14ac:dyDescent="0.25">
      <c r="C5805" s="24"/>
    </row>
    <row r="5806" spans="3:3" x14ac:dyDescent="0.25">
      <c r="C5806" s="24"/>
    </row>
    <row r="5807" spans="3:3" x14ac:dyDescent="0.25">
      <c r="C5807" s="24"/>
    </row>
    <row r="5808" spans="3:3" x14ac:dyDescent="0.25">
      <c r="C5808" s="24"/>
    </row>
    <row r="5809" spans="3:3" x14ac:dyDescent="0.25">
      <c r="C5809" s="24"/>
    </row>
    <row r="5810" spans="3:3" x14ac:dyDescent="0.25">
      <c r="C5810" s="24"/>
    </row>
    <row r="5811" spans="3:3" x14ac:dyDescent="0.25">
      <c r="C5811" s="24"/>
    </row>
    <row r="5812" spans="3:3" x14ac:dyDescent="0.25">
      <c r="C5812" s="24"/>
    </row>
    <row r="5813" spans="3:3" x14ac:dyDescent="0.25">
      <c r="C5813" s="24"/>
    </row>
    <row r="5814" spans="3:3" x14ac:dyDescent="0.25">
      <c r="C5814" s="24"/>
    </row>
    <row r="5815" spans="3:3" x14ac:dyDescent="0.25">
      <c r="C5815" s="24"/>
    </row>
    <row r="5816" spans="3:3" x14ac:dyDescent="0.25">
      <c r="C5816" s="24"/>
    </row>
    <row r="5817" spans="3:3" x14ac:dyDescent="0.25">
      <c r="C5817" s="24"/>
    </row>
    <row r="5818" spans="3:3" x14ac:dyDescent="0.25">
      <c r="C5818" s="24"/>
    </row>
    <row r="5819" spans="3:3" x14ac:dyDescent="0.25">
      <c r="C5819" s="24"/>
    </row>
    <row r="5820" spans="3:3" x14ac:dyDescent="0.25">
      <c r="C5820" s="24"/>
    </row>
    <row r="5821" spans="3:3" x14ac:dyDescent="0.25">
      <c r="C5821" s="24"/>
    </row>
    <row r="5822" spans="3:3" x14ac:dyDescent="0.25">
      <c r="C5822" s="24"/>
    </row>
    <row r="5823" spans="3:3" x14ac:dyDescent="0.25">
      <c r="C5823" s="24"/>
    </row>
    <row r="5824" spans="3:3" x14ac:dyDescent="0.25">
      <c r="C5824" s="24"/>
    </row>
    <row r="5825" spans="3:3" x14ac:dyDescent="0.25">
      <c r="C5825" s="24"/>
    </row>
    <row r="5826" spans="3:3" x14ac:dyDescent="0.25">
      <c r="C5826" s="24"/>
    </row>
    <row r="5827" spans="3:3" x14ac:dyDescent="0.25">
      <c r="C5827" s="24"/>
    </row>
    <row r="5828" spans="3:3" x14ac:dyDescent="0.25">
      <c r="C5828" s="24"/>
    </row>
    <row r="5829" spans="3:3" x14ac:dyDescent="0.25">
      <c r="C5829" s="24"/>
    </row>
    <row r="5830" spans="3:3" x14ac:dyDescent="0.25">
      <c r="C5830" s="24"/>
    </row>
    <row r="5831" spans="3:3" x14ac:dyDescent="0.25">
      <c r="C5831" s="24"/>
    </row>
    <row r="5832" spans="3:3" x14ac:dyDescent="0.25">
      <c r="C5832" s="24"/>
    </row>
    <row r="5833" spans="3:3" x14ac:dyDescent="0.25">
      <c r="C5833" s="24"/>
    </row>
    <row r="5834" spans="3:3" x14ac:dyDescent="0.25">
      <c r="C5834" s="24"/>
    </row>
    <row r="5835" spans="3:3" x14ac:dyDescent="0.25">
      <c r="C5835" s="24"/>
    </row>
    <row r="5836" spans="3:3" x14ac:dyDescent="0.25">
      <c r="C5836" s="24"/>
    </row>
    <row r="5837" spans="3:3" x14ac:dyDescent="0.25">
      <c r="C5837" s="24"/>
    </row>
    <row r="5838" spans="3:3" x14ac:dyDescent="0.25">
      <c r="C5838" s="24"/>
    </row>
    <row r="5839" spans="3:3" x14ac:dyDescent="0.25">
      <c r="C5839" s="24"/>
    </row>
    <row r="5840" spans="3:3" x14ac:dyDescent="0.25">
      <c r="C5840" s="24"/>
    </row>
    <row r="5841" spans="3:3" x14ac:dyDescent="0.25">
      <c r="C5841" s="24"/>
    </row>
    <row r="5842" spans="3:3" x14ac:dyDescent="0.25">
      <c r="C5842" s="24"/>
    </row>
    <row r="5843" spans="3:3" x14ac:dyDescent="0.25">
      <c r="C5843" s="24"/>
    </row>
    <row r="5844" spans="3:3" x14ac:dyDescent="0.25">
      <c r="C5844" s="24"/>
    </row>
    <row r="5845" spans="3:3" x14ac:dyDescent="0.25">
      <c r="C5845" s="24"/>
    </row>
    <row r="5846" spans="3:3" x14ac:dyDescent="0.25">
      <c r="C5846" s="24"/>
    </row>
    <row r="5847" spans="3:3" x14ac:dyDescent="0.25">
      <c r="C5847" s="24"/>
    </row>
    <row r="5848" spans="3:3" x14ac:dyDescent="0.25">
      <c r="C5848" s="24"/>
    </row>
    <row r="5849" spans="3:3" x14ac:dyDescent="0.25">
      <c r="C5849" s="24"/>
    </row>
    <row r="5850" spans="3:3" x14ac:dyDescent="0.25">
      <c r="C5850" s="24"/>
    </row>
    <row r="5851" spans="3:3" x14ac:dyDescent="0.25">
      <c r="C5851" s="24"/>
    </row>
    <row r="5852" spans="3:3" x14ac:dyDescent="0.25">
      <c r="C5852" s="24"/>
    </row>
    <row r="5853" spans="3:3" x14ac:dyDescent="0.25">
      <c r="C5853" s="24"/>
    </row>
    <row r="5854" spans="3:3" x14ac:dyDescent="0.25">
      <c r="C5854" s="24"/>
    </row>
    <row r="5855" spans="3:3" x14ac:dyDescent="0.25">
      <c r="C5855" s="24"/>
    </row>
    <row r="5856" spans="3:3" x14ac:dyDescent="0.25">
      <c r="C5856" s="24"/>
    </row>
    <row r="5857" spans="3:3" x14ac:dyDescent="0.25">
      <c r="C5857" s="24"/>
    </row>
    <row r="5858" spans="3:3" x14ac:dyDescent="0.25">
      <c r="C5858" s="24"/>
    </row>
    <row r="5859" spans="3:3" x14ac:dyDescent="0.25">
      <c r="C5859" s="24"/>
    </row>
    <row r="5860" spans="3:3" x14ac:dyDescent="0.25">
      <c r="C5860" s="24"/>
    </row>
    <row r="5861" spans="3:3" x14ac:dyDescent="0.25">
      <c r="C5861" s="24"/>
    </row>
    <row r="5862" spans="3:3" x14ac:dyDescent="0.25">
      <c r="C5862" s="24"/>
    </row>
    <row r="5863" spans="3:3" x14ac:dyDescent="0.25">
      <c r="C5863" s="24"/>
    </row>
    <row r="5864" spans="3:3" x14ac:dyDescent="0.25">
      <c r="C5864" s="24"/>
    </row>
    <row r="5865" spans="3:3" x14ac:dyDescent="0.25">
      <c r="C5865" s="24"/>
    </row>
    <row r="5866" spans="3:3" x14ac:dyDescent="0.25">
      <c r="C5866" s="24"/>
    </row>
    <row r="5867" spans="3:3" x14ac:dyDescent="0.25">
      <c r="C5867" s="24"/>
    </row>
    <row r="5868" spans="3:3" x14ac:dyDescent="0.25">
      <c r="C5868" s="24"/>
    </row>
    <row r="5869" spans="3:3" x14ac:dyDescent="0.25">
      <c r="C5869" s="24"/>
    </row>
    <row r="5870" spans="3:3" x14ac:dyDescent="0.25">
      <c r="C5870" s="24"/>
    </row>
    <row r="5871" spans="3:3" x14ac:dyDescent="0.25">
      <c r="C5871" s="24"/>
    </row>
    <row r="5872" spans="3:3" x14ac:dyDescent="0.25">
      <c r="C5872" s="24"/>
    </row>
    <row r="5873" spans="3:3" x14ac:dyDescent="0.25">
      <c r="C5873" s="24"/>
    </row>
    <row r="5874" spans="3:3" x14ac:dyDescent="0.25">
      <c r="C5874" s="24"/>
    </row>
    <row r="5875" spans="3:3" x14ac:dyDescent="0.25">
      <c r="C5875" s="24"/>
    </row>
    <row r="5876" spans="3:3" x14ac:dyDescent="0.25">
      <c r="C5876" s="24"/>
    </row>
    <row r="5877" spans="3:3" x14ac:dyDescent="0.25">
      <c r="C5877" s="24"/>
    </row>
    <row r="5878" spans="3:3" x14ac:dyDescent="0.25">
      <c r="C5878" s="24"/>
    </row>
    <row r="5879" spans="3:3" x14ac:dyDescent="0.25">
      <c r="C5879" s="24"/>
    </row>
    <row r="5880" spans="3:3" x14ac:dyDescent="0.25">
      <c r="C5880" s="24"/>
    </row>
    <row r="5881" spans="3:3" x14ac:dyDescent="0.25">
      <c r="C5881" s="24"/>
    </row>
    <row r="5882" spans="3:3" x14ac:dyDescent="0.25">
      <c r="C5882" s="24"/>
    </row>
    <row r="5883" spans="3:3" x14ac:dyDescent="0.25">
      <c r="C5883" s="24"/>
    </row>
    <row r="5884" spans="3:3" x14ac:dyDescent="0.25">
      <c r="C5884" s="24"/>
    </row>
    <row r="5885" spans="3:3" x14ac:dyDescent="0.25">
      <c r="C5885" s="24"/>
    </row>
    <row r="5886" spans="3:3" x14ac:dyDescent="0.25">
      <c r="C5886" s="24"/>
    </row>
    <row r="5887" spans="3:3" x14ac:dyDescent="0.25">
      <c r="C5887" s="24"/>
    </row>
    <row r="5888" spans="3:3" x14ac:dyDescent="0.25">
      <c r="C5888" s="24"/>
    </row>
    <row r="5889" spans="3:3" x14ac:dyDescent="0.25">
      <c r="C5889" s="24"/>
    </row>
    <row r="5890" spans="3:3" x14ac:dyDescent="0.25">
      <c r="C5890" s="24"/>
    </row>
    <row r="5891" spans="3:3" x14ac:dyDescent="0.25">
      <c r="C5891" s="24"/>
    </row>
    <row r="5892" spans="3:3" x14ac:dyDescent="0.25">
      <c r="C5892" s="24"/>
    </row>
    <row r="5893" spans="3:3" x14ac:dyDescent="0.25">
      <c r="C5893" s="24"/>
    </row>
    <row r="5894" spans="3:3" x14ac:dyDescent="0.25">
      <c r="C5894" s="24"/>
    </row>
    <row r="5895" spans="3:3" x14ac:dyDescent="0.25">
      <c r="C5895" s="24"/>
    </row>
    <row r="5896" spans="3:3" x14ac:dyDescent="0.25">
      <c r="C5896" s="24"/>
    </row>
    <row r="5897" spans="3:3" x14ac:dyDescent="0.25">
      <c r="C5897" s="24"/>
    </row>
    <row r="5898" spans="3:3" x14ac:dyDescent="0.25">
      <c r="C5898" s="24"/>
    </row>
    <row r="5899" spans="3:3" x14ac:dyDescent="0.25">
      <c r="C5899" s="24"/>
    </row>
    <row r="5900" spans="3:3" x14ac:dyDescent="0.25">
      <c r="C5900" s="24"/>
    </row>
    <row r="5901" spans="3:3" x14ac:dyDescent="0.25">
      <c r="C5901" s="24"/>
    </row>
    <row r="5902" spans="3:3" x14ac:dyDescent="0.25">
      <c r="C5902" s="24"/>
    </row>
    <row r="5903" spans="3:3" x14ac:dyDescent="0.25">
      <c r="C5903" s="24"/>
    </row>
    <row r="5904" spans="3:3" x14ac:dyDescent="0.25">
      <c r="C5904" s="24"/>
    </row>
    <row r="5905" spans="3:3" x14ac:dyDescent="0.25">
      <c r="C5905" s="24"/>
    </row>
    <row r="5906" spans="3:3" x14ac:dyDescent="0.25">
      <c r="C5906" s="24"/>
    </row>
    <row r="5907" spans="3:3" x14ac:dyDescent="0.25">
      <c r="C5907" s="24"/>
    </row>
    <row r="5908" spans="3:3" x14ac:dyDescent="0.25">
      <c r="C5908" s="24"/>
    </row>
    <row r="5909" spans="3:3" x14ac:dyDescent="0.25">
      <c r="C5909" s="24"/>
    </row>
    <row r="5910" spans="3:3" x14ac:dyDescent="0.25">
      <c r="C5910" s="24"/>
    </row>
    <row r="5911" spans="3:3" x14ac:dyDescent="0.25">
      <c r="C5911" s="24"/>
    </row>
    <row r="5912" spans="3:3" x14ac:dyDescent="0.25">
      <c r="C5912" s="24"/>
    </row>
    <row r="5913" spans="3:3" x14ac:dyDescent="0.25">
      <c r="C5913" s="24"/>
    </row>
    <row r="5914" spans="3:3" x14ac:dyDescent="0.25">
      <c r="C5914" s="24"/>
    </row>
    <row r="5915" spans="3:3" x14ac:dyDescent="0.25">
      <c r="C5915" s="24"/>
    </row>
    <row r="5916" spans="3:3" x14ac:dyDescent="0.25">
      <c r="C5916" s="24"/>
    </row>
    <row r="5917" spans="3:3" x14ac:dyDescent="0.25">
      <c r="C5917" s="24"/>
    </row>
    <row r="5918" spans="3:3" x14ac:dyDescent="0.25">
      <c r="C5918" s="24"/>
    </row>
    <row r="5919" spans="3:3" x14ac:dyDescent="0.25">
      <c r="C5919" s="24"/>
    </row>
    <row r="5920" spans="3:3" x14ac:dyDescent="0.25">
      <c r="C5920" s="24"/>
    </row>
    <row r="5921" spans="3:3" x14ac:dyDescent="0.25">
      <c r="C5921" s="24"/>
    </row>
    <row r="5922" spans="3:3" x14ac:dyDescent="0.25">
      <c r="C5922" s="24"/>
    </row>
    <row r="5923" spans="3:3" x14ac:dyDescent="0.25">
      <c r="C5923" s="24"/>
    </row>
    <row r="5924" spans="3:3" x14ac:dyDescent="0.25">
      <c r="C5924" s="24"/>
    </row>
    <row r="5925" spans="3:3" x14ac:dyDescent="0.25">
      <c r="C5925" s="24"/>
    </row>
    <row r="5926" spans="3:3" x14ac:dyDescent="0.25">
      <c r="C5926" s="24"/>
    </row>
    <row r="5927" spans="3:3" x14ac:dyDescent="0.25">
      <c r="C5927" s="24"/>
    </row>
    <row r="5928" spans="3:3" x14ac:dyDescent="0.25">
      <c r="C5928" s="24"/>
    </row>
    <row r="5929" spans="3:3" x14ac:dyDescent="0.25">
      <c r="C5929" s="24"/>
    </row>
    <row r="5930" spans="3:3" x14ac:dyDescent="0.25">
      <c r="C5930" s="24"/>
    </row>
    <row r="5931" spans="3:3" x14ac:dyDescent="0.25">
      <c r="C5931" s="24"/>
    </row>
    <row r="5932" spans="3:3" x14ac:dyDescent="0.25">
      <c r="C5932" s="24"/>
    </row>
    <row r="5933" spans="3:3" x14ac:dyDescent="0.25">
      <c r="C5933" s="24"/>
    </row>
    <row r="5934" spans="3:3" x14ac:dyDescent="0.25">
      <c r="C5934" s="24"/>
    </row>
    <row r="5935" spans="3:3" x14ac:dyDescent="0.25">
      <c r="C5935" s="24"/>
    </row>
    <row r="5936" spans="3:3" x14ac:dyDescent="0.25">
      <c r="C5936" s="24"/>
    </row>
    <row r="5937" spans="3:3" x14ac:dyDescent="0.25">
      <c r="C5937" s="24"/>
    </row>
    <row r="5938" spans="3:3" x14ac:dyDescent="0.25">
      <c r="C5938" s="24"/>
    </row>
    <row r="5939" spans="3:3" x14ac:dyDescent="0.25">
      <c r="C5939" s="24"/>
    </row>
    <row r="5940" spans="3:3" x14ac:dyDescent="0.25">
      <c r="C5940" s="24"/>
    </row>
    <row r="5941" spans="3:3" x14ac:dyDescent="0.25">
      <c r="C5941" s="24"/>
    </row>
    <row r="5942" spans="3:3" x14ac:dyDescent="0.25">
      <c r="C5942" s="24"/>
    </row>
    <row r="5943" spans="3:3" x14ac:dyDescent="0.25">
      <c r="C5943" s="24"/>
    </row>
    <row r="5944" spans="3:3" x14ac:dyDescent="0.25">
      <c r="C5944" s="24"/>
    </row>
    <row r="5945" spans="3:3" x14ac:dyDescent="0.25">
      <c r="C5945" s="24"/>
    </row>
    <row r="5946" spans="3:3" x14ac:dyDescent="0.25">
      <c r="C5946" s="24"/>
    </row>
    <row r="5947" spans="3:3" x14ac:dyDescent="0.25">
      <c r="C5947" s="24"/>
    </row>
    <row r="5948" spans="3:3" x14ac:dyDescent="0.25">
      <c r="C5948" s="24"/>
    </row>
    <row r="5949" spans="3:3" x14ac:dyDescent="0.25">
      <c r="C5949" s="24"/>
    </row>
    <row r="5950" spans="3:3" x14ac:dyDescent="0.25">
      <c r="C5950" s="24"/>
    </row>
    <row r="5951" spans="3:3" x14ac:dyDescent="0.25">
      <c r="C5951" s="24"/>
    </row>
    <row r="5952" spans="3:3" x14ac:dyDescent="0.25">
      <c r="C5952" s="24"/>
    </row>
    <row r="5953" spans="3:3" x14ac:dyDescent="0.25">
      <c r="C5953" s="24"/>
    </row>
    <row r="5954" spans="3:3" x14ac:dyDescent="0.25">
      <c r="C5954" s="24"/>
    </row>
    <row r="5955" spans="3:3" x14ac:dyDescent="0.25">
      <c r="C5955" s="24"/>
    </row>
    <row r="5956" spans="3:3" x14ac:dyDescent="0.25">
      <c r="C5956" s="24"/>
    </row>
    <row r="5957" spans="3:3" x14ac:dyDescent="0.25">
      <c r="C5957" s="24"/>
    </row>
    <row r="5958" spans="3:3" x14ac:dyDescent="0.25">
      <c r="C5958" s="24"/>
    </row>
    <row r="5959" spans="3:3" x14ac:dyDescent="0.25">
      <c r="C5959" s="24"/>
    </row>
    <row r="5960" spans="3:3" x14ac:dyDescent="0.25">
      <c r="C5960" s="24"/>
    </row>
    <row r="5961" spans="3:3" x14ac:dyDescent="0.25">
      <c r="C5961" s="24"/>
    </row>
    <row r="5962" spans="3:3" x14ac:dyDescent="0.25">
      <c r="C5962" s="24"/>
    </row>
    <row r="5963" spans="3:3" x14ac:dyDescent="0.25">
      <c r="C5963" s="24"/>
    </row>
    <row r="5964" spans="3:3" x14ac:dyDescent="0.25">
      <c r="C5964" s="24"/>
    </row>
    <row r="5965" spans="3:3" x14ac:dyDescent="0.25">
      <c r="C5965" s="24"/>
    </row>
    <row r="5966" spans="3:3" x14ac:dyDescent="0.25">
      <c r="C5966" s="24"/>
    </row>
    <row r="5967" spans="3:3" x14ac:dyDescent="0.25">
      <c r="C5967" s="24"/>
    </row>
    <row r="5968" spans="3:3" x14ac:dyDescent="0.25">
      <c r="C5968" s="24"/>
    </row>
    <row r="5969" spans="3:3" x14ac:dyDescent="0.25">
      <c r="C5969" s="24"/>
    </row>
    <row r="5970" spans="3:3" x14ac:dyDescent="0.25">
      <c r="C5970" s="24"/>
    </row>
    <row r="5971" spans="3:3" x14ac:dyDescent="0.25">
      <c r="C5971" s="24"/>
    </row>
    <row r="5972" spans="3:3" x14ac:dyDescent="0.25">
      <c r="C5972" s="24"/>
    </row>
    <row r="5973" spans="3:3" x14ac:dyDescent="0.25">
      <c r="C5973" s="24"/>
    </row>
    <row r="5974" spans="3:3" x14ac:dyDescent="0.25">
      <c r="C5974" s="24"/>
    </row>
    <row r="5975" spans="3:3" x14ac:dyDescent="0.25">
      <c r="C5975" s="24"/>
    </row>
    <row r="5976" spans="3:3" x14ac:dyDescent="0.25">
      <c r="C5976" s="24"/>
    </row>
    <row r="5977" spans="3:3" x14ac:dyDescent="0.25">
      <c r="C5977" s="24"/>
    </row>
    <row r="5978" spans="3:3" x14ac:dyDescent="0.25">
      <c r="C5978" s="24"/>
    </row>
    <row r="5979" spans="3:3" x14ac:dyDescent="0.25">
      <c r="C5979" s="24"/>
    </row>
    <row r="5980" spans="3:3" x14ac:dyDescent="0.25">
      <c r="C5980" s="24"/>
    </row>
    <row r="5981" spans="3:3" x14ac:dyDescent="0.25">
      <c r="C5981" s="24"/>
    </row>
    <row r="5982" spans="3:3" x14ac:dyDescent="0.25">
      <c r="C5982" s="24"/>
    </row>
    <row r="5983" spans="3:3" x14ac:dyDescent="0.25">
      <c r="C5983" s="24"/>
    </row>
    <row r="5984" spans="3:3" x14ac:dyDescent="0.25">
      <c r="C5984" s="24"/>
    </row>
    <row r="5985" spans="3:3" x14ac:dyDescent="0.25">
      <c r="C5985" s="24"/>
    </row>
    <row r="5986" spans="3:3" x14ac:dyDescent="0.25">
      <c r="C5986" s="24"/>
    </row>
    <row r="5987" spans="3:3" x14ac:dyDescent="0.25">
      <c r="C5987" s="24"/>
    </row>
    <row r="5988" spans="3:3" x14ac:dyDescent="0.25">
      <c r="C5988" s="24"/>
    </row>
    <row r="5989" spans="3:3" x14ac:dyDescent="0.25">
      <c r="C5989" s="24"/>
    </row>
    <row r="5990" spans="3:3" x14ac:dyDescent="0.25">
      <c r="C5990" s="24"/>
    </row>
    <row r="5991" spans="3:3" x14ac:dyDescent="0.25">
      <c r="C5991" s="24"/>
    </row>
    <row r="5992" spans="3:3" x14ac:dyDescent="0.25">
      <c r="C5992" s="24"/>
    </row>
    <row r="5993" spans="3:3" x14ac:dyDescent="0.25">
      <c r="C5993" s="24"/>
    </row>
    <row r="5994" spans="3:3" x14ac:dyDescent="0.25">
      <c r="C5994" s="24"/>
    </row>
    <row r="5995" spans="3:3" x14ac:dyDescent="0.25">
      <c r="C5995" s="24"/>
    </row>
    <row r="5996" spans="3:3" x14ac:dyDescent="0.25">
      <c r="C5996" s="24"/>
    </row>
    <row r="5997" spans="3:3" x14ac:dyDescent="0.25">
      <c r="C5997" s="24"/>
    </row>
    <row r="5998" spans="3:3" x14ac:dyDescent="0.25">
      <c r="C5998" s="24"/>
    </row>
    <row r="5999" spans="3:3" x14ac:dyDescent="0.25">
      <c r="C5999" s="24"/>
    </row>
    <row r="6000" spans="3:3" x14ac:dyDescent="0.25">
      <c r="C6000" s="24"/>
    </row>
    <row r="6001" spans="3:3" x14ac:dyDescent="0.25">
      <c r="C6001" s="24"/>
    </row>
    <row r="6002" spans="3:3" x14ac:dyDescent="0.25">
      <c r="C6002" s="24"/>
    </row>
    <row r="6003" spans="3:3" x14ac:dyDescent="0.25">
      <c r="C6003" s="24"/>
    </row>
    <row r="6004" spans="3:3" x14ac:dyDescent="0.25">
      <c r="C6004" s="24"/>
    </row>
    <row r="6005" spans="3:3" x14ac:dyDescent="0.25">
      <c r="C6005" s="24"/>
    </row>
    <row r="6006" spans="3:3" x14ac:dyDescent="0.25">
      <c r="C6006" s="24"/>
    </row>
    <row r="6007" spans="3:3" x14ac:dyDescent="0.25">
      <c r="C6007" s="24"/>
    </row>
    <row r="6008" spans="3:3" x14ac:dyDescent="0.25">
      <c r="C6008" s="24"/>
    </row>
    <row r="6009" spans="3:3" x14ac:dyDescent="0.25">
      <c r="C6009" s="24"/>
    </row>
    <row r="6010" spans="3:3" x14ac:dyDescent="0.25">
      <c r="C6010" s="24"/>
    </row>
    <row r="6011" spans="3:3" x14ac:dyDescent="0.25">
      <c r="C6011" s="24"/>
    </row>
    <row r="6012" spans="3:3" x14ac:dyDescent="0.25">
      <c r="C6012" s="24"/>
    </row>
    <row r="6013" spans="3:3" x14ac:dyDescent="0.25">
      <c r="C6013" s="24"/>
    </row>
    <row r="6014" spans="3:3" x14ac:dyDescent="0.25">
      <c r="C6014" s="24"/>
    </row>
    <row r="6015" spans="3:3" x14ac:dyDescent="0.25">
      <c r="C6015" s="24"/>
    </row>
    <row r="6016" spans="3:3" x14ac:dyDescent="0.25">
      <c r="C6016" s="24"/>
    </row>
    <row r="6017" spans="3:3" x14ac:dyDescent="0.25">
      <c r="C6017" s="24"/>
    </row>
    <row r="6018" spans="3:3" x14ac:dyDescent="0.25">
      <c r="C6018" s="24"/>
    </row>
    <row r="6019" spans="3:3" x14ac:dyDescent="0.25">
      <c r="C6019" s="24"/>
    </row>
    <row r="6020" spans="3:3" x14ac:dyDescent="0.25">
      <c r="C6020" s="24"/>
    </row>
    <row r="6021" spans="3:3" x14ac:dyDescent="0.25">
      <c r="C6021" s="24"/>
    </row>
    <row r="6022" spans="3:3" x14ac:dyDescent="0.25">
      <c r="C6022" s="24"/>
    </row>
    <row r="6023" spans="3:3" x14ac:dyDescent="0.25">
      <c r="C6023" s="24"/>
    </row>
    <row r="6024" spans="3:3" x14ac:dyDescent="0.25">
      <c r="C6024" s="24"/>
    </row>
    <row r="6025" spans="3:3" x14ac:dyDescent="0.25">
      <c r="C6025" s="24"/>
    </row>
    <row r="6026" spans="3:3" x14ac:dyDescent="0.25">
      <c r="C6026" s="24"/>
    </row>
    <row r="6027" spans="3:3" x14ac:dyDescent="0.25">
      <c r="C6027" s="24"/>
    </row>
    <row r="6028" spans="3:3" x14ac:dyDescent="0.25">
      <c r="C6028" s="24"/>
    </row>
    <row r="6029" spans="3:3" x14ac:dyDescent="0.25">
      <c r="C6029" s="24"/>
    </row>
    <row r="6030" spans="3:3" x14ac:dyDescent="0.25">
      <c r="C6030" s="24"/>
    </row>
    <row r="6031" spans="3:3" x14ac:dyDescent="0.25">
      <c r="C6031" s="24"/>
    </row>
    <row r="6032" spans="3:3" x14ac:dyDescent="0.25">
      <c r="C6032" s="24"/>
    </row>
    <row r="6033" spans="3:3" x14ac:dyDescent="0.25">
      <c r="C6033" s="24"/>
    </row>
    <row r="6034" spans="3:3" x14ac:dyDescent="0.25">
      <c r="C6034" s="24"/>
    </row>
    <row r="6035" spans="3:3" x14ac:dyDescent="0.25">
      <c r="C6035" s="24"/>
    </row>
    <row r="6036" spans="3:3" x14ac:dyDescent="0.25">
      <c r="C6036" s="24"/>
    </row>
    <row r="6037" spans="3:3" x14ac:dyDescent="0.25">
      <c r="C6037" s="24"/>
    </row>
    <row r="6038" spans="3:3" x14ac:dyDescent="0.25">
      <c r="C6038" s="24"/>
    </row>
    <row r="6039" spans="3:3" x14ac:dyDescent="0.25">
      <c r="C6039" s="24"/>
    </row>
    <row r="6040" spans="3:3" x14ac:dyDescent="0.25">
      <c r="C6040" s="24"/>
    </row>
    <row r="6041" spans="3:3" x14ac:dyDescent="0.25">
      <c r="C6041" s="24"/>
    </row>
    <row r="6042" spans="3:3" x14ac:dyDescent="0.25">
      <c r="C6042" s="24"/>
    </row>
    <row r="6043" spans="3:3" x14ac:dyDescent="0.25">
      <c r="C6043" s="24"/>
    </row>
    <row r="6044" spans="3:3" x14ac:dyDescent="0.25">
      <c r="C6044" s="24"/>
    </row>
    <row r="6045" spans="3:3" x14ac:dyDescent="0.25">
      <c r="C6045" s="24"/>
    </row>
    <row r="6046" spans="3:3" x14ac:dyDescent="0.25">
      <c r="C6046" s="24"/>
    </row>
    <row r="6047" spans="3:3" x14ac:dyDescent="0.25">
      <c r="C6047" s="24"/>
    </row>
    <row r="6048" spans="3:3" x14ac:dyDescent="0.25">
      <c r="C6048" s="24"/>
    </row>
    <row r="6049" spans="3:3" x14ac:dyDescent="0.25">
      <c r="C6049" s="24"/>
    </row>
    <row r="6050" spans="3:3" x14ac:dyDescent="0.25">
      <c r="C6050" s="24"/>
    </row>
    <row r="6051" spans="3:3" x14ac:dyDescent="0.25">
      <c r="C6051" s="24"/>
    </row>
    <row r="6052" spans="3:3" x14ac:dyDescent="0.25">
      <c r="C6052" s="24"/>
    </row>
    <row r="6053" spans="3:3" x14ac:dyDescent="0.25">
      <c r="C6053" s="24"/>
    </row>
    <row r="6054" spans="3:3" x14ac:dyDescent="0.25">
      <c r="C6054" s="24"/>
    </row>
    <row r="6055" spans="3:3" x14ac:dyDescent="0.25">
      <c r="C6055" s="24"/>
    </row>
    <row r="6056" spans="3:3" x14ac:dyDescent="0.25">
      <c r="C6056" s="24"/>
    </row>
    <row r="6057" spans="3:3" x14ac:dyDescent="0.25">
      <c r="C6057" s="24"/>
    </row>
    <row r="6058" spans="3:3" x14ac:dyDescent="0.25">
      <c r="C6058" s="24"/>
    </row>
    <row r="6059" spans="3:3" x14ac:dyDescent="0.25">
      <c r="C6059" s="24"/>
    </row>
    <row r="6060" spans="3:3" x14ac:dyDescent="0.25">
      <c r="C6060" s="24"/>
    </row>
    <row r="6061" spans="3:3" x14ac:dyDescent="0.25">
      <c r="C6061" s="24"/>
    </row>
    <row r="6062" spans="3:3" x14ac:dyDescent="0.25">
      <c r="C6062" s="24"/>
    </row>
    <row r="6063" spans="3:3" x14ac:dyDescent="0.25">
      <c r="C6063" s="24"/>
    </row>
    <row r="6064" spans="3:3" x14ac:dyDescent="0.25">
      <c r="C6064" s="24"/>
    </row>
    <row r="6065" spans="3:3" x14ac:dyDescent="0.25">
      <c r="C6065" s="24"/>
    </row>
    <row r="6066" spans="3:3" x14ac:dyDescent="0.25">
      <c r="C6066" s="24"/>
    </row>
    <row r="6067" spans="3:3" x14ac:dyDescent="0.25">
      <c r="C6067" s="24"/>
    </row>
    <row r="6068" spans="3:3" x14ac:dyDescent="0.25">
      <c r="C6068" s="24"/>
    </row>
    <row r="6069" spans="3:3" x14ac:dyDescent="0.25">
      <c r="C6069" s="24"/>
    </row>
    <row r="6070" spans="3:3" x14ac:dyDescent="0.25">
      <c r="C6070" s="24"/>
    </row>
    <row r="6071" spans="3:3" x14ac:dyDescent="0.25">
      <c r="C6071" s="24"/>
    </row>
    <row r="6072" spans="3:3" x14ac:dyDescent="0.25">
      <c r="C6072" s="24"/>
    </row>
    <row r="6073" spans="3:3" x14ac:dyDescent="0.25">
      <c r="C6073" s="24"/>
    </row>
    <row r="6074" spans="3:3" x14ac:dyDescent="0.25">
      <c r="C6074" s="24"/>
    </row>
    <row r="6075" spans="3:3" x14ac:dyDescent="0.25">
      <c r="C6075" s="24"/>
    </row>
    <row r="6076" spans="3:3" x14ac:dyDescent="0.25">
      <c r="C6076" s="24"/>
    </row>
    <row r="6077" spans="3:3" x14ac:dyDescent="0.25">
      <c r="C6077" s="24"/>
    </row>
    <row r="6078" spans="3:3" x14ac:dyDescent="0.25">
      <c r="C6078" s="24"/>
    </row>
    <row r="6079" spans="3:3" x14ac:dyDescent="0.25">
      <c r="C6079" s="24"/>
    </row>
    <row r="6080" spans="3:3" x14ac:dyDescent="0.25">
      <c r="C6080" s="24"/>
    </row>
    <row r="6081" spans="3:3" x14ac:dyDescent="0.25">
      <c r="C6081" s="24"/>
    </row>
    <row r="6082" spans="3:3" x14ac:dyDescent="0.25">
      <c r="C6082" s="24"/>
    </row>
    <row r="6083" spans="3:3" x14ac:dyDescent="0.25">
      <c r="C6083" s="24"/>
    </row>
    <row r="6084" spans="3:3" x14ac:dyDescent="0.25">
      <c r="C6084" s="24"/>
    </row>
    <row r="6085" spans="3:3" x14ac:dyDescent="0.25">
      <c r="C6085" s="24"/>
    </row>
    <row r="6086" spans="3:3" x14ac:dyDescent="0.25">
      <c r="C6086" s="24"/>
    </row>
    <row r="6087" spans="3:3" x14ac:dyDescent="0.25">
      <c r="C6087" s="24"/>
    </row>
    <row r="6088" spans="3:3" x14ac:dyDescent="0.25">
      <c r="C6088" s="24"/>
    </row>
    <row r="6089" spans="3:3" x14ac:dyDescent="0.25">
      <c r="C6089" s="24"/>
    </row>
    <row r="6090" spans="3:3" x14ac:dyDescent="0.25">
      <c r="C6090" s="24"/>
    </row>
    <row r="6091" spans="3:3" x14ac:dyDescent="0.25">
      <c r="C6091" s="24"/>
    </row>
    <row r="6092" spans="3:3" x14ac:dyDescent="0.25">
      <c r="C6092" s="24"/>
    </row>
    <row r="6093" spans="3:3" x14ac:dyDescent="0.25">
      <c r="C6093" s="24"/>
    </row>
    <row r="6094" spans="3:3" x14ac:dyDescent="0.25">
      <c r="C6094" s="24"/>
    </row>
    <row r="6095" spans="3:3" x14ac:dyDescent="0.25">
      <c r="C6095" s="24"/>
    </row>
    <row r="6096" spans="3:3" x14ac:dyDescent="0.25">
      <c r="C6096" s="24"/>
    </row>
    <row r="6097" spans="3:3" x14ac:dyDescent="0.25">
      <c r="C6097" s="24"/>
    </row>
    <row r="6098" spans="3:3" x14ac:dyDescent="0.25">
      <c r="C6098" s="24"/>
    </row>
    <row r="6099" spans="3:3" x14ac:dyDescent="0.25">
      <c r="C6099" s="24"/>
    </row>
    <row r="6100" spans="3:3" x14ac:dyDescent="0.25">
      <c r="C6100" s="24"/>
    </row>
    <row r="6101" spans="3:3" x14ac:dyDescent="0.25">
      <c r="C6101" s="24"/>
    </row>
    <row r="6102" spans="3:3" x14ac:dyDescent="0.25">
      <c r="C6102" s="24"/>
    </row>
    <row r="6103" spans="3:3" x14ac:dyDescent="0.25">
      <c r="C6103" s="24"/>
    </row>
    <row r="6104" spans="3:3" x14ac:dyDescent="0.25">
      <c r="C6104" s="24"/>
    </row>
    <row r="6105" spans="3:3" x14ac:dyDescent="0.25">
      <c r="C6105" s="24"/>
    </row>
    <row r="6106" spans="3:3" x14ac:dyDescent="0.25">
      <c r="C6106" s="24"/>
    </row>
    <row r="6107" spans="3:3" x14ac:dyDescent="0.25">
      <c r="C6107" s="24"/>
    </row>
    <row r="6108" spans="3:3" x14ac:dyDescent="0.25">
      <c r="C6108" s="24"/>
    </row>
    <row r="6109" spans="3:3" x14ac:dyDescent="0.25">
      <c r="C6109" s="24"/>
    </row>
    <row r="6110" spans="3:3" x14ac:dyDescent="0.25">
      <c r="C6110" s="24"/>
    </row>
    <row r="6111" spans="3:3" x14ac:dyDescent="0.25">
      <c r="C6111" s="24"/>
    </row>
    <row r="6112" spans="3:3" x14ac:dyDescent="0.25">
      <c r="C6112" s="24"/>
    </row>
    <row r="6113" spans="3:3" x14ac:dyDescent="0.25">
      <c r="C6113" s="24"/>
    </row>
    <row r="6114" spans="3:3" x14ac:dyDescent="0.25">
      <c r="C6114" s="24"/>
    </row>
    <row r="6115" spans="3:3" x14ac:dyDescent="0.25">
      <c r="C6115" s="24"/>
    </row>
    <row r="6116" spans="3:3" x14ac:dyDescent="0.25">
      <c r="C6116" s="24"/>
    </row>
    <row r="6117" spans="3:3" x14ac:dyDescent="0.25">
      <c r="C6117" s="24"/>
    </row>
    <row r="6118" spans="3:3" x14ac:dyDescent="0.25">
      <c r="C6118" s="24"/>
    </row>
    <row r="6119" spans="3:3" x14ac:dyDescent="0.25">
      <c r="C6119" s="24"/>
    </row>
    <row r="6120" spans="3:3" x14ac:dyDescent="0.25">
      <c r="C6120" s="24"/>
    </row>
    <row r="6121" spans="3:3" x14ac:dyDescent="0.25">
      <c r="C6121" s="24"/>
    </row>
    <row r="6122" spans="3:3" x14ac:dyDescent="0.25">
      <c r="C6122" s="24"/>
    </row>
    <row r="6123" spans="3:3" x14ac:dyDescent="0.25">
      <c r="C6123" s="24"/>
    </row>
    <row r="6124" spans="3:3" x14ac:dyDescent="0.25">
      <c r="C6124" s="24"/>
    </row>
    <row r="6125" spans="3:3" x14ac:dyDescent="0.25">
      <c r="C6125" s="24"/>
    </row>
    <row r="6126" spans="3:3" x14ac:dyDescent="0.25">
      <c r="C6126" s="24"/>
    </row>
    <row r="6127" spans="3:3" x14ac:dyDescent="0.25">
      <c r="C6127" s="24"/>
    </row>
    <row r="6128" spans="3:3" x14ac:dyDescent="0.25">
      <c r="C6128" s="24"/>
    </row>
    <row r="6129" spans="3:3" x14ac:dyDescent="0.25">
      <c r="C6129" s="24"/>
    </row>
    <row r="6130" spans="3:3" x14ac:dyDescent="0.25">
      <c r="C6130" s="24"/>
    </row>
    <row r="6131" spans="3:3" x14ac:dyDescent="0.25">
      <c r="C6131" s="24"/>
    </row>
    <row r="6132" spans="3:3" x14ac:dyDescent="0.25">
      <c r="C6132" s="24"/>
    </row>
    <row r="6133" spans="3:3" x14ac:dyDescent="0.25">
      <c r="C6133" s="24"/>
    </row>
    <row r="6134" spans="3:3" x14ac:dyDescent="0.25">
      <c r="C6134" s="24"/>
    </row>
    <row r="6135" spans="3:3" x14ac:dyDescent="0.25">
      <c r="C6135" s="24"/>
    </row>
    <row r="6136" spans="3:3" x14ac:dyDescent="0.25">
      <c r="C6136" s="24"/>
    </row>
    <row r="6137" spans="3:3" x14ac:dyDescent="0.25">
      <c r="C6137" s="24"/>
    </row>
    <row r="6138" spans="3:3" x14ac:dyDescent="0.25">
      <c r="C6138" s="24"/>
    </row>
    <row r="6139" spans="3:3" x14ac:dyDescent="0.25">
      <c r="C6139" s="24"/>
    </row>
    <row r="6140" spans="3:3" x14ac:dyDescent="0.25">
      <c r="C6140" s="24"/>
    </row>
    <row r="6141" spans="3:3" x14ac:dyDescent="0.25">
      <c r="C6141" s="24"/>
    </row>
    <row r="6142" spans="3:3" x14ac:dyDescent="0.25">
      <c r="C6142" s="24"/>
    </row>
    <row r="6143" spans="3:3" x14ac:dyDescent="0.25">
      <c r="C6143" s="24"/>
    </row>
    <row r="6144" spans="3:3" x14ac:dyDescent="0.25">
      <c r="C6144" s="24"/>
    </row>
    <row r="6145" spans="3:3" x14ac:dyDescent="0.25">
      <c r="C6145" s="24"/>
    </row>
    <row r="6146" spans="3:3" x14ac:dyDescent="0.25">
      <c r="C6146" s="24"/>
    </row>
    <row r="6147" spans="3:3" x14ac:dyDescent="0.25">
      <c r="C6147" s="24"/>
    </row>
    <row r="6148" spans="3:3" x14ac:dyDescent="0.25">
      <c r="C6148" s="24"/>
    </row>
    <row r="6149" spans="3:3" x14ac:dyDescent="0.25">
      <c r="C6149" s="24"/>
    </row>
    <row r="6150" spans="3:3" x14ac:dyDescent="0.25">
      <c r="C6150" s="24"/>
    </row>
    <row r="6151" spans="3:3" x14ac:dyDescent="0.25">
      <c r="C6151" s="24"/>
    </row>
    <row r="6152" spans="3:3" x14ac:dyDescent="0.25">
      <c r="C6152" s="24"/>
    </row>
    <row r="6153" spans="3:3" x14ac:dyDescent="0.25">
      <c r="C6153" s="24"/>
    </row>
    <row r="6154" spans="3:3" x14ac:dyDescent="0.25">
      <c r="C6154" s="24"/>
    </row>
    <row r="6155" spans="3:3" x14ac:dyDescent="0.25">
      <c r="C6155" s="24"/>
    </row>
    <row r="6156" spans="3:3" x14ac:dyDescent="0.25">
      <c r="C6156" s="24"/>
    </row>
    <row r="6157" spans="3:3" x14ac:dyDescent="0.25">
      <c r="C6157" s="24"/>
    </row>
    <row r="6158" spans="3:3" x14ac:dyDescent="0.25">
      <c r="C6158" s="24"/>
    </row>
    <row r="6159" spans="3:3" x14ac:dyDescent="0.25">
      <c r="C6159" s="24"/>
    </row>
    <row r="6160" spans="3:3" x14ac:dyDescent="0.25">
      <c r="C6160" s="24"/>
    </row>
    <row r="6161" spans="3:3" x14ac:dyDescent="0.25">
      <c r="C6161" s="24"/>
    </row>
    <row r="6162" spans="3:3" x14ac:dyDescent="0.25">
      <c r="C6162" s="24"/>
    </row>
    <row r="6163" spans="3:3" x14ac:dyDescent="0.25">
      <c r="C6163" s="24"/>
    </row>
    <row r="6164" spans="3:3" x14ac:dyDescent="0.25">
      <c r="C6164" s="24"/>
    </row>
    <row r="6165" spans="3:3" x14ac:dyDescent="0.25">
      <c r="C6165" s="24"/>
    </row>
    <row r="6166" spans="3:3" x14ac:dyDescent="0.25">
      <c r="C6166" s="24"/>
    </row>
    <row r="6167" spans="3:3" x14ac:dyDescent="0.25">
      <c r="C6167" s="24"/>
    </row>
    <row r="6168" spans="3:3" x14ac:dyDescent="0.25">
      <c r="C6168" s="24"/>
    </row>
    <row r="6169" spans="3:3" x14ac:dyDescent="0.25">
      <c r="C6169" s="24"/>
    </row>
    <row r="6170" spans="3:3" x14ac:dyDescent="0.25">
      <c r="C6170" s="24"/>
    </row>
    <row r="6171" spans="3:3" x14ac:dyDescent="0.25">
      <c r="C6171" s="24"/>
    </row>
    <row r="6172" spans="3:3" x14ac:dyDescent="0.25">
      <c r="C6172" s="24"/>
    </row>
    <row r="6173" spans="3:3" x14ac:dyDescent="0.25">
      <c r="C6173" s="24"/>
    </row>
    <row r="6174" spans="3:3" x14ac:dyDescent="0.25">
      <c r="C6174" s="24"/>
    </row>
    <row r="6175" spans="3:3" x14ac:dyDescent="0.25">
      <c r="C6175" s="24"/>
    </row>
    <row r="6176" spans="3:3" x14ac:dyDescent="0.25">
      <c r="C6176" s="24"/>
    </row>
    <row r="6177" spans="3:3" x14ac:dyDescent="0.25">
      <c r="C6177" s="24"/>
    </row>
    <row r="6178" spans="3:3" x14ac:dyDescent="0.25">
      <c r="C6178" s="24"/>
    </row>
    <row r="6179" spans="3:3" x14ac:dyDescent="0.25">
      <c r="C6179" s="24"/>
    </row>
    <row r="6180" spans="3:3" x14ac:dyDescent="0.25">
      <c r="C6180" s="24"/>
    </row>
    <row r="6181" spans="3:3" x14ac:dyDescent="0.25">
      <c r="C6181" s="24"/>
    </row>
    <row r="6182" spans="3:3" x14ac:dyDescent="0.25">
      <c r="C6182" s="24"/>
    </row>
    <row r="6183" spans="3:3" x14ac:dyDescent="0.25">
      <c r="C6183" s="24"/>
    </row>
    <row r="6184" spans="3:3" x14ac:dyDescent="0.25">
      <c r="C6184" s="24"/>
    </row>
    <row r="6185" spans="3:3" x14ac:dyDescent="0.25">
      <c r="C6185" s="24"/>
    </row>
    <row r="6186" spans="3:3" x14ac:dyDescent="0.25">
      <c r="C6186" s="24"/>
    </row>
    <row r="6187" spans="3:3" x14ac:dyDescent="0.25">
      <c r="C6187" s="24"/>
    </row>
    <row r="6188" spans="3:3" x14ac:dyDescent="0.25">
      <c r="C6188" s="24"/>
    </row>
    <row r="6189" spans="3:3" x14ac:dyDescent="0.25">
      <c r="C6189" s="24"/>
    </row>
    <row r="6190" spans="3:3" x14ac:dyDescent="0.25">
      <c r="C6190" s="24"/>
    </row>
    <row r="6191" spans="3:3" x14ac:dyDescent="0.25">
      <c r="C6191" s="24"/>
    </row>
    <row r="6192" spans="3:3" x14ac:dyDescent="0.25">
      <c r="C6192" s="24"/>
    </row>
    <row r="6193" spans="3:3" x14ac:dyDescent="0.25">
      <c r="C6193" s="24"/>
    </row>
    <row r="6194" spans="3:3" x14ac:dyDescent="0.25">
      <c r="C6194" s="24"/>
    </row>
    <row r="6195" spans="3:3" x14ac:dyDescent="0.25">
      <c r="C6195" s="24"/>
    </row>
    <row r="6196" spans="3:3" x14ac:dyDescent="0.25">
      <c r="C6196" s="24"/>
    </row>
    <row r="6197" spans="3:3" x14ac:dyDescent="0.25">
      <c r="C6197" s="24"/>
    </row>
    <row r="6198" spans="3:3" x14ac:dyDescent="0.25">
      <c r="C6198" s="24"/>
    </row>
    <row r="6199" spans="3:3" x14ac:dyDescent="0.25">
      <c r="C6199" s="24"/>
    </row>
    <row r="6200" spans="3:3" x14ac:dyDescent="0.25">
      <c r="C6200" s="24"/>
    </row>
    <row r="6201" spans="3:3" x14ac:dyDescent="0.25">
      <c r="C6201" s="24"/>
    </row>
    <row r="6202" spans="3:3" x14ac:dyDescent="0.25">
      <c r="C6202" s="24"/>
    </row>
    <row r="6203" spans="3:3" x14ac:dyDescent="0.25">
      <c r="C6203" s="24"/>
    </row>
    <row r="6204" spans="3:3" x14ac:dyDescent="0.25">
      <c r="C6204" s="24"/>
    </row>
    <row r="6205" spans="3:3" x14ac:dyDescent="0.25">
      <c r="C6205" s="24"/>
    </row>
    <row r="6206" spans="3:3" x14ac:dyDescent="0.25">
      <c r="C6206" s="24"/>
    </row>
    <row r="6207" spans="3:3" x14ac:dyDescent="0.25">
      <c r="C6207" s="24"/>
    </row>
    <row r="6208" spans="3:3" x14ac:dyDescent="0.25">
      <c r="C6208" s="24"/>
    </row>
    <row r="6209" spans="3:3" x14ac:dyDescent="0.25">
      <c r="C6209" s="24"/>
    </row>
    <row r="6210" spans="3:3" x14ac:dyDescent="0.25">
      <c r="C6210" s="24"/>
    </row>
    <row r="6211" spans="3:3" x14ac:dyDescent="0.25">
      <c r="C6211" s="24"/>
    </row>
    <row r="6212" spans="3:3" x14ac:dyDescent="0.25">
      <c r="C6212" s="24"/>
    </row>
    <row r="6213" spans="3:3" x14ac:dyDescent="0.25">
      <c r="C6213" s="24"/>
    </row>
    <row r="6214" spans="3:3" x14ac:dyDescent="0.25">
      <c r="C6214" s="24"/>
    </row>
    <row r="6215" spans="3:3" x14ac:dyDescent="0.25">
      <c r="C6215" s="24"/>
    </row>
    <row r="6216" spans="3:3" x14ac:dyDescent="0.25">
      <c r="C6216" s="24"/>
    </row>
    <row r="6217" spans="3:3" x14ac:dyDescent="0.25">
      <c r="C6217" s="24"/>
    </row>
    <row r="6218" spans="3:3" x14ac:dyDescent="0.25">
      <c r="C6218" s="24"/>
    </row>
    <row r="6219" spans="3:3" x14ac:dyDescent="0.25">
      <c r="C6219" s="24"/>
    </row>
    <row r="6220" spans="3:3" x14ac:dyDescent="0.25">
      <c r="C6220" s="24"/>
    </row>
    <row r="6221" spans="3:3" x14ac:dyDescent="0.25">
      <c r="C6221" s="24"/>
    </row>
    <row r="6222" spans="3:3" x14ac:dyDescent="0.25">
      <c r="C6222" s="24"/>
    </row>
    <row r="6223" spans="3:3" x14ac:dyDescent="0.25">
      <c r="C6223" s="24"/>
    </row>
    <row r="6224" spans="3:3" x14ac:dyDescent="0.25">
      <c r="C6224" s="24"/>
    </row>
    <row r="6225" spans="3:3" x14ac:dyDescent="0.25">
      <c r="C6225" s="24"/>
    </row>
    <row r="6226" spans="3:3" x14ac:dyDescent="0.25">
      <c r="C6226" s="24"/>
    </row>
    <row r="6227" spans="3:3" x14ac:dyDescent="0.25">
      <c r="C6227" s="24"/>
    </row>
    <row r="6228" spans="3:3" x14ac:dyDescent="0.25">
      <c r="C6228" s="24"/>
    </row>
    <row r="6229" spans="3:3" x14ac:dyDescent="0.25">
      <c r="C6229" s="24"/>
    </row>
    <row r="6230" spans="3:3" x14ac:dyDescent="0.25">
      <c r="C6230" s="24"/>
    </row>
    <row r="6231" spans="3:3" x14ac:dyDescent="0.25">
      <c r="C6231" s="24"/>
    </row>
    <row r="6232" spans="3:3" x14ac:dyDescent="0.25">
      <c r="C6232" s="24"/>
    </row>
    <row r="6233" spans="3:3" x14ac:dyDescent="0.25">
      <c r="C6233" s="24"/>
    </row>
    <row r="6234" spans="3:3" x14ac:dyDescent="0.25">
      <c r="C6234" s="24"/>
    </row>
    <row r="6235" spans="3:3" x14ac:dyDescent="0.25">
      <c r="C6235" s="24"/>
    </row>
    <row r="6236" spans="3:3" x14ac:dyDescent="0.25">
      <c r="C6236" s="24"/>
    </row>
    <row r="6237" spans="3:3" x14ac:dyDescent="0.25">
      <c r="C6237" s="24"/>
    </row>
    <row r="6238" spans="3:3" x14ac:dyDescent="0.25">
      <c r="C6238" s="24"/>
    </row>
    <row r="6239" spans="3:3" x14ac:dyDescent="0.25">
      <c r="C6239" s="24"/>
    </row>
    <row r="6240" spans="3:3" x14ac:dyDescent="0.25">
      <c r="C6240" s="24"/>
    </row>
    <row r="6241" spans="3:3" x14ac:dyDescent="0.25">
      <c r="C6241" s="24"/>
    </row>
    <row r="6242" spans="3:3" x14ac:dyDescent="0.25">
      <c r="C6242" s="24"/>
    </row>
    <row r="6243" spans="3:3" x14ac:dyDescent="0.25">
      <c r="C6243" s="24"/>
    </row>
    <row r="6244" spans="3:3" x14ac:dyDescent="0.25">
      <c r="C6244" s="24"/>
    </row>
    <row r="6245" spans="3:3" x14ac:dyDescent="0.25">
      <c r="C6245" s="24"/>
    </row>
    <row r="6246" spans="3:3" x14ac:dyDescent="0.25">
      <c r="C6246" s="24"/>
    </row>
    <row r="6247" spans="3:3" x14ac:dyDescent="0.25">
      <c r="C6247" s="24"/>
    </row>
    <row r="6248" spans="3:3" x14ac:dyDescent="0.25">
      <c r="C6248" s="24"/>
    </row>
    <row r="6249" spans="3:3" x14ac:dyDescent="0.25">
      <c r="C6249" s="24"/>
    </row>
    <row r="6250" spans="3:3" x14ac:dyDescent="0.25">
      <c r="C6250" s="24"/>
    </row>
    <row r="6251" spans="3:3" x14ac:dyDescent="0.25">
      <c r="C6251" s="24"/>
    </row>
    <row r="6252" spans="3:3" x14ac:dyDescent="0.25">
      <c r="C6252" s="24"/>
    </row>
    <row r="6253" spans="3:3" x14ac:dyDescent="0.25">
      <c r="C6253" s="24"/>
    </row>
    <row r="6254" spans="3:3" x14ac:dyDescent="0.25">
      <c r="C6254" s="24"/>
    </row>
    <row r="6255" spans="3:3" x14ac:dyDescent="0.25">
      <c r="C6255" s="24"/>
    </row>
    <row r="6256" spans="3:3" x14ac:dyDescent="0.25">
      <c r="C6256" s="24"/>
    </row>
    <row r="6257" spans="3:3" x14ac:dyDescent="0.25">
      <c r="C6257" s="24"/>
    </row>
    <row r="6258" spans="3:3" x14ac:dyDescent="0.25">
      <c r="C6258" s="24"/>
    </row>
    <row r="6259" spans="3:3" x14ac:dyDescent="0.25">
      <c r="C6259" s="24"/>
    </row>
    <row r="6260" spans="3:3" x14ac:dyDescent="0.25">
      <c r="C6260" s="24"/>
    </row>
    <row r="6261" spans="3:3" x14ac:dyDescent="0.25">
      <c r="C6261" s="24"/>
    </row>
    <row r="6262" spans="3:3" x14ac:dyDescent="0.25">
      <c r="C6262" s="24"/>
    </row>
    <row r="6263" spans="3:3" x14ac:dyDescent="0.25">
      <c r="C6263" s="24"/>
    </row>
    <row r="6264" spans="3:3" x14ac:dyDescent="0.25">
      <c r="C6264" s="24"/>
    </row>
    <row r="6265" spans="3:3" x14ac:dyDescent="0.25">
      <c r="C6265" s="24"/>
    </row>
    <row r="6266" spans="3:3" x14ac:dyDescent="0.25">
      <c r="C6266" s="24"/>
    </row>
    <row r="6267" spans="3:3" x14ac:dyDescent="0.25">
      <c r="C6267" s="24"/>
    </row>
    <row r="6268" spans="3:3" x14ac:dyDescent="0.25">
      <c r="C6268" s="24"/>
    </row>
    <row r="6269" spans="3:3" x14ac:dyDescent="0.25">
      <c r="C6269" s="24"/>
    </row>
    <row r="6270" spans="3:3" x14ac:dyDescent="0.25">
      <c r="C6270" s="24"/>
    </row>
    <row r="6271" spans="3:3" x14ac:dyDescent="0.25">
      <c r="C6271" s="24"/>
    </row>
    <row r="6272" spans="3:3" x14ac:dyDescent="0.25">
      <c r="C6272" s="24"/>
    </row>
    <row r="6273" spans="3:3" x14ac:dyDescent="0.25">
      <c r="C6273" s="24"/>
    </row>
    <row r="6274" spans="3:3" x14ac:dyDescent="0.25">
      <c r="C6274" s="24"/>
    </row>
    <row r="6275" spans="3:3" x14ac:dyDescent="0.25">
      <c r="C6275" s="24"/>
    </row>
    <row r="6276" spans="3:3" x14ac:dyDescent="0.25">
      <c r="C6276" s="24"/>
    </row>
    <row r="6277" spans="3:3" x14ac:dyDescent="0.25">
      <c r="C6277" s="24"/>
    </row>
    <row r="6278" spans="3:3" x14ac:dyDescent="0.25">
      <c r="C6278" s="24"/>
    </row>
    <row r="6279" spans="3:3" x14ac:dyDescent="0.25">
      <c r="C6279" s="24"/>
    </row>
    <row r="6280" spans="3:3" x14ac:dyDescent="0.25">
      <c r="C6280" s="24"/>
    </row>
    <row r="6281" spans="3:3" x14ac:dyDescent="0.25">
      <c r="C6281" s="24"/>
    </row>
    <row r="6282" spans="3:3" x14ac:dyDescent="0.25">
      <c r="C6282" s="24"/>
    </row>
    <row r="6283" spans="3:3" x14ac:dyDescent="0.25">
      <c r="C6283" s="24"/>
    </row>
    <row r="6284" spans="3:3" x14ac:dyDescent="0.25">
      <c r="C6284" s="24"/>
    </row>
    <row r="6285" spans="3:3" x14ac:dyDescent="0.25">
      <c r="C6285" s="24"/>
    </row>
    <row r="6286" spans="3:3" x14ac:dyDescent="0.25">
      <c r="C6286" s="24"/>
    </row>
    <row r="6287" spans="3:3" x14ac:dyDescent="0.25">
      <c r="C6287" s="24"/>
    </row>
    <row r="6288" spans="3:3" x14ac:dyDescent="0.25">
      <c r="C6288" s="24"/>
    </row>
    <row r="6289" spans="3:3" x14ac:dyDescent="0.25">
      <c r="C6289" s="24"/>
    </row>
    <row r="6290" spans="3:3" x14ac:dyDescent="0.25">
      <c r="C6290" s="24"/>
    </row>
    <row r="6291" spans="3:3" x14ac:dyDescent="0.25">
      <c r="C6291" s="24"/>
    </row>
    <row r="6292" spans="3:3" x14ac:dyDescent="0.25">
      <c r="C6292" s="24"/>
    </row>
    <row r="6293" spans="3:3" x14ac:dyDescent="0.25">
      <c r="C6293" s="24"/>
    </row>
    <row r="6294" spans="3:3" x14ac:dyDescent="0.25">
      <c r="C6294" s="24"/>
    </row>
    <row r="6295" spans="3:3" x14ac:dyDescent="0.25">
      <c r="C6295" s="24"/>
    </row>
    <row r="6296" spans="3:3" x14ac:dyDescent="0.25">
      <c r="C6296" s="24"/>
    </row>
    <row r="6297" spans="3:3" x14ac:dyDescent="0.25">
      <c r="C6297" s="24"/>
    </row>
    <row r="6298" spans="3:3" x14ac:dyDescent="0.25">
      <c r="C6298" s="24"/>
    </row>
    <row r="6299" spans="3:3" x14ac:dyDescent="0.25">
      <c r="C6299" s="24"/>
    </row>
    <row r="6300" spans="3:3" x14ac:dyDescent="0.25">
      <c r="C6300" s="24"/>
    </row>
    <row r="6301" spans="3:3" x14ac:dyDescent="0.25">
      <c r="C6301" s="24"/>
    </row>
    <row r="6302" spans="3:3" x14ac:dyDescent="0.25">
      <c r="C6302" s="24"/>
    </row>
    <row r="6303" spans="3:3" x14ac:dyDescent="0.25">
      <c r="C6303" s="24"/>
    </row>
    <row r="6304" spans="3:3" x14ac:dyDescent="0.25">
      <c r="C6304" s="24"/>
    </row>
    <row r="6305" spans="3:3" x14ac:dyDescent="0.25">
      <c r="C6305" s="24"/>
    </row>
    <row r="6306" spans="3:3" x14ac:dyDescent="0.25">
      <c r="C6306" s="24"/>
    </row>
    <row r="6307" spans="3:3" x14ac:dyDescent="0.25">
      <c r="C6307" s="24"/>
    </row>
    <row r="6308" spans="3:3" x14ac:dyDescent="0.25">
      <c r="C6308" s="24"/>
    </row>
    <row r="6309" spans="3:3" x14ac:dyDescent="0.25">
      <c r="C6309" s="24"/>
    </row>
    <row r="6310" spans="3:3" x14ac:dyDescent="0.25">
      <c r="C6310" s="24"/>
    </row>
    <row r="6311" spans="3:3" x14ac:dyDescent="0.25">
      <c r="C6311" s="24"/>
    </row>
    <row r="6312" spans="3:3" x14ac:dyDescent="0.25">
      <c r="C6312" s="24"/>
    </row>
    <row r="6313" spans="3:3" x14ac:dyDescent="0.25">
      <c r="C6313" s="24"/>
    </row>
    <row r="6314" spans="3:3" x14ac:dyDescent="0.25">
      <c r="C6314" s="24"/>
    </row>
    <row r="6315" spans="3:3" x14ac:dyDescent="0.25">
      <c r="C6315" s="24"/>
    </row>
    <row r="6316" spans="3:3" x14ac:dyDescent="0.25">
      <c r="C6316" s="24"/>
    </row>
    <row r="6317" spans="3:3" x14ac:dyDescent="0.25">
      <c r="C6317" s="24"/>
    </row>
    <row r="6318" spans="3:3" x14ac:dyDescent="0.25">
      <c r="C6318" s="24"/>
    </row>
    <row r="6319" spans="3:3" x14ac:dyDescent="0.25">
      <c r="C6319" s="24"/>
    </row>
    <row r="6320" spans="3:3" x14ac:dyDescent="0.25">
      <c r="C6320" s="24"/>
    </row>
    <row r="6321" spans="3:3" x14ac:dyDescent="0.25">
      <c r="C6321" s="24"/>
    </row>
    <row r="6322" spans="3:3" x14ac:dyDescent="0.25">
      <c r="C6322" s="24"/>
    </row>
    <row r="6323" spans="3:3" x14ac:dyDescent="0.25">
      <c r="C6323" s="24"/>
    </row>
    <row r="6324" spans="3:3" x14ac:dyDescent="0.25">
      <c r="C6324" s="24"/>
    </row>
    <row r="6325" spans="3:3" x14ac:dyDescent="0.25">
      <c r="C6325" s="24"/>
    </row>
    <row r="6326" spans="3:3" x14ac:dyDescent="0.25">
      <c r="C6326" s="24"/>
    </row>
    <row r="6327" spans="3:3" x14ac:dyDescent="0.25">
      <c r="C6327" s="24"/>
    </row>
    <row r="6328" spans="3:3" x14ac:dyDescent="0.25">
      <c r="C6328" s="24"/>
    </row>
    <row r="6329" spans="3:3" x14ac:dyDescent="0.25">
      <c r="C6329" s="24"/>
    </row>
    <row r="6330" spans="3:3" x14ac:dyDescent="0.25">
      <c r="C6330" s="24"/>
    </row>
    <row r="6331" spans="3:3" x14ac:dyDescent="0.25">
      <c r="C6331" s="24"/>
    </row>
    <row r="6332" spans="3:3" x14ac:dyDescent="0.25">
      <c r="C6332" s="24"/>
    </row>
    <row r="6333" spans="3:3" x14ac:dyDescent="0.25">
      <c r="C6333" s="24"/>
    </row>
    <row r="6334" spans="3:3" x14ac:dyDescent="0.25">
      <c r="C6334" s="24"/>
    </row>
    <row r="6335" spans="3:3" x14ac:dyDescent="0.25">
      <c r="C6335" s="24"/>
    </row>
    <row r="6336" spans="3:3" x14ac:dyDescent="0.25">
      <c r="C6336" s="24"/>
    </row>
    <row r="6337" spans="3:3" x14ac:dyDescent="0.25">
      <c r="C6337" s="24"/>
    </row>
    <row r="6338" spans="3:3" x14ac:dyDescent="0.25">
      <c r="C6338" s="24"/>
    </row>
    <row r="6339" spans="3:3" x14ac:dyDescent="0.25">
      <c r="C6339" s="24"/>
    </row>
    <row r="6340" spans="3:3" x14ac:dyDescent="0.25">
      <c r="C6340" s="24"/>
    </row>
    <row r="6341" spans="3:3" x14ac:dyDescent="0.25">
      <c r="C6341" s="24"/>
    </row>
    <row r="6342" spans="3:3" x14ac:dyDescent="0.25">
      <c r="C6342" s="24"/>
    </row>
    <row r="6343" spans="3:3" x14ac:dyDescent="0.25">
      <c r="C6343" s="24"/>
    </row>
    <row r="6344" spans="3:3" x14ac:dyDescent="0.25">
      <c r="C6344" s="24"/>
    </row>
    <row r="6345" spans="3:3" x14ac:dyDescent="0.25">
      <c r="C6345" s="24"/>
    </row>
    <row r="6346" spans="3:3" x14ac:dyDescent="0.25">
      <c r="C6346" s="24"/>
    </row>
    <row r="6347" spans="3:3" x14ac:dyDescent="0.25">
      <c r="C6347" s="24"/>
    </row>
    <row r="6348" spans="3:3" x14ac:dyDescent="0.25">
      <c r="C6348" s="24"/>
    </row>
    <row r="6349" spans="3:3" x14ac:dyDescent="0.25">
      <c r="C6349" s="24"/>
    </row>
    <row r="6350" spans="3:3" x14ac:dyDescent="0.25">
      <c r="C6350" s="24"/>
    </row>
    <row r="6351" spans="3:3" x14ac:dyDescent="0.25">
      <c r="C6351" s="24"/>
    </row>
    <row r="6352" spans="3:3" x14ac:dyDescent="0.25">
      <c r="C6352" s="24"/>
    </row>
    <row r="6353" spans="3:3" x14ac:dyDescent="0.25">
      <c r="C6353" s="24"/>
    </row>
    <row r="6354" spans="3:3" x14ac:dyDescent="0.25">
      <c r="C6354" s="24"/>
    </row>
    <row r="6355" spans="3:3" x14ac:dyDescent="0.25">
      <c r="C6355" s="24"/>
    </row>
    <row r="6356" spans="3:3" x14ac:dyDescent="0.25">
      <c r="C6356" s="24"/>
    </row>
    <row r="6357" spans="3:3" x14ac:dyDescent="0.25">
      <c r="C6357" s="24"/>
    </row>
    <row r="6358" spans="3:3" x14ac:dyDescent="0.25">
      <c r="C6358" s="24"/>
    </row>
    <row r="6359" spans="3:3" x14ac:dyDescent="0.25">
      <c r="C6359" s="24"/>
    </row>
    <row r="6360" spans="3:3" x14ac:dyDescent="0.25">
      <c r="C6360" s="24"/>
    </row>
    <row r="6361" spans="3:3" x14ac:dyDescent="0.25">
      <c r="C6361" s="24"/>
    </row>
    <row r="6362" spans="3:3" x14ac:dyDescent="0.25">
      <c r="C6362" s="24"/>
    </row>
    <row r="6363" spans="3:3" x14ac:dyDescent="0.25">
      <c r="C6363" s="24"/>
    </row>
    <row r="6364" spans="3:3" x14ac:dyDescent="0.25">
      <c r="C6364" s="24"/>
    </row>
    <row r="6365" spans="3:3" x14ac:dyDescent="0.25">
      <c r="C6365" s="24"/>
    </row>
    <row r="6366" spans="3:3" x14ac:dyDescent="0.25">
      <c r="C6366" s="24"/>
    </row>
    <row r="6367" spans="3:3" x14ac:dyDescent="0.25">
      <c r="C6367" s="24"/>
    </row>
    <row r="6368" spans="3:3" x14ac:dyDescent="0.25">
      <c r="C6368" s="24"/>
    </row>
    <row r="6369" spans="3:3" x14ac:dyDescent="0.25">
      <c r="C6369" s="24"/>
    </row>
    <row r="6370" spans="3:3" x14ac:dyDescent="0.25">
      <c r="C6370" s="24"/>
    </row>
    <row r="6371" spans="3:3" x14ac:dyDescent="0.25">
      <c r="C6371" s="24"/>
    </row>
    <row r="6372" spans="3:3" x14ac:dyDescent="0.25">
      <c r="C6372" s="24"/>
    </row>
    <row r="6373" spans="3:3" x14ac:dyDescent="0.25">
      <c r="C6373" s="24"/>
    </row>
    <row r="6374" spans="3:3" x14ac:dyDescent="0.25">
      <c r="C6374" s="24"/>
    </row>
    <row r="6375" spans="3:3" x14ac:dyDescent="0.25">
      <c r="C6375" s="24"/>
    </row>
    <row r="6376" spans="3:3" x14ac:dyDescent="0.25">
      <c r="C6376" s="24"/>
    </row>
    <row r="6377" spans="3:3" x14ac:dyDescent="0.25">
      <c r="C6377" s="24"/>
    </row>
    <row r="6378" spans="3:3" x14ac:dyDescent="0.25">
      <c r="C6378" s="24"/>
    </row>
    <row r="6379" spans="3:3" x14ac:dyDescent="0.25">
      <c r="C6379" s="24"/>
    </row>
    <row r="6380" spans="3:3" x14ac:dyDescent="0.25">
      <c r="C6380" s="24"/>
    </row>
    <row r="6381" spans="3:3" x14ac:dyDescent="0.25">
      <c r="C6381" s="24"/>
    </row>
    <row r="6382" spans="3:3" x14ac:dyDescent="0.25">
      <c r="C6382" s="24"/>
    </row>
    <row r="6383" spans="3:3" x14ac:dyDescent="0.25">
      <c r="C6383" s="24"/>
    </row>
    <row r="6384" spans="3:3" x14ac:dyDescent="0.25">
      <c r="C6384" s="24"/>
    </row>
    <row r="6385" spans="3:3" x14ac:dyDescent="0.25">
      <c r="C6385" s="24"/>
    </row>
    <row r="6386" spans="3:3" x14ac:dyDescent="0.25">
      <c r="C6386" s="24"/>
    </row>
    <row r="6387" spans="3:3" x14ac:dyDescent="0.25">
      <c r="C6387" s="24"/>
    </row>
    <row r="6388" spans="3:3" x14ac:dyDescent="0.25">
      <c r="C6388" s="24"/>
    </row>
    <row r="6389" spans="3:3" x14ac:dyDescent="0.25">
      <c r="C6389" s="24"/>
    </row>
    <row r="6390" spans="3:3" x14ac:dyDescent="0.25">
      <c r="C6390" s="24"/>
    </row>
    <row r="6391" spans="3:3" x14ac:dyDescent="0.25">
      <c r="C6391" s="24"/>
    </row>
    <row r="6392" spans="3:3" x14ac:dyDescent="0.25">
      <c r="C6392" s="24"/>
    </row>
    <row r="6393" spans="3:3" x14ac:dyDescent="0.25">
      <c r="C6393" s="24"/>
    </row>
    <row r="6394" spans="3:3" x14ac:dyDescent="0.25">
      <c r="C6394" s="24"/>
    </row>
    <row r="6395" spans="3:3" x14ac:dyDescent="0.25">
      <c r="C6395" s="24"/>
    </row>
    <row r="6396" spans="3:3" x14ac:dyDescent="0.25">
      <c r="C6396" s="24"/>
    </row>
    <row r="6397" spans="3:3" x14ac:dyDescent="0.25">
      <c r="C6397" s="24"/>
    </row>
    <row r="6398" spans="3:3" x14ac:dyDescent="0.25">
      <c r="C6398" s="24"/>
    </row>
    <row r="6399" spans="3:3" x14ac:dyDescent="0.25">
      <c r="C6399" s="24"/>
    </row>
    <row r="6400" spans="3:3" x14ac:dyDescent="0.25">
      <c r="C6400" s="24"/>
    </row>
    <row r="6401" spans="3:3" x14ac:dyDescent="0.25">
      <c r="C6401" s="24"/>
    </row>
    <row r="6402" spans="3:3" x14ac:dyDescent="0.25">
      <c r="C6402" s="24"/>
    </row>
    <row r="6403" spans="3:3" x14ac:dyDescent="0.25">
      <c r="C6403" s="24"/>
    </row>
    <row r="6404" spans="3:3" x14ac:dyDescent="0.25">
      <c r="C6404" s="24"/>
    </row>
    <row r="6405" spans="3:3" x14ac:dyDescent="0.25">
      <c r="C6405" s="24"/>
    </row>
    <row r="6406" spans="3:3" x14ac:dyDescent="0.25">
      <c r="C6406" s="24"/>
    </row>
    <row r="6407" spans="3:3" x14ac:dyDescent="0.25">
      <c r="C6407" s="24"/>
    </row>
    <row r="6408" spans="3:3" x14ac:dyDescent="0.25">
      <c r="C6408" s="24"/>
    </row>
    <row r="6409" spans="3:3" x14ac:dyDescent="0.25">
      <c r="C6409" s="24"/>
    </row>
    <row r="6410" spans="3:3" x14ac:dyDescent="0.25">
      <c r="C6410" s="24"/>
    </row>
    <row r="6411" spans="3:3" x14ac:dyDescent="0.25">
      <c r="C6411" s="24"/>
    </row>
    <row r="6412" spans="3:3" x14ac:dyDescent="0.25">
      <c r="C6412" s="24"/>
    </row>
    <row r="6413" spans="3:3" x14ac:dyDescent="0.25">
      <c r="C6413" s="24"/>
    </row>
    <row r="6414" spans="3:3" x14ac:dyDescent="0.25">
      <c r="C6414" s="24"/>
    </row>
    <row r="6415" spans="3:3" x14ac:dyDescent="0.25">
      <c r="C6415" s="24"/>
    </row>
    <row r="6416" spans="3:3" x14ac:dyDescent="0.25">
      <c r="C6416" s="24"/>
    </row>
    <row r="6417" spans="3:3" x14ac:dyDescent="0.25">
      <c r="C6417" s="24"/>
    </row>
    <row r="6418" spans="3:3" x14ac:dyDescent="0.25">
      <c r="C6418" s="24"/>
    </row>
    <row r="6419" spans="3:3" x14ac:dyDescent="0.25">
      <c r="C6419" s="24"/>
    </row>
    <row r="6420" spans="3:3" x14ac:dyDescent="0.25">
      <c r="C6420" s="24"/>
    </row>
    <row r="6421" spans="3:3" x14ac:dyDescent="0.25">
      <c r="C6421" s="24"/>
    </row>
    <row r="6422" spans="3:3" x14ac:dyDescent="0.25">
      <c r="C6422" s="24"/>
    </row>
    <row r="6423" spans="3:3" x14ac:dyDescent="0.25">
      <c r="C6423" s="24"/>
    </row>
    <row r="6424" spans="3:3" x14ac:dyDescent="0.25">
      <c r="C6424" s="24"/>
    </row>
    <row r="6425" spans="3:3" x14ac:dyDescent="0.25">
      <c r="C6425" s="24"/>
    </row>
    <row r="6426" spans="3:3" x14ac:dyDescent="0.25">
      <c r="C6426" s="24"/>
    </row>
    <row r="6427" spans="3:3" x14ac:dyDescent="0.25">
      <c r="C6427" s="24"/>
    </row>
    <row r="6428" spans="3:3" x14ac:dyDescent="0.25">
      <c r="C6428" s="24"/>
    </row>
    <row r="6429" spans="3:3" x14ac:dyDescent="0.25">
      <c r="C6429" s="24"/>
    </row>
    <row r="6430" spans="3:3" x14ac:dyDescent="0.25">
      <c r="C6430" s="24"/>
    </row>
    <row r="6431" spans="3:3" x14ac:dyDescent="0.25">
      <c r="C6431" s="24"/>
    </row>
    <row r="6432" spans="3:3" x14ac:dyDescent="0.25">
      <c r="C6432" s="24"/>
    </row>
    <row r="6433" spans="3:3" x14ac:dyDescent="0.25">
      <c r="C6433" s="24"/>
    </row>
    <row r="6434" spans="3:3" x14ac:dyDescent="0.25">
      <c r="C6434" s="24"/>
    </row>
    <row r="6435" spans="3:3" x14ac:dyDescent="0.25">
      <c r="C6435" s="24"/>
    </row>
    <row r="6436" spans="3:3" x14ac:dyDescent="0.25">
      <c r="C6436" s="24"/>
    </row>
    <row r="6437" spans="3:3" x14ac:dyDescent="0.25">
      <c r="C6437" s="24"/>
    </row>
    <row r="6438" spans="3:3" x14ac:dyDescent="0.25">
      <c r="C6438" s="24"/>
    </row>
    <row r="6439" spans="3:3" x14ac:dyDescent="0.25">
      <c r="C6439" s="24"/>
    </row>
    <row r="6440" spans="3:3" x14ac:dyDescent="0.25">
      <c r="C6440" s="24"/>
    </row>
    <row r="6441" spans="3:3" x14ac:dyDescent="0.25">
      <c r="C6441" s="24"/>
    </row>
    <row r="6442" spans="3:3" x14ac:dyDescent="0.25">
      <c r="C6442" s="24"/>
    </row>
    <row r="6443" spans="3:3" x14ac:dyDescent="0.25">
      <c r="C6443" s="24"/>
    </row>
    <row r="6444" spans="3:3" x14ac:dyDescent="0.25">
      <c r="C6444" s="24"/>
    </row>
    <row r="6445" spans="3:3" x14ac:dyDescent="0.25">
      <c r="C6445" s="24"/>
    </row>
    <row r="6446" spans="3:3" x14ac:dyDescent="0.25">
      <c r="C6446" s="24"/>
    </row>
    <row r="6447" spans="3:3" x14ac:dyDescent="0.25">
      <c r="C6447" s="24"/>
    </row>
    <row r="6448" spans="3:3" x14ac:dyDescent="0.25">
      <c r="C6448" s="24"/>
    </row>
    <row r="6449" spans="3:3" x14ac:dyDescent="0.25">
      <c r="C6449" s="24"/>
    </row>
    <row r="6450" spans="3:3" x14ac:dyDescent="0.25">
      <c r="C6450" s="24"/>
    </row>
    <row r="6451" spans="3:3" x14ac:dyDescent="0.25">
      <c r="C6451" s="24"/>
    </row>
    <row r="6452" spans="3:3" x14ac:dyDescent="0.25">
      <c r="C6452" s="24"/>
    </row>
    <row r="6453" spans="3:3" x14ac:dyDescent="0.25">
      <c r="C6453" s="24"/>
    </row>
    <row r="6454" spans="3:3" x14ac:dyDescent="0.25">
      <c r="C6454" s="24"/>
    </row>
    <row r="6455" spans="3:3" x14ac:dyDescent="0.25">
      <c r="C6455" s="24"/>
    </row>
    <row r="6456" spans="3:3" x14ac:dyDescent="0.25">
      <c r="C6456" s="24"/>
    </row>
    <row r="6457" spans="3:3" x14ac:dyDescent="0.25">
      <c r="C6457" s="24"/>
    </row>
    <row r="6458" spans="3:3" x14ac:dyDescent="0.25">
      <c r="C6458" s="24"/>
    </row>
    <row r="6459" spans="3:3" x14ac:dyDescent="0.25">
      <c r="C6459" s="24"/>
    </row>
    <row r="6460" spans="3:3" x14ac:dyDescent="0.25">
      <c r="C6460" s="24"/>
    </row>
    <row r="6461" spans="3:3" x14ac:dyDescent="0.25">
      <c r="C6461" s="24"/>
    </row>
    <row r="6462" spans="3:3" x14ac:dyDescent="0.25">
      <c r="C6462" s="24"/>
    </row>
    <row r="6463" spans="3:3" x14ac:dyDescent="0.25">
      <c r="C6463" s="24"/>
    </row>
    <row r="6464" spans="3:3" x14ac:dyDescent="0.25">
      <c r="C6464" s="24"/>
    </row>
    <row r="6465" spans="3:3" x14ac:dyDescent="0.25">
      <c r="C6465" s="24"/>
    </row>
    <row r="6466" spans="3:3" x14ac:dyDescent="0.25">
      <c r="C6466" s="24"/>
    </row>
    <row r="6467" spans="3:3" x14ac:dyDescent="0.25">
      <c r="C6467" s="24"/>
    </row>
    <row r="6468" spans="3:3" x14ac:dyDescent="0.25">
      <c r="C6468" s="24"/>
    </row>
    <row r="6469" spans="3:3" x14ac:dyDescent="0.25">
      <c r="C6469" s="24"/>
    </row>
    <row r="6470" spans="3:3" x14ac:dyDescent="0.25">
      <c r="C6470" s="24"/>
    </row>
    <row r="6471" spans="3:3" x14ac:dyDescent="0.25">
      <c r="C6471" s="24"/>
    </row>
    <row r="6472" spans="3:3" x14ac:dyDescent="0.25">
      <c r="C6472" s="24"/>
    </row>
    <row r="6473" spans="3:3" x14ac:dyDescent="0.25">
      <c r="C6473" s="24"/>
    </row>
    <row r="6474" spans="3:3" x14ac:dyDescent="0.25">
      <c r="C6474" s="24"/>
    </row>
    <row r="6475" spans="3:3" x14ac:dyDescent="0.25">
      <c r="C6475" s="24"/>
    </row>
    <row r="6476" spans="3:3" x14ac:dyDescent="0.25">
      <c r="C6476" s="24"/>
    </row>
    <row r="6477" spans="3:3" x14ac:dyDescent="0.25">
      <c r="C6477" s="24"/>
    </row>
    <row r="6478" spans="3:3" x14ac:dyDescent="0.25">
      <c r="C6478" s="24"/>
    </row>
    <row r="6479" spans="3:3" x14ac:dyDescent="0.25">
      <c r="C6479" s="24"/>
    </row>
    <row r="6480" spans="3:3" x14ac:dyDescent="0.25">
      <c r="C6480" s="24"/>
    </row>
    <row r="6481" spans="3:3" x14ac:dyDescent="0.25">
      <c r="C6481" s="24"/>
    </row>
    <row r="6482" spans="3:3" x14ac:dyDescent="0.25">
      <c r="C6482" s="24"/>
    </row>
    <row r="6483" spans="3:3" x14ac:dyDescent="0.25">
      <c r="C6483" s="24"/>
    </row>
    <row r="6484" spans="3:3" x14ac:dyDescent="0.25">
      <c r="C6484" s="24"/>
    </row>
    <row r="6485" spans="3:3" x14ac:dyDescent="0.25">
      <c r="C6485" s="24"/>
    </row>
    <row r="6486" spans="3:3" x14ac:dyDescent="0.25">
      <c r="C6486" s="24"/>
    </row>
    <row r="6487" spans="3:3" x14ac:dyDescent="0.25">
      <c r="C6487" s="24"/>
    </row>
    <row r="6488" spans="3:3" x14ac:dyDescent="0.25">
      <c r="C6488" s="24"/>
    </row>
    <row r="6489" spans="3:3" x14ac:dyDescent="0.25">
      <c r="C6489" s="24"/>
    </row>
    <row r="6490" spans="3:3" x14ac:dyDescent="0.25">
      <c r="C6490" s="24"/>
    </row>
    <row r="6491" spans="3:3" x14ac:dyDescent="0.25">
      <c r="C6491" s="24"/>
    </row>
    <row r="6492" spans="3:3" x14ac:dyDescent="0.25">
      <c r="C6492" s="24"/>
    </row>
    <row r="6493" spans="3:3" x14ac:dyDescent="0.25">
      <c r="C6493" s="24"/>
    </row>
    <row r="6494" spans="3:3" x14ac:dyDescent="0.25">
      <c r="C6494" s="24"/>
    </row>
    <row r="6495" spans="3:3" x14ac:dyDescent="0.25">
      <c r="C6495" s="24"/>
    </row>
    <row r="6496" spans="3:3" x14ac:dyDescent="0.25">
      <c r="C6496" s="24"/>
    </row>
    <row r="6497" spans="3:3" x14ac:dyDescent="0.25">
      <c r="C6497" s="24"/>
    </row>
    <row r="6498" spans="3:3" x14ac:dyDescent="0.25">
      <c r="C6498" s="24"/>
    </row>
    <row r="6499" spans="3:3" x14ac:dyDescent="0.25">
      <c r="C6499" s="24"/>
    </row>
    <row r="6500" spans="3:3" x14ac:dyDescent="0.25">
      <c r="C6500" s="24"/>
    </row>
    <row r="6501" spans="3:3" x14ac:dyDescent="0.25">
      <c r="C6501" s="24"/>
    </row>
    <row r="6502" spans="3:3" x14ac:dyDescent="0.25">
      <c r="C6502" s="24"/>
    </row>
    <row r="6503" spans="3:3" x14ac:dyDescent="0.25">
      <c r="C6503" s="24"/>
    </row>
    <row r="6504" spans="3:3" x14ac:dyDescent="0.25">
      <c r="C6504" s="24"/>
    </row>
    <row r="6505" spans="3:3" x14ac:dyDescent="0.25">
      <c r="C6505" s="24"/>
    </row>
    <row r="6506" spans="3:3" x14ac:dyDescent="0.25">
      <c r="C6506" s="24"/>
    </row>
    <row r="6507" spans="3:3" x14ac:dyDescent="0.25">
      <c r="C6507" s="24"/>
    </row>
    <row r="6508" spans="3:3" x14ac:dyDescent="0.25">
      <c r="C6508" s="24"/>
    </row>
    <row r="6509" spans="3:3" x14ac:dyDescent="0.25">
      <c r="C6509" s="24"/>
    </row>
    <row r="6510" spans="3:3" x14ac:dyDescent="0.25">
      <c r="C6510" s="24"/>
    </row>
    <row r="6511" spans="3:3" x14ac:dyDescent="0.25">
      <c r="C6511" s="24"/>
    </row>
    <row r="6512" spans="3:3" x14ac:dyDescent="0.25">
      <c r="C6512" s="24"/>
    </row>
    <row r="6513" spans="3:3" x14ac:dyDescent="0.25">
      <c r="C6513" s="24"/>
    </row>
    <row r="6514" spans="3:3" x14ac:dyDescent="0.25">
      <c r="C6514" s="24"/>
    </row>
    <row r="6515" spans="3:3" x14ac:dyDescent="0.25">
      <c r="C6515" s="24"/>
    </row>
    <row r="6516" spans="3:3" x14ac:dyDescent="0.25">
      <c r="C6516" s="24"/>
    </row>
    <row r="6517" spans="3:3" x14ac:dyDescent="0.25">
      <c r="C6517" s="24"/>
    </row>
    <row r="6518" spans="3:3" x14ac:dyDescent="0.25">
      <c r="C6518" s="24"/>
    </row>
    <row r="6519" spans="3:3" x14ac:dyDescent="0.25">
      <c r="C6519" s="24"/>
    </row>
    <row r="6520" spans="3:3" x14ac:dyDescent="0.25">
      <c r="C6520" s="24"/>
    </row>
    <row r="6521" spans="3:3" x14ac:dyDescent="0.25">
      <c r="C6521" s="24"/>
    </row>
    <row r="6522" spans="3:3" x14ac:dyDescent="0.25">
      <c r="C6522" s="24"/>
    </row>
    <row r="6523" spans="3:3" x14ac:dyDescent="0.25">
      <c r="C6523" s="24"/>
    </row>
    <row r="6524" spans="3:3" x14ac:dyDescent="0.25">
      <c r="C6524" s="24"/>
    </row>
    <row r="6525" spans="3:3" x14ac:dyDescent="0.25">
      <c r="C6525" s="24"/>
    </row>
    <row r="6526" spans="3:3" x14ac:dyDescent="0.25">
      <c r="C6526" s="24"/>
    </row>
    <row r="6527" spans="3:3" x14ac:dyDescent="0.25">
      <c r="C6527" s="24"/>
    </row>
    <row r="6528" spans="3:3" x14ac:dyDescent="0.25">
      <c r="C6528" s="24"/>
    </row>
    <row r="6529" spans="3:3" x14ac:dyDescent="0.25">
      <c r="C6529" s="24"/>
    </row>
    <row r="6530" spans="3:3" x14ac:dyDescent="0.25">
      <c r="C6530" s="24"/>
    </row>
    <row r="6531" spans="3:3" x14ac:dyDescent="0.25">
      <c r="C6531" s="24"/>
    </row>
    <row r="6532" spans="3:3" x14ac:dyDescent="0.25">
      <c r="C6532" s="24"/>
    </row>
    <row r="6533" spans="3:3" x14ac:dyDescent="0.25">
      <c r="C6533" s="24"/>
    </row>
    <row r="6534" spans="3:3" x14ac:dyDescent="0.25">
      <c r="C6534" s="24"/>
    </row>
    <row r="6535" spans="3:3" x14ac:dyDescent="0.25">
      <c r="C6535" s="24"/>
    </row>
    <row r="6536" spans="3:3" x14ac:dyDescent="0.25">
      <c r="C6536" s="24"/>
    </row>
    <row r="6537" spans="3:3" x14ac:dyDescent="0.25">
      <c r="C6537" s="24"/>
    </row>
    <row r="6538" spans="3:3" x14ac:dyDescent="0.25">
      <c r="C6538" s="24"/>
    </row>
    <row r="6539" spans="3:3" x14ac:dyDescent="0.25">
      <c r="C6539" s="24"/>
    </row>
    <row r="6540" spans="3:3" x14ac:dyDescent="0.25">
      <c r="C6540" s="24"/>
    </row>
    <row r="6541" spans="3:3" x14ac:dyDescent="0.25">
      <c r="C6541" s="24"/>
    </row>
    <row r="6542" spans="3:3" x14ac:dyDescent="0.25">
      <c r="C6542" s="24"/>
    </row>
    <row r="6543" spans="3:3" x14ac:dyDescent="0.25">
      <c r="C6543" s="24"/>
    </row>
    <row r="6544" spans="3:3" x14ac:dyDescent="0.25">
      <c r="C6544" s="24"/>
    </row>
    <row r="6545" spans="3:3" x14ac:dyDescent="0.25">
      <c r="C6545" s="24"/>
    </row>
    <row r="6546" spans="3:3" x14ac:dyDescent="0.25">
      <c r="C6546" s="24"/>
    </row>
    <row r="6547" spans="3:3" x14ac:dyDescent="0.25">
      <c r="C6547" s="24"/>
    </row>
    <row r="6548" spans="3:3" x14ac:dyDescent="0.25">
      <c r="C6548" s="24"/>
    </row>
    <row r="6549" spans="3:3" x14ac:dyDescent="0.25">
      <c r="C6549" s="24"/>
    </row>
    <row r="6550" spans="3:3" x14ac:dyDescent="0.25">
      <c r="C6550" s="24"/>
    </row>
    <row r="6551" spans="3:3" x14ac:dyDescent="0.25">
      <c r="C6551" s="24"/>
    </row>
    <row r="6552" spans="3:3" x14ac:dyDescent="0.25">
      <c r="C6552" s="24"/>
    </row>
    <row r="6553" spans="3:3" x14ac:dyDescent="0.25">
      <c r="C6553" s="24"/>
    </row>
    <row r="6554" spans="3:3" x14ac:dyDescent="0.25">
      <c r="C6554" s="24"/>
    </row>
    <row r="6555" spans="3:3" x14ac:dyDescent="0.25">
      <c r="C6555" s="24"/>
    </row>
    <row r="6556" spans="3:3" x14ac:dyDescent="0.25">
      <c r="C6556" s="24"/>
    </row>
    <row r="6557" spans="3:3" x14ac:dyDescent="0.25">
      <c r="C6557" s="24"/>
    </row>
    <row r="6558" spans="3:3" x14ac:dyDescent="0.25">
      <c r="C6558" s="24"/>
    </row>
    <row r="6559" spans="3:3" x14ac:dyDescent="0.25">
      <c r="C6559" s="24"/>
    </row>
    <row r="6560" spans="3:3" x14ac:dyDescent="0.25">
      <c r="C6560" s="24"/>
    </row>
    <row r="6561" spans="3:3" x14ac:dyDescent="0.25">
      <c r="C6561" s="24"/>
    </row>
    <row r="6562" spans="3:3" x14ac:dyDescent="0.25">
      <c r="C6562" s="24"/>
    </row>
    <row r="6563" spans="3:3" x14ac:dyDescent="0.25">
      <c r="C6563" s="24"/>
    </row>
    <row r="6564" spans="3:3" x14ac:dyDescent="0.25">
      <c r="C6564" s="24"/>
    </row>
    <row r="6565" spans="3:3" x14ac:dyDescent="0.25">
      <c r="C6565" s="24"/>
    </row>
    <row r="6566" spans="3:3" x14ac:dyDescent="0.25">
      <c r="C6566" s="24"/>
    </row>
    <row r="6567" spans="3:3" x14ac:dyDescent="0.25">
      <c r="C6567" s="24"/>
    </row>
    <row r="6568" spans="3:3" x14ac:dyDescent="0.25">
      <c r="C6568" s="24"/>
    </row>
    <row r="6569" spans="3:3" x14ac:dyDescent="0.25">
      <c r="C6569" s="24"/>
    </row>
    <row r="6570" spans="3:3" x14ac:dyDescent="0.25">
      <c r="C6570" s="24"/>
    </row>
    <row r="6571" spans="3:3" x14ac:dyDescent="0.25">
      <c r="C6571" s="24"/>
    </row>
    <row r="6572" spans="3:3" x14ac:dyDescent="0.25">
      <c r="C6572" s="24"/>
    </row>
    <row r="6573" spans="3:3" x14ac:dyDescent="0.25">
      <c r="C6573" s="24"/>
    </row>
    <row r="6574" spans="3:3" x14ac:dyDescent="0.25">
      <c r="C6574" s="24"/>
    </row>
    <row r="6575" spans="3:3" x14ac:dyDescent="0.25">
      <c r="C6575" s="24"/>
    </row>
    <row r="6576" spans="3:3" x14ac:dyDescent="0.25">
      <c r="C6576" s="24"/>
    </row>
    <row r="6577" spans="3:3" x14ac:dyDescent="0.25">
      <c r="C6577" s="24"/>
    </row>
    <row r="6578" spans="3:3" x14ac:dyDescent="0.25">
      <c r="C6578" s="24"/>
    </row>
    <row r="6579" spans="3:3" x14ac:dyDescent="0.25">
      <c r="C6579" s="24"/>
    </row>
    <row r="6580" spans="3:3" x14ac:dyDescent="0.25">
      <c r="C6580" s="24"/>
    </row>
    <row r="6581" spans="3:3" x14ac:dyDescent="0.25">
      <c r="C6581" s="24"/>
    </row>
    <row r="6582" spans="3:3" x14ac:dyDescent="0.25">
      <c r="C6582" s="24"/>
    </row>
    <row r="6583" spans="3:3" x14ac:dyDescent="0.25">
      <c r="C6583" s="24"/>
    </row>
    <row r="6584" spans="3:3" x14ac:dyDescent="0.25">
      <c r="C6584" s="24"/>
    </row>
    <row r="6585" spans="3:3" x14ac:dyDescent="0.25">
      <c r="C6585" s="24"/>
    </row>
    <row r="6586" spans="3:3" x14ac:dyDescent="0.25">
      <c r="C6586" s="24"/>
    </row>
    <row r="6587" spans="3:3" x14ac:dyDescent="0.25">
      <c r="C6587" s="24"/>
    </row>
    <row r="6588" spans="3:3" x14ac:dyDescent="0.25">
      <c r="C6588" s="24"/>
    </row>
    <row r="6589" spans="3:3" x14ac:dyDescent="0.25">
      <c r="C6589" s="24"/>
    </row>
    <row r="6590" spans="3:3" x14ac:dyDescent="0.25">
      <c r="C6590" s="24"/>
    </row>
    <row r="6591" spans="3:3" x14ac:dyDescent="0.25">
      <c r="C6591" s="24"/>
    </row>
    <row r="6592" spans="3:3" x14ac:dyDescent="0.25">
      <c r="C6592" s="24"/>
    </row>
    <row r="6593" spans="3:3" x14ac:dyDescent="0.25">
      <c r="C6593" s="24"/>
    </row>
    <row r="6594" spans="3:3" x14ac:dyDescent="0.25">
      <c r="C6594" s="24"/>
    </row>
    <row r="6595" spans="3:3" x14ac:dyDescent="0.25">
      <c r="C6595" s="24"/>
    </row>
    <row r="6596" spans="3:3" x14ac:dyDescent="0.25">
      <c r="C6596" s="24"/>
    </row>
    <row r="6597" spans="3:3" x14ac:dyDescent="0.25">
      <c r="C6597" s="24"/>
    </row>
    <row r="6598" spans="3:3" x14ac:dyDescent="0.25">
      <c r="C6598" s="24"/>
    </row>
    <row r="6599" spans="3:3" x14ac:dyDescent="0.25">
      <c r="C6599" s="24"/>
    </row>
    <row r="6600" spans="3:3" x14ac:dyDescent="0.25">
      <c r="C6600" s="24"/>
    </row>
    <row r="6601" spans="3:3" x14ac:dyDescent="0.25">
      <c r="C6601" s="24"/>
    </row>
    <row r="6602" spans="3:3" x14ac:dyDescent="0.25">
      <c r="C6602" s="24"/>
    </row>
    <row r="6603" spans="3:3" x14ac:dyDescent="0.25">
      <c r="C6603" s="24"/>
    </row>
    <row r="6604" spans="3:3" x14ac:dyDescent="0.25">
      <c r="C6604" s="24"/>
    </row>
    <row r="6605" spans="3:3" x14ac:dyDescent="0.25">
      <c r="C6605" s="24"/>
    </row>
    <row r="6606" spans="3:3" x14ac:dyDescent="0.25">
      <c r="C6606" s="24"/>
    </row>
    <row r="6607" spans="3:3" x14ac:dyDescent="0.25">
      <c r="C6607" s="24"/>
    </row>
    <row r="6608" spans="3:3" x14ac:dyDescent="0.25">
      <c r="C6608" s="24"/>
    </row>
    <row r="6609" spans="3:3" x14ac:dyDescent="0.25">
      <c r="C6609" s="24"/>
    </row>
    <row r="6610" spans="3:3" x14ac:dyDescent="0.25">
      <c r="C6610" s="24"/>
    </row>
    <row r="6611" spans="3:3" x14ac:dyDescent="0.25">
      <c r="C6611" s="24"/>
    </row>
    <row r="6612" spans="3:3" x14ac:dyDescent="0.25">
      <c r="C6612" s="24"/>
    </row>
    <row r="6613" spans="3:3" x14ac:dyDescent="0.25">
      <c r="C6613" s="24"/>
    </row>
    <row r="6614" spans="3:3" x14ac:dyDescent="0.25">
      <c r="C6614" s="24"/>
    </row>
    <row r="6615" spans="3:3" x14ac:dyDescent="0.25">
      <c r="C6615" s="24"/>
    </row>
    <row r="6616" spans="3:3" x14ac:dyDescent="0.25">
      <c r="C6616" s="24"/>
    </row>
    <row r="6617" spans="3:3" x14ac:dyDescent="0.25">
      <c r="C6617" s="24"/>
    </row>
    <row r="6618" spans="3:3" x14ac:dyDescent="0.25">
      <c r="C6618" s="24"/>
    </row>
    <row r="6619" spans="3:3" x14ac:dyDescent="0.25">
      <c r="C6619" s="24"/>
    </row>
    <row r="6620" spans="3:3" x14ac:dyDescent="0.25">
      <c r="C6620" s="24"/>
    </row>
    <row r="6621" spans="3:3" x14ac:dyDescent="0.25">
      <c r="C6621" s="24"/>
    </row>
    <row r="6622" spans="3:3" x14ac:dyDescent="0.25">
      <c r="C6622" s="24"/>
    </row>
    <row r="6623" spans="3:3" x14ac:dyDescent="0.25">
      <c r="C6623" s="24"/>
    </row>
    <row r="6624" spans="3:3" x14ac:dyDescent="0.25">
      <c r="C6624" s="24"/>
    </row>
    <row r="6625" spans="3:3" x14ac:dyDescent="0.25">
      <c r="C6625" s="24"/>
    </row>
    <row r="6626" spans="3:3" x14ac:dyDescent="0.25">
      <c r="C6626" s="24"/>
    </row>
    <row r="6627" spans="3:3" x14ac:dyDescent="0.25">
      <c r="C6627" s="24"/>
    </row>
    <row r="6628" spans="3:3" x14ac:dyDescent="0.25">
      <c r="C6628" s="24"/>
    </row>
    <row r="6629" spans="3:3" x14ac:dyDescent="0.25">
      <c r="C6629" s="24"/>
    </row>
    <row r="6630" spans="3:3" x14ac:dyDescent="0.25">
      <c r="C6630" s="24"/>
    </row>
    <row r="6631" spans="3:3" x14ac:dyDescent="0.25">
      <c r="C6631" s="24"/>
    </row>
    <row r="6632" spans="3:3" x14ac:dyDescent="0.25">
      <c r="C6632" s="24"/>
    </row>
    <row r="6633" spans="3:3" x14ac:dyDescent="0.25">
      <c r="C6633" s="24"/>
    </row>
    <row r="6634" spans="3:3" x14ac:dyDescent="0.25">
      <c r="C6634" s="24"/>
    </row>
    <row r="6635" spans="3:3" x14ac:dyDescent="0.25">
      <c r="C6635" s="24"/>
    </row>
    <row r="6636" spans="3:3" x14ac:dyDescent="0.25">
      <c r="C6636" s="24"/>
    </row>
    <row r="6637" spans="3:3" x14ac:dyDescent="0.25">
      <c r="C6637" s="24"/>
    </row>
    <row r="6638" spans="3:3" x14ac:dyDescent="0.25">
      <c r="C6638" s="24"/>
    </row>
    <row r="6639" spans="3:3" x14ac:dyDescent="0.25">
      <c r="C6639" s="24"/>
    </row>
    <row r="6640" spans="3:3" x14ac:dyDescent="0.25">
      <c r="C6640" s="24"/>
    </row>
    <row r="6641" spans="3:3" x14ac:dyDescent="0.25">
      <c r="C6641" s="24"/>
    </row>
    <row r="6642" spans="3:3" x14ac:dyDescent="0.25">
      <c r="C6642" s="24"/>
    </row>
    <row r="6643" spans="3:3" x14ac:dyDescent="0.25">
      <c r="C6643" s="24"/>
    </row>
    <row r="6644" spans="3:3" x14ac:dyDescent="0.25">
      <c r="C6644" s="24"/>
    </row>
    <row r="6645" spans="3:3" x14ac:dyDescent="0.25">
      <c r="C6645" s="24"/>
    </row>
    <row r="6646" spans="3:3" x14ac:dyDescent="0.25">
      <c r="C6646" s="24"/>
    </row>
    <row r="6647" spans="3:3" x14ac:dyDescent="0.25">
      <c r="C6647" s="24"/>
    </row>
    <row r="6648" spans="3:3" x14ac:dyDescent="0.25">
      <c r="C6648" s="24"/>
    </row>
    <row r="6649" spans="3:3" x14ac:dyDescent="0.25">
      <c r="C6649" s="24"/>
    </row>
    <row r="6650" spans="3:3" x14ac:dyDescent="0.25">
      <c r="C6650" s="24"/>
    </row>
    <row r="6651" spans="3:3" x14ac:dyDescent="0.25">
      <c r="C6651" s="24"/>
    </row>
    <row r="6652" spans="3:3" x14ac:dyDescent="0.25">
      <c r="C6652" s="24"/>
    </row>
    <row r="6653" spans="3:3" x14ac:dyDescent="0.25">
      <c r="C6653" s="24"/>
    </row>
    <row r="6654" spans="3:3" x14ac:dyDescent="0.25">
      <c r="C6654" s="24"/>
    </row>
    <row r="6655" spans="3:3" x14ac:dyDescent="0.25">
      <c r="C6655" s="24"/>
    </row>
    <row r="6656" spans="3:3" x14ac:dyDescent="0.25">
      <c r="C6656" s="24"/>
    </row>
    <row r="6657" spans="3:3" x14ac:dyDescent="0.25">
      <c r="C6657" s="24"/>
    </row>
    <row r="6658" spans="3:3" x14ac:dyDescent="0.25">
      <c r="C6658" s="24"/>
    </row>
    <row r="6659" spans="3:3" x14ac:dyDescent="0.25">
      <c r="C6659" s="24"/>
    </row>
    <row r="6660" spans="3:3" x14ac:dyDescent="0.25">
      <c r="C6660" s="24"/>
    </row>
    <row r="6661" spans="3:3" x14ac:dyDescent="0.25">
      <c r="C6661" s="24"/>
    </row>
    <row r="6662" spans="3:3" x14ac:dyDescent="0.25">
      <c r="C6662" s="24"/>
    </row>
    <row r="6663" spans="3:3" x14ac:dyDescent="0.25">
      <c r="C6663" s="24"/>
    </row>
    <row r="6664" spans="3:3" x14ac:dyDescent="0.25">
      <c r="C6664" s="24"/>
    </row>
    <row r="6665" spans="3:3" x14ac:dyDescent="0.25">
      <c r="C6665" s="24"/>
    </row>
    <row r="6666" spans="3:3" x14ac:dyDescent="0.25">
      <c r="C6666" s="24"/>
    </row>
    <row r="6667" spans="3:3" x14ac:dyDescent="0.25">
      <c r="C6667" s="24"/>
    </row>
    <row r="6668" spans="3:3" x14ac:dyDescent="0.25">
      <c r="C6668" s="24"/>
    </row>
    <row r="6669" spans="3:3" x14ac:dyDescent="0.25">
      <c r="C6669" s="24"/>
    </row>
    <row r="6670" spans="3:3" x14ac:dyDescent="0.25">
      <c r="C6670" s="24"/>
    </row>
    <row r="6671" spans="3:3" x14ac:dyDescent="0.25">
      <c r="C6671" s="24"/>
    </row>
    <row r="6672" spans="3:3" x14ac:dyDescent="0.25">
      <c r="C6672" s="24"/>
    </row>
    <row r="6673" spans="3:3" x14ac:dyDescent="0.25">
      <c r="C6673" s="24"/>
    </row>
    <row r="6674" spans="3:3" x14ac:dyDescent="0.25">
      <c r="C6674" s="24"/>
    </row>
    <row r="6675" spans="3:3" x14ac:dyDescent="0.25">
      <c r="C6675" s="24"/>
    </row>
    <row r="6676" spans="3:3" x14ac:dyDescent="0.25">
      <c r="C6676" s="24"/>
    </row>
    <row r="6677" spans="3:3" x14ac:dyDescent="0.25">
      <c r="C6677" s="24"/>
    </row>
    <row r="6678" spans="3:3" x14ac:dyDescent="0.25">
      <c r="C6678" s="24"/>
    </row>
    <row r="6679" spans="3:3" x14ac:dyDescent="0.25">
      <c r="C6679" s="24"/>
    </row>
    <row r="6680" spans="3:3" x14ac:dyDescent="0.25">
      <c r="C6680" s="24"/>
    </row>
    <row r="6681" spans="3:3" x14ac:dyDescent="0.25">
      <c r="C6681" s="24"/>
    </row>
    <row r="6682" spans="3:3" x14ac:dyDescent="0.25">
      <c r="C6682" s="24"/>
    </row>
    <row r="6683" spans="3:3" x14ac:dyDescent="0.25">
      <c r="C6683" s="24"/>
    </row>
    <row r="6684" spans="3:3" x14ac:dyDescent="0.25">
      <c r="C6684" s="24"/>
    </row>
    <row r="6685" spans="3:3" x14ac:dyDescent="0.25">
      <c r="C6685" s="24"/>
    </row>
    <row r="6686" spans="3:3" x14ac:dyDescent="0.25">
      <c r="C6686" s="24"/>
    </row>
    <row r="6687" spans="3:3" x14ac:dyDescent="0.25">
      <c r="C6687" s="24"/>
    </row>
    <row r="6688" spans="3:3" x14ac:dyDescent="0.25">
      <c r="C6688" s="24"/>
    </row>
    <row r="6689" spans="3:3" x14ac:dyDescent="0.25">
      <c r="C6689" s="24"/>
    </row>
    <row r="6690" spans="3:3" x14ac:dyDescent="0.25">
      <c r="C6690" s="24"/>
    </row>
    <row r="6691" spans="3:3" x14ac:dyDescent="0.25">
      <c r="C6691" s="24"/>
    </row>
    <row r="6692" spans="3:3" x14ac:dyDescent="0.25">
      <c r="C6692" s="24"/>
    </row>
    <row r="6693" spans="3:3" x14ac:dyDescent="0.25">
      <c r="C6693" s="24"/>
    </row>
    <row r="6694" spans="3:3" x14ac:dyDescent="0.25">
      <c r="C6694" s="24"/>
    </row>
    <row r="6695" spans="3:3" x14ac:dyDescent="0.25">
      <c r="C6695" s="24"/>
    </row>
    <row r="6696" spans="3:3" x14ac:dyDescent="0.25">
      <c r="C6696" s="24"/>
    </row>
    <row r="6697" spans="3:3" x14ac:dyDescent="0.25">
      <c r="C6697" s="24"/>
    </row>
    <row r="6698" spans="3:3" x14ac:dyDescent="0.25">
      <c r="C6698" s="24"/>
    </row>
    <row r="6699" spans="3:3" x14ac:dyDescent="0.25">
      <c r="C6699" s="24"/>
    </row>
    <row r="6700" spans="3:3" x14ac:dyDescent="0.25">
      <c r="C6700" s="24"/>
    </row>
    <row r="6701" spans="3:3" x14ac:dyDescent="0.25">
      <c r="C6701" s="24"/>
    </row>
    <row r="6702" spans="3:3" x14ac:dyDescent="0.25">
      <c r="C6702" s="24"/>
    </row>
    <row r="6703" spans="3:3" x14ac:dyDescent="0.25">
      <c r="C6703" s="24"/>
    </row>
    <row r="6704" spans="3:3" x14ac:dyDescent="0.25">
      <c r="C6704" s="24"/>
    </row>
    <row r="6705" spans="3:3" x14ac:dyDescent="0.25">
      <c r="C6705" s="24"/>
    </row>
    <row r="6706" spans="3:3" x14ac:dyDescent="0.25">
      <c r="C6706" s="24"/>
    </row>
    <row r="6707" spans="3:3" x14ac:dyDescent="0.25">
      <c r="C6707" s="24"/>
    </row>
    <row r="6708" spans="3:3" x14ac:dyDescent="0.25">
      <c r="C6708" s="24"/>
    </row>
    <row r="6709" spans="3:3" x14ac:dyDescent="0.25">
      <c r="C6709" s="24"/>
    </row>
    <row r="6710" spans="3:3" x14ac:dyDescent="0.25">
      <c r="C6710" s="24"/>
    </row>
    <row r="6711" spans="3:3" x14ac:dyDescent="0.25">
      <c r="C6711" s="24"/>
    </row>
    <row r="6712" spans="3:3" x14ac:dyDescent="0.25">
      <c r="C6712" s="24"/>
    </row>
    <row r="6713" spans="3:3" x14ac:dyDescent="0.25">
      <c r="C6713" s="24"/>
    </row>
    <row r="6714" spans="3:3" x14ac:dyDescent="0.25">
      <c r="C6714" s="24"/>
    </row>
    <row r="6715" spans="3:3" x14ac:dyDescent="0.25">
      <c r="C6715" s="24"/>
    </row>
    <row r="6716" spans="3:3" x14ac:dyDescent="0.25">
      <c r="C6716" s="24"/>
    </row>
    <row r="6717" spans="3:3" x14ac:dyDescent="0.25">
      <c r="C6717" s="24"/>
    </row>
    <row r="6718" spans="3:3" x14ac:dyDescent="0.25">
      <c r="C6718" s="24"/>
    </row>
    <row r="6719" spans="3:3" x14ac:dyDescent="0.25">
      <c r="C6719" s="24"/>
    </row>
    <row r="6720" spans="3:3" x14ac:dyDescent="0.25">
      <c r="C6720" s="24"/>
    </row>
    <row r="6721" spans="3:3" x14ac:dyDescent="0.25">
      <c r="C6721" s="24"/>
    </row>
    <row r="6722" spans="3:3" x14ac:dyDescent="0.25">
      <c r="C6722" s="24"/>
    </row>
    <row r="6723" spans="3:3" x14ac:dyDescent="0.25">
      <c r="C6723" s="24"/>
    </row>
    <row r="6724" spans="3:3" x14ac:dyDescent="0.25">
      <c r="C6724" s="24"/>
    </row>
    <row r="6725" spans="3:3" x14ac:dyDescent="0.25">
      <c r="C6725" s="24"/>
    </row>
    <row r="6726" spans="3:3" x14ac:dyDescent="0.25">
      <c r="C6726" s="24"/>
    </row>
    <row r="6727" spans="3:3" x14ac:dyDescent="0.25">
      <c r="C6727" s="24"/>
    </row>
    <row r="6728" spans="3:3" x14ac:dyDescent="0.25">
      <c r="C6728" s="24"/>
    </row>
    <row r="6729" spans="3:3" x14ac:dyDescent="0.25">
      <c r="C6729" s="24"/>
    </row>
    <row r="6730" spans="3:3" x14ac:dyDescent="0.25">
      <c r="C6730" s="24"/>
    </row>
    <row r="6731" spans="3:3" x14ac:dyDescent="0.25">
      <c r="C6731" s="24"/>
    </row>
    <row r="6732" spans="3:3" x14ac:dyDescent="0.25">
      <c r="C6732" s="24"/>
    </row>
    <row r="6733" spans="3:3" x14ac:dyDescent="0.25">
      <c r="C6733" s="24"/>
    </row>
    <row r="6734" spans="3:3" x14ac:dyDescent="0.25">
      <c r="C6734" s="24"/>
    </row>
    <row r="6735" spans="3:3" x14ac:dyDescent="0.25">
      <c r="C6735" s="24"/>
    </row>
    <row r="6736" spans="3:3" x14ac:dyDescent="0.25">
      <c r="C6736" s="24"/>
    </row>
    <row r="6737" spans="3:3" x14ac:dyDescent="0.25">
      <c r="C6737" s="24"/>
    </row>
    <row r="6738" spans="3:3" x14ac:dyDescent="0.25">
      <c r="C6738" s="24"/>
    </row>
    <row r="6739" spans="3:3" x14ac:dyDescent="0.25">
      <c r="C6739" s="24"/>
    </row>
    <row r="6740" spans="3:3" x14ac:dyDescent="0.25">
      <c r="C6740" s="24"/>
    </row>
    <row r="6741" spans="3:3" x14ac:dyDescent="0.25">
      <c r="C6741" s="24"/>
    </row>
    <row r="6742" spans="3:3" x14ac:dyDescent="0.25">
      <c r="C6742" s="24"/>
    </row>
    <row r="6743" spans="3:3" x14ac:dyDescent="0.25">
      <c r="C6743" s="24"/>
    </row>
    <row r="6744" spans="3:3" x14ac:dyDescent="0.25">
      <c r="C6744" s="24"/>
    </row>
    <row r="6745" spans="3:3" x14ac:dyDescent="0.25">
      <c r="C6745" s="24"/>
    </row>
    <row r="6746" spans="3:3" x14ac:dyDescent="0.25">
      <c r="C6746" s="24"/>
    </row>
    <row r="6747" spans="3:3" x14ac:dyDescent="0.25">
      <c r="C6747" s="24"/>
    </row>
    <row r="6748" spans="3:3" x14ac:dyDescent="0.25">
      <c r="C6748" s="24"/>
    </row>
    <row r="6749" spans="3:3" x14ac:dyDescent="0.25">
      <c r="C6749" s="24"/>
    </row>
    <row r="6750" spans="3:3" x14ac:dyDescent="0.25">
      <c r="C6750" s="24"/>
    </row>
    <row r="6751" spans="3:3" x14ac:dyDescent="0.25">
      <c r="C6751" s="24"/>
    </row>
    <row r="6752" spans="3:3" x14ac:dyDescent="0.25">
      <c r="C6752" s="24"/>
    </row>
    <row r="6753" spans="3:3" x14ac:dyDescent="0.25">
      <c r="C6753" s="24"/>
    </row>
    <row r="6754" spans="3:3" x14ac:dyDescent="0.25">
      <c r="C6754" s="24"/>
    </row>
    <row r="6755" spans="3:3" x14ac:dyDescent="0.25">
      <c r="C6755" s="24"/>
    </row>
    <row r="6756" spans="3:3" x14ac:dyDescent="0.25">
      <c r="C6756" s="24"/>
    </row>
    <row r="6757" spans="3:3" x14ac:dyDescent="0.25">
      <c r="C6757" s="24"/>
    </row>
    <row r="6758" spans="3:3" x14ac:dyDescent="0.25">
      <c r="C6758" s="24"/>
    </row>
    <row r="6759" spans="3:3" x14ac:dyDescent="0.25">
      <c r="C6759" s="24"/>
    </row>
    <row r="6760" spans="3:3" x14ac:dyDescent="0.25">
      <c r="C6760" s="24"/>
    </row>
    <row r="6761" spans="3:3" x14ac:dyDescent="0.25">
      <c r="C6761" s="24"/>
    </row>
    <row r="6762" spans="3:3" x14ac:dyDescent="0.25">
      <c r="C6762" s="24"/>
    </row>
    <row r="6763" spans="3:3" x14ac:dyDescent="0.25">
      <c r="C6763" s="24"/>
    </row>
    <row r="6764" spans="3:3" x14ac:dyDescent="0.25">
      <c r="C6764" s="24"/>
    </row>
    <row r="6765" spans="3:3" x14ac:dyDescent="0.25">
      <c r="C6765" s="24"/>
    </row>
    <row r="6766" spans="3:3" x14ac:dyDescent="0.25">
      <c r="C6766" s="24"/>
    </row>
    <row r="6767" spans="3:3" x14ac:dyDescent="0.25">
      <c r="C6767" s="24"/>
    </row>
    <row r="6768" spans="3:3" x14ac:dyDescent="0.25">
      <c r="C6768" s="24"/>
    </row>
    <row r="6769" spans="3:3" x14ac:dyDescent="0.25">
      <c r="C6769" s="24"/>
    </row>
    <row r="6770" spans="3:3" x14ac:dyDescent="0.25">
      <c r="C6770" s="24"/>
    </row>
    <row r="6771" spans="3:3" x14ac:dyDescent="0.25">
      <c r="C6771" s="24"/>
    </row>
    <row r="6772" spans="3:3" x14ac:dyDescent="0.25">
      <c r="C6772" s="24"/>
    </row>
    <row r="6773" spans="3:3" x14ac:dyDescent="0.25">
      <c r="C6773" s="24"/>
    </row>
    <row r="6774" spans="3:3" x14ac:dyDescent="0.25">
      <c r="C6774" s="24"/>
    </row>
    <row r="6775" spans="3:3" x14ac:dyDescent="0.25">
      <c r="C6775" s="24"/>
    </row>
    <row r="6776" spans="3:3" x14ac:dyDescent="0.25">
      <c r="C6776" s="24"/>
    </row>
    <row r="6777" spans="3:3" x14ac:dyDescent="0.25">
      <c r="C6777" s="24"/>
    </row>
    <row r="6778" spans="3:3" x14ac:dyDescent="0.25">
      <c r="C6778" s="24"/>
    </row>
    <row r="6779" spans="3:3" x14ac:dyDescent="0.25">
      <c r="C6779" s="24"/>
    </row>
    <row r="6780" spans="3:3" x14ac:dyDescent="0.25">
      <c r="C6780" s="24"/>
    </row>
    <row r="6781" spans="3:3" x14ac:dyDescent="0.25">
      <c r="C6781" s="24"/>
    </row>
    <row r="6782" spans="3:3" x14ac:dyDescent="0.25">
      <c r="C6782" s="24"/>
    </row>
    <row r="6783" spans="3:3" x14ac:dyDescent="0.25">
      <c r="C6783" s="24"/>
    </row>
    <row r="6784" spans="3:3" x14ac:dyDescent="0.25">
      <c r="C6784" s="24"/>
    </row>
    <row r="6785" spans="3:3" x14ac:dyDescent="0.25">
      <c r="C6785" s="24"/>
    </row>
    <row r="6786" spans="3:3" x14ac:dyDescent="0.25">
      <c r="C6786" s="24"/>
    </row>
    <row r="6787" spans="3:3" x14ac:dyDescent="0.25">
      <c r="C6787" s="24"/>
    </row>
    <row r="6788" spans="3:3" x14ac:dyDescent="0.25">
      <c r="C6788" s="24"/>
    </row>
    <row r="6789" spans="3:3" x14ac:dyDescent="0.25">
      <c r="C6789" s="24"/>
    </row>
    <row r="6790" spans="3:3" x14ac:dyDescent="0.25">
      <c r="C6790" s="24"/>
    </row>
    <row r="6791" spans="3:3" x14ac:dyDescent="0.25">
      <c r="C6791" s="24"/>
    </row>
    <row r="6792" spans="3:3" x14ac:dyDescent="0.25">
      <c r="C6792" s="24"/>
    </row>
    <row r="6793" spans="3:3" x14ac:dyDescent="0.25">
      <c r="C6793" s="24"/>
    </row>
    <row r="6794" spans="3:3" x14ac:dyDescent="0.25">
      <c r="C6794" s="24"/>
    </row>
    <row r="6795" spans="3:3" x14ac:dyDescent="0.25">
      <c r="C6795" s="24"/>
    </row>
    <row r="6796" spans="3:3" x14ac:dyDescent="0.25">
      <c r="C6796" s="24"/>
    </row>
    <row r="6797" spans="3:3" x14ac:dyDescent="0.25">
      <c r="C6797" s="24"/>
    </row>
    <row r="6798" spans="3:3" x14ac:dyDescent="0.25">
      <c r="C6798" s="24"/>
    </row>
    <row r="6799" spans="3:3" x14ac:dyDescent="0.25">
      <c r="C6799" s="24"/>
    </row>
    <row r="6800" spans="3:3" x14ac:dyDescent="0.25">
      <c r="C6800" s="24"/>
    </row>
    <row r="6801" spans="3:3" x14ac:dyDescent="0.25">
      <c r="C6801" s="24"/>
    </row>
    <row r="6802" spans="3:3" x14ac:dyDescent="0.25">
      <c r="C6802" s="24"/>
    </row>
    <row r="6803" spans="3:3" x14ac:dyDescent="0.25">
      <c r="C6803" s="24"/>
    </row>
    <row r="6804" spans="3:3" x14ac:dyDescent="0.25">
      <c r="C6804" s="24"/>
    </row>
    <row r="6805" spans="3:3" x14ac:dyDescent="0.25">
      <c r="C6805" s="24"/>
    </row>
    <row r="6806" spans="3:3" x14ac:dyDescent="0.25">
      <c r="C6806" s="24"/>
    </row>
    <row r="6807" spans="3:3" x14ac:dyDescent="0.25">
      <c r="C6807" s="24"/>
    </row>
    <row r="6808" spans="3:3" x14ac:dyDescent="0.25">
      <c r="C6808" s="24"/>
    </row>
    <row r="6809" spans="3:3" x14ac:dyDescent="0.25">
      <c r="C6809" s="24"/>
    </row>
    <row r="6810" spans="3:3" x14ac:dyDescent="0.25">
      <c r="C6810" s="24"/>
    </row>
    <row r="6811" spans="3:3" x14ac:dyDescent="0.25">
      <c r="C6811" s="24"/>
    </row>
    <row r="6812" spans="3:3" x14ac:dyDescent="0.25">
      <c r="C6812" s="24"/>
    </row>
    <row r="6813" spans="3:3" x14ac:dyDescent="0.25">
      <c r="C6813" s="24"/>
    </row>
    <row r="6814" spans="3:3" x14ac:dyDescent="0.25">
      <c r="C6814" s="24"/>
    </row>
    <row r="6815" spans="3:3" x14ac:dyDescent="0.25">
      <c r="C6815" s="24"/>
    </row>
    <row r="6816" spans="3:3" x14ac:dyDescent="0.25">
      <c r="C6816" s="24"/>
    </row>
    <row r="6817" spans="3:3" x14ac:dyDescent="0.25">
      <c r="C6817" s="24"/>
    </row>
    <row r="6818" spans="3:3" x14ac:dyDescent="0.25">
      <c r="C6818" s="24"/>
    </row>
    <row r="6819" spans="3:3" x14ac:dyDescent="0.25">
      <c r="C6819" s="24"/>
    </row>
    <row r="6820" spans="3:3" x14ac:dyDescent="0.25">
      <c r="C6820" s="24"/>
    </row>
    <row r="6821" spans="3:3" x14ac:dyDescent="0.25">
      <c r="C6821" s="24"/>
    </row>
    <row r="6822" spans="3:3" x14ac:dyDescent="0.25">
      <c r="C6822" s="24"/>
    </row>
    <row r="6823" spans="3:3" x14ac:dyDescent="0.25">
      <c r="C6823" s="24"/>
    </row>
    <row r="6824" spans="3:3" x14ac:dyDescent="0.25">
      <c r="C6824" s="24"/>
    </row>
    <row r="6825" spans="3:3" x14ac:dyDescent="0.25">
      <c r="C6825" s="24"/>
    </row>
    <row r="6826" spans="3:3" x14ac:dyDescent="0.25">
      <c r="C6826" s="24"/>
    </row>
    <row r="6827" spans="3:3" x14ac:dyDescent="0.25">
      <c r="C6827" s="24"/>
    </row>
    <row r="6828" spans="3:3" x14ac:dyDescent="0.25">
      <c r="C6828" s="24"/>
    </row>
    <row r="6829" spans="3:3" x14ac:dyDescent="0.25">
      <c r="C6829" s="24"/>
    </row>
    <row r="6830" spans="3:3" x14ac:dyDescent="0.25">
      <c r="C6830" s="24"/>
    </row>
    <row r="6831" spans="3:3" x14ac:dyDescent="0.25">
      <c r="C6831" s="24"/>
    </row>
    <row r="6832" spans="3:3" x14ac:dyDescent="0.25">
      <c r="C6832" s="24"/>
    </row>
    <row r="6833" spans="3:3" x14ac:dyDescent="0.25">
      <c r="C6833" s="24"/>
    </row>
    <row r="6834" spans="3:3" x14ac:dyDescent="0.25">
      <c r="C6834" s="24"/>
    </row>
    <row r="6835" spans="3:3" x14ac:dyDescent="0.25">
      <c r="C6835" s="24"/>
    </row>
    <row r="6836" spans="3:3" x14ac:dyDescent="0.25">
      <c r="C6836" s="24"/>
    </row>
    <row r="6837" spans="3:3" x14ac:dyDescent="0.25">
      <c r="C6837" s="24"/>
    </row>
    <row r="6838" spans="3:3" x14ac:dyDescent="0.25">
      <c r="C6838" s="24"/>
    </row>
    <row r="6839" spans="3:3" x14ac:dyDescent="0.25">
      <c r="C6839" s="24"/>
    </row>
    <row r="6840" spans="3:3" x14ac:dyDescent="0.25">
      <c r="C6840" s="24"/>
    </row>
    <row r="6841" spans="3:3" x14ac:dyDescent="0.25">
      <c r="C6841" s="24"/>
    </row>
    <row r="6842" spans="3:3" x14ac:dyDescent="0.25">
      <c r="C6842" s="24"/>
    </row>
    <row r="6843" spans="3:3" x14ac:dyDescent="0.25">
      <c r="C6843" s="24"/>
    </row>
    <row r="6844" spans="3:3" x14ac:dyDescent="0.25">
      <c r="C6844" s="24"/>
    </row>
    <row r="6845" spans="3:3" x14ac:dyDescent="0.25">
      <c r="C6845" s="24"/>
    </row>
    <row r="6846" spans="3:3" x14ac:dyDescent="0.25">
      <c r="C6846" s="24"/>
    </row>
    <row r="6847" spans="3:3" x14ac:dyDescent="0.25">
      <c r="C6847" s="24"/>
    </row>
    <row r="6848" spans="3:3" x14ac:dyDescent="0.25">
      <c r="C6848" s="24"/>
    </row>
    <row r="6849" spans="3:3" x14ac:dyDescent="0.25">
      <c r="C6849" s="24"/>
    </row>
    <row r="6850" spans="3:3" x14ac:dyDescent="0.25">
      <c r="C6850" s="24"/>
    </row>
    <row r="6851" spans="3:3" x14ac:dyDescent="0.25">
      <c r="C6851" s="24"/>
    </row>
    <row r="6852" spans="3:3" x14ac:dyDescent="0.25">
      <c r="C6852" s="24"/>
    </row>
    <row r="6853" spans="3:3" x14ac:dyDescent="0.25">
      <c r="C6853" s="24"/>
    </row>
    <row r="6854" spans="3:3" x14ac:dyDescent="0.25">
      <c r="C6854" s="24"/>
    </row>
    <row r="6855" spans="3:3" x14ac:dyDescent="0.25">
      <c r="C6855" s="24"/>
    </row>
    <row r="6856" spans="3:3" x14ac:dyDescent="0.25">
      <c r="C6856" s="24"/>
    </row>
    <row r="6857" spans="3:3" x14ac:dyDescent="0.25">
      <c r="C6857" s="24"/>
    </row>
    <row r="6858" spans="3:3" x14ac:dyDescent="0.25">
      <c r="C6858" s="24"/>
    </row>
    <row r="6859" spans="3:3" x14ac:dyDescent="0.25">
      <c r="C6859" s="24"/>
    </row>
    <row r="6860" spans="3:3" x14ac:dyDescent="0.25">
      <c r="C6860" s="24"/>
    </row>
    <row r="6861" spans="3:3" x14ac:dyDescent="0.25">
      <c r="C6861" s="24"/>
    </row>
    <row r="6862" spans="3:3" x14ac:dyDescent="0.25">
      <c r="C6862" s="24"/>
    </row>
    <row r="6863" spans="3:3" x14ac:dyDescent="0.25">
      <c r="C6863" s="24"/>
    </row>
    <row r="6864" spans="3:3" x14ac:dyDescent="0.25">
      <c r="C6864" s="24"/>
    </row>
    <row r="6865" spans="3:3" x14ac:dyDescent="0.25">
      <c r="C6865" s="24"/>
    </row>
    <row r="6866" spans="3:3" x14ac:dyDescent="0.25">
      <c r="C6866" s="24"/>
    </row>
    <row r="6867" spans="3:3" x14ac:dyDescent="0.25">
      <c r="C6867" s="24"/>
    </row>
    <row r="6868" spans="3:3" x14ac:dyDescent="0.25">
      <c r="C6868" s="24"/>
    </row>
    <row r="6869" spans="3:3" x14ac:dyDescent="0.25">
      <c r="C6869" s="24"/>
    </row>
    <row r="6870" spans="3:3" x14ac:dyDescent="0.25">
      <c r="C6870" s="24"/>
    </row>
    <row r="6871" spans="3:3" x14ac:dyDescent="0.25">
      <c r="C6871" s="24"/>
    </row>
    <row r="6872" spans="3:3" x14ac:dyDescent="0.25">
      <c r="C6872" s="24"/>
    </row>
    <row r="6873" spans="3:3" x14ac:dyDescent="0.25">
      <c r="C6873" s="24"/>
    </row>
    <row r="6874" spans="3:3" x14ac:dyDescent="0.25">
      <c r="C6874" s="24"/>
    </row>
    <row r="6875" spans="3:3" x14ac:dyDescent="0.25">
      <c r="C6875" s="24"/>
    </row>
    <row r="6876" spans="3:3" x14ac:dyDescent="0.25">
      <c r="C6876" s="24"/>
    </row>
    <row r="6877" spans="3:3" x14ac:dyDescent="0.25">
      <c r="C6877" s="24"/>
    </row>
    <row r="6878" spans="3:3" x14ac:dyDescent="0.25">
      <c r="C6878" s="24"/>
    </row>
    <row r="6879" spans="3:3" x14ac:dyDescent="0.25">
      <c r="C6879" s="24"/>
    </row>
    <row r="6880" spans="3:3" x14ac:dyDescent="0.25">
      <c r="C6880" s="24"/>
    </row>
    <row r="6881" spans="3:3" x14ac:dyDescent="0.25">
      <c r="C6881" s="24"/>
    </row>
    <row r="6882" spans="3:3" x14ac:dyDescent="0.25">
      <c r="C6882" s="24"/>
    </row>
    <row r="6883" spans="3:3" x14ac:dyDescent="0.25">
      <c r="C6883" s="24"/>
    </row>
    <row r="6884" spans="3:3" x14ac:dyDescent="0.25">
      <c r="C6884" s="24"/>
    </row>
    <row r="6885" spans="3:3" x14ac:dyDescent="0.25">
      <c r="C6885" s="24"/>
    </row>
    <row r="6886" spans="3:3" x14ac:dyDescent="0.25">
      <c r="C6886" s="24"/>
    </row>
    <row r="6887" spans="3:3" x14ac:dyDescent="0.25">
      <c r="C6887" s="24"/>
    </row>
    <row r="6888" spans="3:3" x14ac:dyDescent="0.25">
      <c r="C6888" s="24"/>
    </row>
    <row r="6889" spans="3:3" x14ac:dyDescent="0.25">
      <c r="C6889" s="24"/>
    </row>
    <row r="6890" spans="3:3" x14ac:dyDescent="0.25">
      <c r="C6890" s="24"/>
    </row>
    <row r="6891" spans="3:3" x14ac:dyDescent="0.25">
      <c r="C6891" s="24"/>
    </row>
    <row r="6892" spans="3:3" x14ac:dyDescent="0.25">
      <c r="C6892" s="24"/>
    </row>
    <row r="6893" spans="3:3" x14ac:dyDescent="0.25">
      <c r="C6893" s="24"/>
    </row>
    <row r="6894" spans="3:3" x14ac:dyDescent="0.25">
      <c r="C6894" s="24"/>
    </row>
    <row r="6895" spans="3:3" x14ac:dyDescent="0.25">
      <c r="C6895" s="24"/>
    </row>
    <row r="6896" spans="3:3" x14ac:dyDescent="0.25">
      <c r="C6896" s="24"/>
    </row>
    <row r="6897" spans="3:3" x14ac:dyDescent="0.25">
      <c r="C6897" s="24"/>
    </row>
    <row r="6898" spans="3:3" x14ac:dyDescent="0.25">
      <c r="C6898" s="24"/>
    </row>
    <row r="6899" spans="3:3" x14ac:dyDescent="0.25">
      <c r="C6899" s="24"/>
    </row>
    <row r="6900" spans="3:3" x14ac:dyDescent="0.25">
      <c r="C6900" s="24"/>
    </row>
    <row r="6901" spans="3:3" x14ac:dyDescent="0.25">
      <c r="C6901" s="24"/>
    </row>
    <row r="6902" spans="3:3" x14ac:dyDescent="0.25">
      <c r="C6902" s="24"/>
    </row>
    <row r="6903" spans="3:3" x14ac:dyDescent="0.25">
      <c r="C6903" s="24"/>
    </row>
    <row r="6904" spans="3:3" x14ac:dyDescent="0.25">
      <c r="C6904" s="24"/>
    </row>
    <row r="6905" spans="3:3" x14ac:dyDescent="0.25">
      <c r="C6905" s="24"/>
    </row>
    <row r="6906" spans="3:3" x14ac:dyDescent="0.25">
      <c r="C6906" s="24"/>
    </row>
    <row r="6907" spans="3:3" x14ac:dyDescent="0.25">
      <c r="C6907" s="24"/>
    </row>
    <row r="6908" spans="3:3" x14ac:dyDescent="0.25">
      <c r="C6908" s="24"/>
    </row>
    <row r="6909" spans="3:3" x14ac:dyDescent="0.25">
      <c r="C6909" s="24"/>
    </row>
    <row r="6910" spans="3:3" x14ac:dyDescent="0.25">
      <c r="C6910" s="24"/>
    </row>
    <row r="6911" spans="3:3" x14ac:dyDescent="0.25">
      <c r="C6911" s="24"/>
    </row>
    <row r="6912" spans="3:3" x14ac:dyDescent="0.25">
      <c r="C6912" s="24"/>
    </row>
    <row r="6913" spans="3:3" x14ac:dyDescent="0.25">
      <c r="C6913" s="24"/>
    </row>
    <row r="6914" spans="3:3" x14ac:dyDescent="0.25">
      <c r="C6914" s="24"/>
    </row>
    <row r="6915" spans="3:3" x14ac:dyDescent="0.25">
      <c r="C6915" s="24"/>
    </row>
    <row r="6916" spans="3:3" x14ac:dyDescent="0.25">
      <c r="C6916" s="24"/>
    </row>
    <row r="6917" spans="3:3" x14ac:dyDescent="0.25">
      <c r="C6917" s="24"/>
    </row>
    <row r="6918" spans="3:3" x14ac:dyDescent="0.25">
      <c r="C6918" s="24"/>
    </row>
    <row r="6919" spans="3:3" x14ac:dyDescent="0.25">
      <c r="C6919" s="24"/>
    </row>
    <row r="6920" spans="3:3" x14ac:dyDescent="0.25">
      <c r="C6920" s="24"/>
    </row>
    <row r="6921" spans="3:3" x14ac:dyDescent="0.25">
      <c r="C6921" s="24"/>
    </row>
    <row r="6922" spans="3:3" x14ac:dyDescent="0.25">
      <c r="C6922" s="24"/>
    </row>
    <row r="6923" spans="3:3" x14ac:dyDescent="0.25">
      <c r="C6923" s="24"/>
    </row>
    <row r="6924" spans="3:3" x14ac:dyDescent="0.25">
      <c r="C6924" s="24"/>
    </row>
    <row r="6925" spans="3:3" x14ac:dyDescent="0.25">
      <c r="C6925" s="24"/>
    </row>
    <row r="6926" spans="3:3" x14ac:dyDescent="0.25">
      <c r="C6926" s="24"/>
    </row>
    <row r="6927" spans="3:3" x14ac:dyDescent="0.25">
      <c r="C6927" s="24"/>
    </row>
    <row r="6928" spans="3:3" x14ac:dyDescent="0.25">
      <c r="C6928" s="24"/>
    </row>
    <row r="6929" spans="3:3" x14ac:dyDescent="0.25">
      <c r="C6929" s="24"/>
    </row>
    <row r="6930" spans="3:3" x14ac:dyDescent="0.25">
      <c r="C6930" s="24"/>
    </row>
    <row r="6931" spans="3:3" x14ac:dyDescent="0.25">
      <c r="C6931" s="24"/>
    </row>
    <row r="6932" spans="3:3" x14ac:dyDescent="0.25">
      <c r="C6932" s="24"/>
    </row>
    <row r="6933" spans="3:3" x14ac:dyDescent="0.25">
      <c r="C6933" s="24"/>
    </row>
    <row r="6934" spans="3:3" x14ac:dyDescent="0.25">
      <c r="C6934" s="24"/>
    </row>
    <row r="6935" spans="3:3" x14ac:dyDescent="0.25">
      <c r="C6935" s="24"/>
    </row>
    <row r="6936" spans="3:3" x14ac:dyDescent="0.25">
      <c r="C6936" s="24"/>
    </row>
    <row r="6937" spans="3:3" x14ac:dyDescent="0.25">
      <c r="C6937" s="24"/>
    </row>
    <row r="6938" spans="3:3" x14ac:dyDescent="0.25">
      <c r="C6938" s="24"/>
    </row>
    <row r="6939" spans="3:3" x14ac:dyDescent="0.25">
      <c r="C6939" s="24"/>
    </row>
    <row r="6940" spans="3:3" x14ac:dyDescent="0.25">
      <c r="C6940" s="24"/>
    </row>
    <row r="6941" spans="3:3" x14ac:dyDescent="0.25">
      <c r="C6941" s="24"/>
    </row>
    <row r="6942" spans="3:3" x14ac:dyDescent="0.25">
      <c r="C6942" s="24"/>
    </row>
    <row r="6943" spans="3:3" x14ac:dyDescent="0.25">
      <c r="C6943" s="24"/>
    </row>
    <row r="6944" spans="3:3" x14ac:dyDescent="0.25">
      <c r="C6944" s="24"/>
    </row>
    <row r="6945" spans="3:3" x14ac:dyDescent="0.25">
      <c r="C6945" s="24"/>
    </row>
    <row r="6946" spans="3:3" x14ac:dyDescent="0.25">
      <c r="C6946" s="24"/>
    </row>
    <row r="6947" spans="3:3" x14ac:dyDescent="0.25">
      <c r="C6947" s="24"/>
    </row>
    <row r="6948" spans="3:3" x14ac:dyDescent="0.25">
      <c r="C6948" s="24"/>
    </row>
    <row r="6949" spans="3:3" x14ac:dyDescent="0.25">
      <c r="C6949" s="24"/>
    </row>
    <row r="6950" spans="3:3" x14ac:dyDescent="0.25">
      <c r="C6950" s="24"/>
    </row>
    <row r="6951" spans="3:3" x14ac:dyDescent="0.25">
      <c r="C6951" s="24"/>
    </row>
    <row r="6952" spans="3:3" x14ac:dyDescent="0.25">
      <c r="C6952" s="24"/>
    </row>
    <row r="6953" spans="3:3" x14ac:dyDescent="0.25">
      <c r="C6953" s="24"/>
    </row>
    <row r="6954" spans="3:3" x14ac:dyDescent="0.25">
      <c r="C6954" s="24"/>
    </row>
    <row r="6955" spans="3:3" x14ac:dyDescent="0.25">
      <c r="C6955" s="24"/>
    </row>
    <row r="6956" spans="3:3" x14ac:dyDescent="0.25">
      <c r="C6956" s="24"/>
    </row>
    <row r="6957" spans="3:3" x14ac:dyDescent="0.25">
      <c r="C6957" s="24"/>
    </row>
    <row r="6958" spans="3:3" x14ac:dyDescent="0.25">
      <c r="C6958" s="24"/>
    </row>
    <row r="6959" spans="3:3" x14ac:dyDescent="0.25">
      <c r="C6959" s="24"/>
    </row>
    <row r="6960" spans="3:3" x14ac:dyDescent="0.25">
      <c r="C6960" s="24"/>
    </row>
    <row r="6961" spans="3:3" x14ac:dyDescent="0.25">
      <c r="C6961" s="24"/>
    </row>
    <row r="6962" spans="3:3" x14ac:dyDescent="0.25">
      <c r="C6962" s="24"/>
    </row>
    <row r="6963" spans="3:3" x14ac:dyDescent="0.25">
      <c r="C6963" s="24"/>
    </row>
    <row r="6964" spans="3:3" x14ac:dyDescent="0.25">
      <c r="C6964" s="24"/>
    </row>
    <row r="6965" spans="3:3" x14ac:dyDescent="0.25">
      <c r="C6965" s="24"/>
    </row>
    <row r="6966" spans="3:3" x14ac:dyDescent="0.25">
      <c r="C6966" s="24"/>
    </row>
    <row r="6967" spans="3:3" x14ac:dyDescent="0.25">
      <c r="C6967" s="24"/>
    </row>
    <row r="6968" spans="3:3" x14ac:dyDescent="0.25">
      <c r="C6968" s="24"/>
    </row>
    <row r="6969" spans="3:3" x14ac:dyDescent="0.25">
      <c r="C6969" s="24"/>
    </row>
    <row r="6970" spans="3:3" x14ac:dyDescent="0.25">
      <c r="C6970" s="24"/>
    </row>
    <row r="6971" spans="3:3" x14ac:dyDescent="0.25">
      <c r="C6971" s="24"/>
    </row>
    <row r="6972" spans="3:3" x14ac:dyDescent="0.25">
      <c r="C6972" s="24"/>
    </row>
    <row r="6973" spans="3:3" x14ac:dyDescent="0.25">
      <c r="C6973" s="24"/>
    </row>
    <row r="6974" spans="3:3" x14ac:dyDescent="0.25">
      <c r="C6974" s="24"/>
    </row>
    <row r="6975" spans="3:3" x14ac:dyDescent="0.25">
      <c r="C6975" s="24"/>
    </row>
    <row r="6976" spans="3:3" x14ac:dyDescent="0.25">
      <c r="C6976" s="24"/>
    </row>
    <row r="6977" spans="3:3" x14ac:dyDescent="0.25">
      <c r="C6977" s="24"/>
    </row>
    <row r="6978" spans="3:3" x14ac:dyDescent="0.25">
      <c r="C6978" s="24"/>
    </row>
    <row r="6979" spans="3:3" x14ac:dyDescent="0.25">
      <c r="C6979" s="24"/>
    </row>
    <row r="6980" spans="3:3" x14ac:dyDescent="0.25">
      <c r="C6980" s="24"/>
    </row>
    <row r="6981" spans="3:3" x14ac:dyDescent="0.25">
      <c r="C6981" s="24"/>
    </row>
    <row r="6982" spans="3:3" x14ac:dyDescent="0.25">
      <c r="C6982" s="24"/>
    </row>
    <row r="6983" spans="3:3" x14ac:dyDescent="0.25">
      <c r="C6983" s="24"/>
    </row>
    <row r="6984" spans="3:3" x14ac:dyDescent="0.25">
      <c r="C6984" s="24"/>
    </row>
    <row r="6985" spans="3:3" x14ac:dyDescent="0.25">
      <c r="C6985" s="24"/>
    </row>
    <row r="6986" spans="3:3" x14ac:dyDescent="0.25">
      <c r="C6986" s="24"/>
    </row>
    <row r="6987" spans="3:3" x14ac:dyDescent="0.25">
      <c r="C6987" s="24"/>
    </row>
    <row r="6988" spans="3:3" x14ac:dyDescent="0.25">
      <c r="C6988" s="24"/>
    </row>
    <row r="6989" spans="3:3" x14ac:dyDescent="0.25">
      <c r="C6989" s="24"/>
    </row>
    <row r="6990" spans="3:3" x14ac:dyDescent="0.25">
      <c r="C6990" s="24"/>
    </row>
    <row r="6991" spans="3:3" x14ac:dyDescent="0.25">
      <c r="C6991" s="24"/>
    </row>
    <row r="6992" spans="3:3" x14ac:dyDescent="0.25">
      <c r="C6992" s="24"/>
    </row>
    <row r="6993" spans="3:3" x14ac:dyDescent="0.25">
      <c r="C6993" s="24"/>
    </row>
    <row r="6994" spans="3:3" x14ac:dyDescent="0.25">
      <c r="C6994" s="24"/>
    </row>
    <row r="6995" spans="3:3" x14ac:dyDescent="0.25">
      <c r="C6995" s="24"/>
    </row>
    <row r="6996" spans="3:3" x14ac:dyDescent="0.25">
      <c r="C6996" s="24"/>
    </row>
    <row r="6997" spans="3:3" x14ac:dyDescent="0.25">
      <c r="C6997" s="24"/>
    </row>
    <row r="6998" spans="3:3" x14ac:dyDescent="0.25">
      <c r="C6998" s="24"/>
    </row>
    <row r="6999" spans="3:3" x14ac:dyDescent="0.25">
      <c r="C6999" s="24"/>
    </row>
    <row r="7000" spans="3:3" x14ac:dyDescent="0.25">
      <c r="C7000" s="24"/>
    </row>
    <row r="7001" spans="3:3" x14ac:dyDescent="0.25">
      <c r="C7001" s="24"/>
    </row>
    <row r="7002" spans="3:3" x14ac:dyDescent="0.25">
      <c r="C7002" s="24"/>
    </row>
    <row r="7003" spans="3:3" x14ac:dyDescent="0.25">
      <c r="C7003" s="24"/>
    </row>
    <row r="7004" spans="3:3" x14ac:dyDescent="0.25">
      <c r="C7004" s="24"/>
    </row>
    <row r="7005" spans="3:3" x14ac:dyDescent="0.25">
      <c r="C7005" s="24"/>
    </row>
    <row r="7006" spans="3:3" x14ac:dyDescent="0.25">
      <c r="C7006" s="24"/>
    </row>
    <row r="7007" spans="3:3" x14ac:dyDescent="0.25">
      <c r="C7007" s="24"/>
    </row>
    <row r="7008" spans="3:3" x14ac:dyDescent="0.25">
      <c r="C7008" s="24"/>
    </row>
    <row r="7009" spans="3:3" x14ac:dyDescent="0.25">
      <c r="C7009" s="24"/>
    </row>
    <row r="7010" spans="3:3" x14ac:dyDescent="0.25">
      <c r="C7010" s="24"/>
    </row>
    <row r="7011" spans="3:3" x14ac:dyDescent="0.25">
      <c r="C7011" s="24"/>
    </row>
    <row r="7012" spans="3:3" x14ac:dyDescent="0.25">
      <c r="C7012" s="24"/>
    </row>
    <row r="7013" spans="3:3" x14ac:dyDescent="0.25">
      <c r="C7013" s="24"/>
    </row>
    <row r="7014" spans="3:3" x14ac:dyDescent="0.25">
      <c r="C7014" s="24"/>
    </row>
    <row r="7015" spans="3:3" x14ac:dyDescent="0.25">
      <c r="C7015" s="24"/>
    </row>
    <row r="7016" spans="3:3" x14ac:dyDescent="0.25">
      <c r="C7016" s="24"/>
    </row>
    <row r="7017" spans="3:3" x14ac:dyDescent="0.25">
      <c r="C7017" s="24"/>
    </row>
    <row r="7018" spans="3:3" x14ac:dyDescent="0.25">
      <c r="C7018" s="24"/>
    </row>
    <row r="7019" spans="3:3" x14ac:dyDescent="0.25">
      <c r="C7019" s="24"/>
    </row>
    <row r="7020" spans="3:3" x14ac:dyDescent="0.25">
      <c r="C7020" s="24"/>
    </row>
    <row r="7021" spans="3:3" x14ac:dyDescent="0.25">
      <c r="C7021" s="24"/>
    </row>
    <row r="7022" spans="3:3" x14ac:dyDescent="0.25">
      <c r="C7022" s="24"/>
    </row>
    <row r="7023" spans="3:3" x14ac:dyDescent="0.25">
      <c r="C7023" s="24"/>
    </row>
    <row r="7024" spans="3:3" x14ac:dyDescent="0.25">
      <c r="C7024" s="24"/>
    </row>
    <row r="7025" spans="3:3" x14ac:dyDescent="0.25">
      <c r="C7025" s="24"/>
    </row>
    <row r="7026" spans="3:3" x14ac:dyDescent="0.25">
      <c r="C7026" s="24"/>
    </row>
    <row r="7027" spans="3:3" x14ac:dyDescent="0.25">
      <c r="C7027" s="24"/>
    </row>
    <row r="7028" spans="3:3" x14ac:dyDescent="0.25">
      <c r="C7028" s="24"/>
    </row>
    <row r="7029" spans="3:3" x14ac:dyDescent="0.25">
      <c r="C7029" s="24"/>
    </row>
    <row r="7030" spans="3:3" x14ac:dyDescent="0.25">
      <c r="C7030" s="24"/>
    </row>
    <row r="7031" spans="3:3" x14ac:dyDescent="0.25">
      <c r="C7031" s="24"/>
    </row>
    <row r="7032" spans="3:3" x14ac:dyDescent="0.25">
      <c r="C7032" s="24"/>
    </row>
    <row r="7033" spans="3:3" x14ac:dyDescent="0.25">
      <c r="C7033" s="24"/>
    </row>
    <row r="7034" spans="3:3" x14ac:dyDescent="0.25">
      <c r="C7034" s="24"/>
    </row>
    <row r="7035" spans="3:3" x14ac:dyDescent="0.25">
      <c r="C7035" s="24"/>
    </row>
    <row r="7036" spans="3:3" x14ac:dyDescent="0.25">
      <c r="C7036" s="24"/>
    </row>
    <row r="7037" spans="3:3" x14ac:dyDescent="0.25">
      <c r="C7037" s="24"/>
    </row>
    <row r="7038" spans="3:3" x14ac:dyDescent="0.25">
      <c r="C7038" s="24"/>
    </row>
    <row r="7039" spans="3:3" x14ac:dyDescent="0.25">
      <c r="C7039" s="24"/>
    </row>
    <row r="7040" spans="3:3" x14ac:dyDescent="0.25">
      <c r="C7040" s="24"/>
    </row>
    <row r="7041" spans="3:3" x14ac:dyDescent="0.25">
      <c r="C7041" s="24"/>
    </row>
    <row r="7042" spans="3:3" x14ac:dyDescent="0.25">
      <c r="C7042" s="24"/>
    </row>
    <row r="7043" spans="3:3" x14ac:dyDescent="0.25">
      <c r="C7043" s="24"/>
    </row>
    <row r="7044" spans="3:3" x14ac:dyDescent="0.25">
      <c r="C7044" s="24"/>
    </row>
    <row r="7045" spans="3:3" x14ac:dyDescent="0.25">
      <c r="C7045" s="24"/>
    </row>
    <row r="7046" spans="3:3" x14ac:dyDescent="0.25">
      <c r="C7046" s="24"/>
    </row>
    <row r="7047" spans="3:3" x14ac:dyDescent="0.25">
      <c r="C7047" s="24"/>
    </row>
    <row r="7048" spans="3:3" x14ac:dyDescent="0.25">
      <c r="C7048" s="24"/>
    </row>
    <row r="7049" spans="3:3" x14ac:dyDescent="0.25">
      <c r="C7049" s="24"/>
    </row>
    <row r="7050" spans="3:3" x14ac:dyDescent="0.25">
      <c r="C7050" s="24"/>
    </row>
    <row r="7051" spans="3:3" x14ac:dyDescent="0.25">
      <c r="C7051" s="24"/>
    </row>
    <row r="7052" spans="3:3" x14ac:dyDescent="0.25">
      <c r="C7052" s="24"/>
    </row>
    <row r="7053" spans="3:3" x14ac:dyDescent="0.25">
      <c r="C7053" s="24"/>
    </row>
    <row r="7054" spans="3:3" x14ac:dyDescent="0.25">
      <c r="C7054" s="24"/>
    </row>
    <row r="7055" spans="3:3" x14ac:dyDescent="0.25">
      <c r="C7055" s="24"/>
    </row>
    <row r="7056" spans="3:3" x14ac:dyDescent="0.25">
      <c r="C7056" s="24"/>
    </row>
    <row r="7057" spans="3:3" x14ac:dyDescent="0.25">
      <c r="C7057" s="24"/>
    </row>
    <row r="7058" spans="3:3" x14ac:dyDescent="0.25">
      <c r="C7058" s="24"/>
    </row>
    <row r="7059" spans="3:3" x14ac:dyDescent="0.25">
      <c r="C7059" s="24"/>
    </row>
    <row r="7060" spans="3:3" x14ac:dyDescent="0.25">
      <c r="C7060" s="24"/>
    </row>
    <row r="7061" spans="3:3" x14ac:dyDescent="0.25">
      <c r="C7061" s="24"/>
    </row>
    <row r="7062" spans="3:3" x14ac:dyDescent="0.25">
      <c r="C7062" s="24"/>
    </row>
    <row r="7063" spans="3:3" x14ac:dyDescent="0.25">
      <c r="C7063" s="24"/>
    </row>
    <row r="7064" spans="3:3" x14ac:dyDescent="0.25">
      <c r="C7064" s="24"/>
    </row>
    <row r="7065" spans="3:3" x14ac:dyDescent="0.25">
      <c r="C7065" s="24"/>
    </row>
    <row r="7066" spans="3:3" x14ac:dyDescent="0.25">
      <c r="C7066" s="24"/>
    </row>
    <row r="7067" spans="3:3" x14ac:dyDescent="0.25">
      <c r="C7067" s="24"/>
    </row>
    <row r="7068" spans="3:3" x14ac:dyDescent="0.25">
      <c r="C7068" s="24"/>
    </row>
    <row r="7069" spans="3:3" x14ac:dyDescent="0.25">
      <c r="C7069" s="24"/>
    </row>
    <row r="7070" spans="3:3" x14ac:dyDescent="0.25">
      <c r="C7070" s="24"/>
    </row>
    <row r="7071" spans="3:3" x14ac:dyDescent="0.25">
      <c r="C7071" s="24"/>
    </row>
    <row r="7072" spans="3:3" x14ac:dyDescent="0.25">
      <c r="C7072" s="24"/>
    </row>
    <row r="7073" spans="3:3" x14ac:dyDescent="0.25">
      <c r="C7073" s="24"/>
    </row>
    <row r="7074" spans="3:3" x14ac:dyDescent="0.25">
      <c r="C7074" s="24"/>
    </row>
    <row r="7075" spans="3:3" x14ac:dyDescent="0.25">
      <c r="C7075" s="24"/>
    </row>
    <row r="7076" spans="3:3" x14ac:dyDescent="0.25">
      <c r="C7076" s="24"/>
    </row>
    <row r="7077" spans="3:3" x14ac:dyDescent="0.25">
      <c r="C7077" s="24"/>
    </row>
    <row r="7078" spans="3:3" x14ac:dyDescent="0.25">
      <c r="C7078" s="24"/>
    </row>
    <row r="7079" spans="3:3" x14ac:dyDescent="0.25">
      <c r="C7079" s="24"/>
    </row>
    <row r="7080" spans="3:3" x14ac:dyDescent="0.25">
      <c r="C7080" s="24"/>
    </row>
    <row r="7081" spans="3:3" x14ac:dyDescent="0.25">
      <c r="C7081" s="24"/>
    </row>
    <row r="7082" spans="3:3" x14ac:dyDescent="0.25">
      <c r="C7082" s="24"/>
    </row>
    <row r="7083" spans="3:3" x14ac:dyDescent="0.25">
      <c r="C7083" s="24"/>
    </row>
    <row r="7084" spans="3:3" x14ac:dyDescent="0.25">
      <c r="C7084" s="24"/>
    </row>
    <row r="7085" spans="3:3" x14ac:dyDescent="0.25">
      <c r="C7085" s="24"/>
    </row>
    <row r="7086" spans="3:3" x14ac:dyDescent="0.25">
      <c r="C7086" s="24"/>
    </row>
    <row r="7087" spans="3:3" x14ac:dyDescent="0.25">
      <c r="C7087" s="24"/>
    </row>
    <row r="7088" spans="3:3" x14ac:dyDescent="0.25">
      <c r="C7088" s="24"/>
    </row>
    <row r="7089" spans="3:3" x14ac:dyDescent="0.25">
      <c r="C7089" s="24"/>
    </row>
    <row r="7090" spans="3:3" x14ac:dyDescent="0.25">
      <c r="C7090" s="24"/>
    </row>
    <row r="7091" spans="3:3" x14ac:dyDescent="0.25">
      <c r="C7091" s="24"/>
    </row>
    <row r="7092" spans="3:3" x14ac:dyDescent="0.25">
      <c r="C7092" s="24"/>
    </row>
    <row r="7093" spans="3:3" x14ac:dyDescent="0.25">
      <c r="C7093" s="24"/>
    </row>
    <row r="7094" spans="3:3" x14ac:dyDescent="0.25">
      <c r="C7094" s="24"/>
    </row>
    <row r="7095" spans="3:3" x14ac:dyDescent="0.25">
      <c r="C7095" s="24"/>
    </row>
    <row r="7096" spans="3:3" x14ac:dyDescent="0.25">
      <c r="C7096" s="24"/>
    </row>
    <row r="7097" spans="3:3" x14ac:dyDescent="0.25">
      <c r="C7097" s="24"/>
    </row>
    <row r="7098" spans="3:3" x14ac:dyDescent="0.25">
      <c r="C7098" s="24"/>
    </row>
    <row r="7099" spans="3:3" x14ac:dyDescent="0.25">
      <c r="C7099" s="24"/>
    </row>
    <row r="7100" spans="3:3" x14ac:dyDescent="0.25">
      <c r="C7100" s="24"/>
    </row>
    <row r="7101" spans="3:3" x14ac:dyDescent="0.25">
      <c r="C7101" s="24"/>
    </row>
    <row r="7102" spans="3:3" x14ac:dyDescent="0.25">
      <c r="C7102" s="24"/>
    </row>
    <row r="7103" spans="3:3" x14ac:dyDescent="0.25">
      <c r="C7103" s="24"/>
    </row>
    <row r="7104" spans="3:3" x14ac:dyDescent="0.25">
      <c r="C7104" s="24"/>
    </row>
    <row r="7105" spans="3:3" x14ac:dyDescent="0.25">
      <c r="C7105" s="24"/>
    </row>
    <row r="7106" spans="3:3" x14ac:dyDescent="0.25">
      <c r="C7106" s="24"/>
    </row>
    <row r="7107" spans="3:3" x14ac:dyDescent="0.25">
      <c r="C7107" s="24"/>
    </row>
    <row r="7108" spans="3:3" x14ac:dyDescent="0.25">
      <c r="C7108" s="24"/>
    </row>
    <row r="7109" spans="3:3" x14ac:dyDescent="0.25">
      <c r="C7109" s="24"/>
    </row>
    <row r="7110" spans="3:3" x14ac:dyDescent="0.25">
      <c r="C7110" s="24"/>
    </row>
    <row r="7111" spans="3:3" x14ac:dyDescent="0.25">
      <c r="C7111" s="24"/>
    </row>
    <row r="7112" spans="3:3" x14ac:dyDescent="0.25">
      <c r="C7112" s="24"/>
    </row>
    <row r="7113" spans="3:3" x14ac:dyDescent="0.25">
      <c r="C7113" s="24"/>
    </row>
    <row r="7114" spans="3:3" x14ac:dyDescent="0.25">
      <c r="C7114" s="24"/>
    </row>
    <row r="7115" spans="3:3" x14ac:dyDescent="0.25">
      <c r="C7115" s="24"/>
    </row>
    <row r="7116" spans="3:3" x14ac:dyDescent="0.25">
      <c r="C7116" s="24"/>
    </row>
    <row r="7117" spans="3:3" x14ac:dyDescent="0.25">
      <c r="C7117" s="24"/>
    </row>
    <row r="7118" spans="3:3" x14ac:dyDescent="0.25">
      <c r="C7118" s="24"/>
    </row>
    <row r="7119" spans="3:3" x14ac:dyDescent="0.25">
      <c r="C7119" s="24"/>
    </row>
    <row r="7120" spans="3:3" x14ac:dyDescent="0.25">
      <c r="C7120" s="24"/>
    </row>
    <row r="7121" spans="3:3" x14ac:dyDescent="0.25">
      <c r="C7121" s="24"/>
    </row>
    <row r="7122" spans="3:3" x14ac:dyDescent="0.25">
      <c r="C7122" s="24"/>
    </row>
    <row r="7123" spans="3:3" x14ac:dyDescent="0.25">
      <c r="C7123" s="24"/>
    </row>
    <row r="7124" spans="3:3" x14ac:dyDescent="0.25">
      <c r="C7124" s="24"/>
    </row>
    <row r="7125" spans="3:3" x14ac:dyDescent="0.25">
      <c r="C7125" s="24"/>
    </row>
    <row r="7126" spans="3:3" x14ac:dyDescent="0.25">
      <c r="C7126" s="24"/>
    </row>
    <row r="7127" spans="3:3" x14ac:dyDescent="0.25">
      <c r="C7127" s="24"/>
    </row>
    <row r="7128" spans="3:3" x14ac:dyDescent="0.25">
      <c r="C7128" s="24"/>
    </row>
    <row r="7129" spans="3:3" x14ac:dyDescent="0.25">
      <c r="C7129" s="24"/>
    </row>
    <row r="7130" spans="3:3" x14ac:dyDescent="0.25">
      <c r="C7130" s="24"/>
    </row>
    <row r="7131" spans="3:3" x14ac:dyDescent="0.25">
      <c r="C7131" s="24"/>
    </row>
    <row r="7132" spans="3:3" x14ac:dyDescent="0.25">
      <c r="C7132" s="24"/>
    </row>
    <row r="7133" spans="3:3" x14ac:dyDescent="0.25">
      <c r="C7133" s="24"/>
    </row>
    <row r="7134" spans="3:3" x14ac:dyDescent="0.25">
      <c r="C7134" s="24"/>
    </row>
    <row r="7135" spans="3:3" x14ac:dyDescent="0.25">
      <c r="C7135" s="24"/>
    </row>
    <row r="7136" spans="3:3" x14ac:dyDescent="0.25">
      <c r="C7136" s="24"/>
    </row>
    <row r="7137" spans="3:3" x14ac:dyDescent="0.25">
      <c r="C7137" s="24"/>
    </row>
    <row r="7138" spans="3:3" x14ac:dyDescent="0.25">
      <c r="C7138" s="24"/>
    </row>
    <row r="7139" spans="3:3" x14ac:dyDescent="0.25">
      <c r="C7139" s="24"/>
    </row>
    <row r="7140" spans="3:3" x14ac:dyDescent="0.25">
      <c r="C7140" s="24"/>
    </row>
    <row r="7141" spans="3:3" x14ac:dyDescent="0.25">
      <c r="C7141" s="24"/>
    </row>
    <row r="7142" spans="3:3" x14ac:dyDescent="0.25">
      <c r="C7142" s="24"/>
    </row>
    <row r="7143" spans="3:3" x14ac:dyDescent="0.25">
      <c r="C7143" s="24"/>
    </row>
    <row r="7144" spans="3:3" x14ac:dyDescent="0.25">
      <c r="C7144" s="24"/>
    </row>
    <row r="7145" spans="3:3" x14ac:dyDescent="0.25">
      <c r="C7145" s="24"/>
    </row>
    <row r="7146" spans="3:3" x14ac:dyDescent="0.25">
      <c r="C7146" s="24"/>
    </row>
    <row r="7147" spans="3:3" x14ac:dyDescent="0.25">
      <c r="C7147" s="24"/>
    </row>
    <row r="7148" spans="3:3" x14ac:dyDescent="0.25">
      <c r="C7148" s="24"/>
    </row>
    <row r="7149" spans="3:3" x14ac:dyDescent="0.25">
      <c r="C7149" s="24"/>
    </row>
    <row r="7150" spans="3:3" x14ac:dyDescent="0.25">
      <c r="C7150" s="24"/>
    </row>
    <row r="7151" spans="3:3" x14ac:dyDescent="0.25">
      <c r="C7151" s="24"/>
    </row>
    <row r="7152" spans="3:3" x14ac:dyDescent="0.25">
      <c r="C7152" s="24"/>
    </row>
    <row r="7153" spans="3:3" x14ac:dyDescent="0.25">
      <c r="C7153" s="24"/>
    </row>
    <row r="7154" spans="3:3" x14ac:dyDescent="0.25">
      <c r="C7154" s="24"/>
    </row>
    <row r="7155" spans="3:3" x14ac:dyDescent="0.25">
      <c r="C7155" s="24"/>
    </row>
    <row r="7156" spans="3:3" x14ac:dyDescent="0.25">
      <c r="C7156" s="24"/>
    </row>
    <row r="7157" spans="3:3" x14ac:dyDescent="0.25">
      <c r="C7157" s="24"/>
    </row>
    <row r="7158" spans="3:3" x14ac:dyDescent="0.25">
      <c r="C7158" s="24"/>
    </row>
    <row r="7159" spans="3:3" x14ac:dyDescent="0.25">
      <c r="C7159" s="24"/>
    </row>
    <row r="7160" spans="3:3" x14ac:dyDescent="0.25">
      <c r="C7160" s="24"/>
    </row>
    <row r="7161" spans="3:3" x14ac:dyDescent="0.25">
      <c r="C7161" s="24"/>
    </row>
    <row r="7162" spans="3:3" x14ac:dyDescent="0.25">
      <c r="C7162" s="24"/>
    </row>
    <row r="7163" spans="3:3" x14ac:dyDescent="0.25">
      <c r="C7163" s="24"/>
    </row>
    <row r="7164" spans="3:3" x14ac:dyDescent="0.25">
      <c r="C7164" s="24"/>
    </row>
    <row r="7165" spans="3:3" x14ac:dyDescent="0.25">
      <c r="C7165" s="24"/>
    </row>
    <row r="7166" spans="3:3" x14ac:dyDescent="0.25">
      <c r="C7166" s="24"/>
    </row>
    <row r="7167" spans="3:3" x14ac:dyDescent="0.25">
      <c r="C7167" s="24"/>
    </row>
    <row r="7168" spans="3:3" x14ac:dyDescent="0.25">
      <c r="C7168" s="24"/>
    </row>
    <row r="7169" spans="3:3" x14ac:dyDescent="0.25">
      <c r="C7169" s="24"/>
    </row>
    <row r="7170" spans="3:3" x14ac:dyDescent="0.25">
      <c r="C7170" s="24"/>
    </row>
    <row r="7171" spans="3:3" x14ac:dyDescent="0.25">
      <c r="C7171" s="24"/>
    </row>
    <row r="7172" spans="3:3" x14ac:dyDescent="0.25">
      <c r="C7172" s="24"/>
    </row>
    <row r="7173" spans="3:3" x14ac:dyDescent="0.25">
      <c r="C7173" s="24"/>
    </row>
    <row r="7174" spans="3:3" x14ac:dyDescent="0.25">
      <c r="C7174" s="24"/>
    </row>
    <row r="7175" spans="3:3" x14ac:dyDescent="0.25">
      <c r="C7175" s="24"/>
    </row>
    <row r="7176" spans="3:3" x14ac:dyDescent="0.25">
      <c r="C7176" s="24"/>
    </row>
    <row r="7177" spans="3:3" x14ac:dyDescent="0.25">
      <c r="C7177" s="24"/>
    </row>
    <row r="7178" spans="3:3" x14ac:dyDescent="0.25">
      <c r="C7178" s="24"/>
    </row>
    <row r="7179" spans="3:3" x14ac:dyDescent="0.25">
      <c r="C7179" s="24"/>
    </row>
    <row r="7180" spans="3:3" x14ac:dyDescent="0.25">
      <c r="C7180" s="24"/>
    </row>
    <row r="7181" spans="3:3" x14ac:dyDescent="0.25">
      <c r="C7181" s="24"/>
    </row>
    <row r="7182" spans="3:3" x14ac:dyDescent="0.25">
      <c r="C7182" s="24"/>
    </row>
    <row r="7183" spans="3:3" x14ac:dyDescent="0.25">
      <c r="C7183" s="24"/>
    </row>
    <row r="7184" spans="3:3" x14ac:dyDescent="0.25">
      <c r="C7184" s="24"/>
    </row>
    <row r="7185" spans="3:3" x14ac:dyDescent="0.25">
      <c r="C7185" s="24"/>
    </row>
    <row r="7186" spans="3:3" x14ac:dyDescent="0.25">
      <c r="C7186" s="24"/>
    </row>
    <row r="7187" spans="3:3" x14ac:dyDescent="0.25">
      <c r="C7187" s="24"/>
    </row>
    <row r="7188" spans="3:3" x14ac:dyDescent="0.25">
      <c r="C7188" s="24"/>
    </row>
    <row r="7189" spans="3:3" x14ac:dyDescent="0.25">
      <c r="C7189" s="24"/>
    </row>
    <row r="7190" spans="3:3" x14ac:dyDescent="0.25">
      <c r="C7190" s="24"/>
    </row>
    <row r="7191" spans="3:3" x14ac:dyDescent="0.25">
      <c r="C7191" s="24"/>
    </row>
    <row r="7192" spans="3:3" x14ac:dyDescent="0.25">
      <c r="C7192" s="24"/>
    </row>
    <row r="7193" spans="3:3" x14ac:dyDescent="0.25">
      <c r="C7193" s="24"/>
    </row>
    <row r="7194" spans="3:3" x14ac:dyDescent="0.25">
      <c r="C7194" s="24"/>
    </row>
    <row r="7195" spans="3:3" x14ac:dyDescent="0.25">
      <c r="C7195" s="24"/>
    </row>
    <row r="7196" spans="3:3" x14ac:dyDescent="0.25">
      <c r="C7196" s="24"/>
    </row>
    <row r="7197" spans="3:3" x14ac:dyDescent="0.25">
      <c r="C7197" s="24"/>
    </row>
    <row r="7198" spans="3:3" x14ac:dyDescent="0.25">
      <c r="C7198" s="24"/>
    </row>
    <row r="7199" spans="3:3" x14ac:dyDescent="0.25">
      <c r="C7199" s="24"/>
    </row>
    <row r="7200" spans="3:3" x14ac:dyDescent="0.25">
      <c r="C7200" s="24"/>
    </row>
    <row r="7201" spans="3:3" x14ac:dyDescent="0.25">
      <c r="C7201" s="24"/>
    </row>
    <row r="7202" spans="3:3" x14ac:dyDescent="0.25">
      <c r="C7202" s="24"/>
    </row>
    <row r="7203" spans="3:3" x14ac:dyDescent="0.25">
      <c r="C7203" s="24"/>
    </row>
    <row r="7204" spans="3:3" x14ac:dyDescent="0.25">
      <c r="C7204" s="24"/>
    </row>
    <row r="7205" spans="3:3" x14ac:dyDescent="0.25">
      <c r="C7205" s="24"/>
    </row>
    <row r="7206" spans="3:3" x14ac:dyDescent="0.25">
      <c r="C7206" s="24"/>
    </row>
    <row r="7207" spans="3:3" x14ac:dyDescent="0.25">
      <c r="C7207" s="24"/>
    </row>
    <row r="7208" spans="3:3" x14ac:dyDescent="0.25">
      <c r="C7208" s="24"/>
    </row>
    <row r="7209" spans="3:3" x14ac:dyDescent="0.25">
      <c r="C7209" s="24"/>
    </row>
    <row r="7210" spans="3:3" x14ac:dyDescent="0.25">
      <c r="C7210" s="24"/>
    </row>
    <row r="7211" spans="3:3" x14ac:dyDescent="0.25">
      <c r="C7211" s="24"/>
    </row>
    <row r="7212" spans="3:3" x14ac:dyDescent="0.25">
      <c r="C7212" s="24"/>
    </row>
    <row r="7213" spans="3:3" x14ac:dyDescent="0.25">
      <c r="C7213" s="24"/>
    </row>
    <row r="7214" spans="3:3" x14ac:dyDescent="0.25">
      <c r="C7214" s="24"/>
    </row>
    <row r="7215" spans="3:3" x14ac:dyDescent="0.25">
      <c r="C7215" s="24"/>
    </row>
    <row r="7216" spans="3:3" x14ac:dyDescent="0.25">
      <c r="C7216" s="24"/>
    </row>
    <row r="7217" spans="3:3" x14ac:dyDescent="0.25">
      <c r="C7217" s="24"/>
    </row>
    <row r="7218" spans="3:3" x14ac:dyDescent="0.25">
      <c r="C7218" s="24"/>
    </row>
    <row r="7219" spans="3:3" x14ac:dyDescent="0.25">
      <c r="C7219" s="24"/>
    </row>
    <row r="7220" spans="3:3" x14ac:dyDescent="0.25">
      <c r="C7220" s="24"/>
    </row>
    <row r="7221" spans="3:3" x14ac:dyDescent="0.25">
      <c r="C7221" s="24"/>
    </row>
    <row r="7222" spans="3:3" x14ac:dyDescent="0.25">
      <c r="C7222" s="24"/>
    </row>
    <row r="7223" spans="3:3" x14ac:dyDescent="0.25">
      <c r="C7223" s="24"/>
    </row>
    <row r="7224" spans="3:3" x14ac:dyDescent="0.25">
      <c r="C7224" s="24"/>
    </row>
    <row r="7225" spans="3:3" x14ac:dyDescent="0.25">
      <c r="C7225" s="24"/>
    </row>
    <row r="7226" spans="3:3" x14ac:dyDescent="0.25">
      <c r="C7226" s="24"/>
    </row>
    <row r="7227" spans="3:3" x14ac:dyDescent="0.25">
      <c r="C7227" s="24"/>
    </row>
    <row r="7228" spans="3:3" x14ac:dyDescent="0.25">
      <c r="C7228" s="24"/>
    </row>
    <row r="7229" spans="3:3" x14ac:dyDescent="0.25">
      <c r="C7229" s="24"/>
    </row>
    <row r="7230" spans="3:3" x14ac:dyDescent="0.25">
      <c r="C7230" s="24"/>
    </row>
    <row r="7231" spans="3:3" x14ac:dyDescent="0.25">
      <c r="C7231" s="24"/>
    </row>
    <row r="7232" spans="3:3" x14ac:dyDescent="0.25">
      <c r="C7232" s="24"/>
    </row>
    <row r="7233" spans="3:3" x14ac:dyDescent="0.25">
      <c r="C7233" s="24"/>
    </row>
    <row r="7234" spans="3:3" x14ac:dyDescent="0.25">
      <c r="C7234" s="24"/>
    </row>
    <row r="7235" spans="3:3" x14ac:dyDescent="0.25">
      <c r="C7235" s="24"/>
    </row>
    <row r="7236" spans="3:3" x14ac:dyDescent="0.25">
      <c r="C7236" s="24"/>
    </row>
    <row r="7237" spans="3:3" x14ac:dyDescent="0.25">
      <c r="C7237" s="24"/>
    </row>
    <row r="7238" spans="3:3" x14ac:dyDescent="0.25">
      <c r="C7238" s="24"/>
    </row>
    <row r="7239" spans="3:3" x14ac:dyDescent="0.25">
      <c r="C7239" s="24"/>
    </row>
    <row r="7240" spans="3:3" x14ac:dyDescent="0.25">
      <c r="C7240" s="24"/>
    </row>
    <row r="7241" spans="3:3" x14ac:dyDescent="0.25">
      <c r="C7241" s="24"/>
    </row>
    <row r="7242" spans="3:3" x14ac:dyDescent="0.25">
      <c r="C7242" s="24"/>
    </row>
    <row r="7243" spans="3:3" x14ac:dyDescent="0.25">
      <c r="C7243" s="24"/>
    </row>
    <row r="7244" spans="3:3" x14ac:dyDescent="0.25">
      <c r="C7244" s="24"/>
    </row>
    <row r="7245" spans="3:3" x14ac:dyDescent="0.25">
      <c r="C7245" s="24"/>
    </row>
    <row r="7246" spans="3:3" x14ac:dyDescent="0.25">
      <c r="C7246" s="24"/>
    </row>
    <row r="7247" spans="3:3" x14ac:dyDescent="0.25">
      <c r="C7247" s="24"/>
    </row>
    <row r="7248" spans="3:3" x14ac:dyDescent="0.25">
      <c r="C7248" s="24"/>
    </row>
    <row r="7249" spans="3:3" x14ac:dyDescent="0.25">
      <c r="C7249" s="24"/>
    </row>
    <row r="7250" spans="3:3" x14ac:dyDescent="0.25">
      <c r="C7250" s="24"/>
    </row>
    <row r="7251" spans="3:3" x14ac:dyDescent="0.25">
      <c r="C7251" s="24"/>
    </row>
    <row r="7252" spans="3:3" x14ac:dyDescent="0.25">
      <c r="C7252" s="24"/>
    </row>
    <row r="7253" spans="3:3" x14ac:dyDescent="0.25">
      <c r="C7253" s="24"/>
    </row>
    <row r="7254" spans="3:3" x14ac:dyDescent="0.25">
      <c r="C7254" s="24"/>
    </row>
    <row r="7255" spans="3:3" x14ac:dyDescent="0.25">
      <c r="C7255" s="24"/>
    </row>
    <row r="7256" spans="3:3" x14ac:dyDescent="0.25">
      <c r="C7256" s="24"/>
    </row>
    <row r="7257" spans="3:3" x14ac:dyDescent="0.25">
      <c r="C7257" s="24"/>
    </row>
    <row r="7258" spans="3:3" x14ac:dyDescent="0.25">
      <c r="C7258" s="24"/>
    </row>
    <row r="7259" spans="3:3" x14ac:dyDescent="0.25">
      <c r="C7259" s="24"/>
    </row>
    <row r="7260" spans="3:3" x14ac:dyDescent="0.25">
      <c r="C7260" s="24"/>
    </row>
    <row r="7261" spans="3:3" x14ac:dyDescent="0.25">
      <c r="C7261" s="24"/>
    </row>
    <row r="7262" spans="3:3" x14ac:dyDescent="0.25">
      <c r="C7262" s="24"/>
    </row>
    <row r="7263" spans="3:3" x14ac:dyDescent="0.25">
      <c r="C7263" s="24"/>
    </row>
    <row r="7264" spans="3:3" x14ac:dyDescent="0.25">
      <c r="C7264" s="24"/>
    </row>
    <row r="7265" spans="3:3" x14ac:dyDescent="0.25">
      <c r="C7265" s="24"/>
    </row>
    <row r="7266" spans="3:3" x14ac:dyDescent="0.25">
      <c r="C7266" s="24"/>
    </row>
    <row r="7267" spans="3:3" x14ac:dyDescent="0.25">
      <c r="C7267" s="24"/>
    </row>
    <row r="7268" spans="3:3" x14ac:dyDescent="0.25">
      <c r="C7268" s="24"/>
    </row>
    <row r="7269" spans="3:3" x14ac:dyDescent="0.25">
      <c r="C7269" s="24"/>
    </row>
    <row r="7270" spans="3:3" x14ac:dyDescent="0.25">
      <c r="C7270" s="24"/>
    </row>
    <row r="7271" spans="3:3" x14ac:dyDescent="0.25">
      <c r="C7271" s="24"/>
    </row>
    <row r="7272" spans="3:3" x14ac:dyDescent="0.25">
      <c r="C7272" s="24"/>
    </row>
    <row r="7273" spans="3:3" x14ac:dyDescent="0.25">
      <c r="C7273" s="24"/>
    </row>
    <row r="7274" spans="3:3" x14ac:dyDescent="0.25">
      <c r="C7274" s="24"/>
    </row>
    <row r="7275" spans="3:3" x14ac:dyDescent="0.25">
      <c r="C7275" s="24"/>
    </row>
    <row r="7276" spans="3:3" x14ac:dyDescent="0.25">
      <c r="C7276" s="24"/>
    </row>
    <row r="7277" spans="3:3" x14ac:dyDescent="0.25">
      <c r="C7277" s="24"/>
    </row>
    <row r="7278" spans="3:3" x14ac:dyDescent="0.25">
      <c r="C7278" s="24"/>
    </row>
    <row r="7279" spans="3:3" x14ac:dyDescent="0.25">
      <c r="C7279" s="24"/>
    </row>
    <row r="7280" spans="3:3" x14ac:dyDescent="0.25">
      <c r="C7280" s="24"/>
    </row>
    <row r="7281" spans="3:3" x14ac:dyDescent="0.25">
      <c r="C7281" s="24"/>
    </row>
    <row r="7282" spans="3:3" x14ac:dyDescent="0.25">
      <c r="C7282" s="24"/>
    </row>
    <row r="7283" spans="3:3" x14ac:dyDescent="0.25">
      <c r="C7283" s="24"/>
    </row>
    <row r="7284" spans="3:3" x14ac:dyDescent="0.25">
      <c r="C7284" s="24"/>
    </row>
    <row r="7285" spans="3:3" x14ac:dyDescent="0.25">
      <c r="C7285" s="24"/>
    </row>
    <row r="7286" spans="3:3" x14ac:dyDescent="0.25">
      <c r="C7286" s="24"/>
    </row>
    <row r="7287" spans="3:3" x14ac:dyDescent="0.25">
      <c r="C7287" s="24"/>
    </row>
    <row r="7288" spans="3:3" x14ac:dyDescent="0.25">
      <c r="C7288" s="24"/>
    </row>
    <row r="7289" spans="3:3" x14ac:dyDescent="0.25">
      <c r="C7289" s="24"/>
    </row>
    <row r="7290" spans="3:3" x14ac:dyDescent="0.25">
      <c r="C7290" s="24"/>
    </row>
    <row r="7291" spans="3:3" x14ac:dyDescent="0.25">
      <c r="C7291" s="24"/>
    </row>
    <row r="7292" spans="3:3" x14ac:dyDescent="0.25">
      <c r="C7292" s="24"/>
    </row>
    <row r="7293" spans="3:3" x14ac:dyDescent="0.25">
      <c r="C7293" s="24"/>
    </row>
    <row r="7294" spans="3:3" x14ac:dyDescent="0.25">
      <c r="C7294" s="24"/>
    </row>
    <row r="7295" spans="3:3" x14ac:dyDescent="0.25">
      <c r="C7295" s="24"/>
    </row>
    <row r="7296" spans="3:3" x14ac:dyDescent="0.25">
      <c r="C7296" s="24"/>
    </row>
    <row r="7297" spans="3:3" x14ac:dyDescent="0.25">
      <c r="C7297" s="24"/>
    </row>
    <row r="7298" spans="3:3" x14ac:dyDescent="0.25">
      <c r="C7298" s="24"/>
    </row>
    <row r="7299" spans="3:3" x14ac:dyDescent="0.25">
      <c r="C7299" s="24"/>
    </row>
    <row r="7300" spans="3:3" x14ac:dyDescent="0.25">
      <c r="C7300" s="24"/>
    </row>
    <row r="7301" spans="3:3" x14ac:dyDescent="0.25">
      <c r="C7301" s="24"/>
    </row>
    <row r="7302" spans="3:3" x14ac:dyDescent="0.25">
      <c r="C7302" s="24"/>
    </row>
    <row r="7303" spans="3:3" x14ac:dyDescent="0.25">
      <c r="C7303" s="24"/>
    </row>
    <row r="7304" spans="3:3" x14ac:dyDescent="0.25">
      <c r="C7304" s="24"/>
    </row>
    <row r="7305" spans="3:3" x14ac:dyDescent="0.25">
      <c r="C7305" s="24"/>
    </row>
    <row r="7306" spans="3:3" x14ac:dyDescent="0.25">
      <c r="C7306" s="24"/>
    </row>
    <row r="7307" spans="3:3" x14ac:dyDescent="0.25">
      <c r="C7307" s="24"/>
    </row>
    <row r="7308" spans="3:3" x14ac:dyDescent="0.25">
      <c r="C7308" s="24"/>
    </row>
    <row r="7309" spans="3:3" x14ac:dyDescent="0.25">
      <c r="C7309" s="24"/>
    </row>
    <row r="7310" spans="3:3" x14ac:dyDescent="0.25">
      <c r="C7310" s="24"/>
    </row>
    <row r="7311" spans="3:3" x14ac:dyDescent="0.25">
      <c r="C7311" s="24"/>
    </row>
    <row r="7312" spans="3:3" x14ac:dyDescent="0.25">
      <c r="C7312" s="24"/>
    </row>
    <row r="7313" spans="3:3" x14ac:dyDescent="0.25">
      <c r="C7313" s="24"/>
    </row>
    <row r="7314" spans="3:3" x14ac:dyDescent="0.25">
      <c r="C7314" s="24"/>
    </row>
    <row r="7315" spans="3:3" x14ac:dyDescent="0.25">
      <c r="C7315" s="24"/>
    </row>
    <row r="7316" spans="3:3" x14ac:dyDescent="0.25">
      <c r="C7316" s="24"/>
    </row>
    <row r="7317" spans="3:3" x14ac:dyDescent="0.25">
      <c r="C7317" s="24"/>
    </row>
    <row r="7318" spans="3:3" x14ac:dyDescent="0.25">
      <c r="C7318" s="24"/>
    </row>
    <row r="7319" spans="3:3" x14ac:dyDescent="0.25">
      <c r="C7319" s="24"/>
    </row>
    <row r="7320" spans="3:3" x14ac:dyDescent="0.25">
      <c r="C7320" s="24"/>
    </row>
    <row r="7321" spans="3:3" x14ac:dyDescent="0.25">
      <c r="C7321" s="24"/>
    </row>
    <row r="7322" spans="3:3" x14ac:dyDescent="0.25">
      <c r="C7322" s="24"/>
    </row>
    <row r="7323" spans="3:3" x14ac:dyDescent="0.25">
      <c r="C7323" s="24"/>
    </row>
    <row r="7324" spans="3:3" x14ac:dyDescent="0.25">
      <c r="C7324" s="24"/>
    </row>
    <row r="7325" spans="3:3" x14ac:dyDescent="0.25">
      <c r="C7325" s="24"/>
    </row>
    <row r="7326" spans="3:3" x14ac:dyDescent="0.25">
      <c r="C7326" s="24"/>
    </row>
    <row r="7327" spans="3:3" x14ac:dyDescent="0.25">
      <c r="C7327" s="24"/>
    </row>
    <row r="7328" spans="3:3" x14ac:dyDescent="0.25">
      <c r="C7328" s="24"/>
    </row>
    <row r="7329" spans="3:3" x14ac:dyDescent="0.25">
      <c r="C7329" s="24"/>
    </row>
    <row r="7330" spans="3:3" x14ac:dyDescent="0.25">
      <c r="C7330" s="24"/>
    </row>
    <row r="7331" spans="3:3" x14ac:dyDescent="0.25">
      <c r="C7331" s="24"/>
    </row>
    <row r="7332" spans="3:3" x14ac:dyDescent="0.25">
      <c r="C7332" s="24"/>
    </row>
    <row r="7333" spans="3:3" x14ac:dyDescent="0.25">
      <c r="C7333" s="24"/>
    </row>
    <row r="7334" spans="3:3" x14ac:dyDescent="0.25">
      <c r="C7334" s="24"/>
    </row>
    <row r="7335" spans="3:3" x14ac:dyDescent="0.25">
      <c r="C7335" s="24"/>
    </row>
    <row r="7336" spans="3:3" x14ac:dyDescent="0.25">
      <c r="C7336" s="24"/>
    </row>
    <row r="7337" spans="3:3" x14ac:dyDescent="0.25">
      <c r="C7337" s="24"/>
    </row>
    <row r="7338" spans="3:3" x14ac:dyDescent="0.25">
      <c r="C7338" s="24"/>
    </row>
    <row r="7339" spans="3:3" x14ac:dyDescent="0.25">
      <c r="C7339" s="24"/>
    </row>
    <row r="7340" spans="3:3" x14ac:dyDescent="0.25">
      <c r="C7340" s="24"/>
    </row>
    <row r="7341" spans="3:3" x14ac:dyDescent="0.25">
      <c r="C7341" s="24"/>
    </row>
    <row r="7342" spans="3:3" x14ac:dyDescent="0.25">
      <c r="C7342" s="24"/>
    </row>
    <row r="7343" spans="3:3" x14ac:dyDescent="0.25">
      <c r="C7343" s="24"/>
    </row>
    <row r="7344" spans="3:3" x14ac:dyDescent="0.25">
      <c r="C7344" s="24"/>
    </row>
    <row r="7345" spans="3:3" x14ac:dyDescent="0.25">
      <c r="C7345" s="24"/>
    </row>
    <row r="7346" spans="3:3" x14ac:dyDescent="0.25">
      <c r="C7346" s="24"/>
    </row>
    <row r="7347" spans="3:3" x14ac:dyDescent="0.25">
      <c r="C7347" s="24"/>
    </row>
    <row r="7348" spans="3:3" x14ac:dyDescent="0.25">
      <c r="C7348" s="24"/>
    </row>
    <row r="7349" spans="3:3" x14ac:dyDescent="0.25">
      <c r="C7349" s="24"/>
    </row>
    <row r="7350" spans="3:3" x14ac:dyDescent="0.25">
      <c r="C7350" s="24"/>
    </row>
    <row r="7351" spans="3:3" x14ac:dyDescent="0.25">
      <c r="C7351" s="24"/>
    </row>
    <row r="7352" spans="3:3" x14ac:dyDescent="0.25">
      <c r="C7352" s="24"/>
    </row>
    <row r="7353" spans="3:3" x14ac:dyDescent="0.25">
      <c r="C7353" s="24"/>
    </row>
    <row r="7354" spans="3:3" x14ac:dyDescent="0.25">
      <c r="C7354" s="24"/>
    </row>
    <row r="7355" spans="3:3" x14ac:dyDescent="0.25">
      <c r="C7355" s="24"/>
    </row>
    <row r="7356" spans="3:3" x14ac:dyDescent="0.25">
      <c r="C7356" s="24"/>
    </row>
    <row r="7357" spans="3:3" x14ac:dyDescent="0.25">
      <c r="C7357" s="24"/>
    </row>
    <row r="7358" spans="3:3" x14ac:dyDescent="0.25">
      <c r="C7358" s="24"/>
    </row>
    <row r="7359" spans="3:3" x14ac:dyDescent="0.25">
      <c r="C7359" s="24"/>
    </row>
    <row r="7360" spans="3:3" x14ac:dyDescent="0.25">
      <c r="C7360" s="24"/>
    </row>
    <row r="7361" spans="3:3" x14ac:dyDescent="0.25">
      <c r="C7361" s="24"/>
    </row>
    <row r="7362" spans="3:3" x14ac:dyDescent="0.25">
      <c r="C7362" s="24"/>
    </row>
    <row r="7363" spans="3:3" x14ac:dyDescent="0.25">
      <c r="C7363" s="24"/>
    </row>
    <row r="7364" spans="3:3" x14ac:dyDescent="0.25">
      <c r="C7364" s="24"/>
    </row>
    <row r="7365" spans="3:3" x14ac:dyDescent="0.25">
      <c r="C7365" s="24"/>
    </row>
    <row r="7366" spans="3:3" x14ac:dyDescent="0.25">
      <c r="C7366" s="24"/>
    </row>
    <row r="7367" spans="3:3" x14ac:dyDescent="0.25">
      <c r="C7367" s="24"/>
    </row>
    <row r="7368" spans="3:3" x14ac:dyDescent="0.25">
      <c r="C7368" s="24"/>
    </row>
    <row r="7369" spans="3:3" x14ac:dyDescent="0.25">
      <c r="C7369" s="24"/>
    </row>
    <row r="7370" spans="3:3" x14ac:dyDescent="0.25">
      <c r="C7370" s="24"/>
    </row>
    <row r="7371" spans="3:3" x14ac:dyDescent="0.25">
      <c r="C7371" s="24"/>
    </row>
    <row r="7372" spans="3:3" x14ac:dyDescent="0.25">
      <c r="C7372" s="24"/>
    </row>
    <row r="7373" spans="3:3" x14ac:dyDescent="0.25">
      <c r="C7373" s="24"/>
    </row>
    <row r="7374" spans="3:3" x14ac:dyDescent="0.25">
      <c r="C7374" s="24"/>
    </row>
    <row r="7375" spans="3:3" x14ac:dyDescent="0.25">
      <c r="C7375" s="24"/>
    </row>
    <row r="7376" spans="3:3" x14ac:dyDescent="0.25">
      <c r="C7376" s="24"/>
    </row>
    <row r="7377" spans="3:3" x14ac:dyDescent="0.25">
      <c r="C7377" s="24"/>
    </row>
    <row r="7378" spans="3:3" x14ac:dyDescent="0.25">
      <c r="C7378" s="24"/>
    </row>
    <row r="7379" spans="3:3" x14ac:dyDescent="0.25">
      <c r="C7379" s="24"/>
    </row>
    <row r="7380" spans="3:3" x14ac:dyDescent="0.25">
      <c r="C7380" s="24"/>
    </row>
    <row r="7381" spans="3:3" x14ac:dyDescent="0.25">
      <c r="C7381" s="24"/>
    </row>
    <row r="7382" spans="3:3" x14ac:dyDescent="0.25">
      <c r="C7382" s="24"/>
    </row>
    <row r="7383" spans="3:3" x14ac:dyDescent="0.25">
      <c r="C7383" s="24"/>
    </row>
    <row r="7384" spans="3:3" x14ac:dyDescent="0.25">
      <c r="C7384" s="24"/>
    </row>
    <row r="7385" spans="3:3" x14ac:dyDescent="0.25">
      <c r="C7385" s="24"/>
    </row>
    <row r="7386" spans="3:3" x14ac:dyDescent="0.25">
      <c r="C7386" s="24"/>
    </row>
    <row r="7387" spans="3:3" x14ac:dyDescent="0.25">
      <c r="C7387" s="24"/>
    </row>
    <row r="7388" spans="3:3" x14ac:dyDescent="0.25">
      <c r="C7388" s="24"/>
    </row>
    <row r="7389" spans="3:3" x14ac:dyDescent="0.25">
      <c r="C7389" s="24"/>
    </row>
    <row r="7390" spans="3:3" x14ac:dyDescent="0.25">
      <c r="C7390" s="24"/>
    </row>
    <row r="7391" spans="3:3" x14ac:dyDescent="0.25">
      <c r="C7391" s="24"/>
    </row>
    <row r="7392" spans="3:3" x14ac:dyDescent="0.25">
      <c r="C7392" s="24"/>
    </row>
    <row r="7393" spans="3:3" x14ac:dyDescent="0.25">
      <c r="C7393" s="24"/>
    </row>
    <row r="7394" spans="3:3" x14ac:dyDescent="0.25">
      <c r="C7394" s="24"/>
    </row>
    <row r="7395" spans="3:3" x14ac:dyDescent="0.25">
      <c r="C7395" s="24"/>
    </row>
    <row r="7396" spans="3:3" x14ac:dyDescent="0.25">
      <c r="C7396" s="24"/>
    </row>
    <row r="7397" spans="3:3" x14ac:dyDescent="0.25">
      <c r="C7397" s="24"/>
    </row>
    <row r="7398" spans="3:3" x14ac:dyDescent="0.25">
      <c r="C7398" s="24"/>
    </row>
    <row r="7399" spans="3:3" x14ac:dyDescent="0.25">
      <c r="C7399" s="24"/>
    </row>
    <row r="7400" spans="3:3" x14ac:dyDescent="0.25">
      <c r="C7400" s="24"/>
    </row>
    <row r="7401" spans="3:3" x14ac:dyDescent="0.25">
      <c r="C7401" s="24"/>
    </row>
    <row r="7402" spans="3:3" x14ac:dyDescent="0.25">
      <c r="C7402" s="24"/>
    </row>
    <row r="7403" spans="3:3" x14ac:dyDescent="0.25">
      <c r="C7403" s="24"/>
    </row>
    <row r="7404" spans="3:3" x14ac:dyDescent="0.25">
      <c r="C7404" s="24"/>
    </row>
    <row r="7405" spans="3:3" x14ac:dyDescent="0.25">
      <c r="C7405" s="24"/>
    </row>
    <row r="7406" spans="3:3" x14ac:dyDescent="0.25">
      <c r="C7406" s="24"/>
    </row>
    <row r="7407" spans="3:3" x14ac:dyDescent="0.25">
      <c r="C7407" s="24"/>
    </row>
    <row r="7408" spans="3:3" x14ac:dyDescent="0.25">
      <c r="C7408" s="24"/>
    </row>
    <row r="7409" spans="3:3" x14ac:dyDescent="0.25">
      <c r="C7409" s="24"/>
    </row>
    <row r="7410" spans="3:3" x14ac:dyDescent="0.25">
      <c r="C7410" s="24"/>
    </row>
    <row r="7411" spans="3:3" x14ac:dyDescent="0.25">
      <c r="C7411" s="24"/>
    </row>
    <row r="7412" spans="3:3" x14ac:dyDescent="0.25">
      <c r="C7412" s="24"/>
    </row>
    <row r="7413" spans="3:3" x14ac:dyDescent="0.25">
      <c r="C7413" s="24"/>
    </row>
    <row r="7414" spans="3:3" x14ac:dyDescent="0.25">
      <c r="C7414" s="24"/>
    </row>
    <row r="7415" spans="3:3" x14ac:dyDescent="0.25">
      <c r="C7415" s="24"/>
    </row>
    <row r="7416" spans="3:3" x14ac:dyDescent="0.25">
      <c r="C7416" s="24"/>
    </row>
    <row r="7417" spans="3:3" x14ac:dyDescent="0.25">
      <c r="C7417" s="24"/>
    </row>
    <row r="7418" spans="3:3" x14ac:dyDescent="0.25">
      <c r="C7418" s="24"/>
    </row>
    <row r="7419" spans="3:3" x14ac:dyDescent="0.25">
      <c r="C7419" s="24"/>
    </row>
    <row r="7420" spans="3:3" x14ac:dyDescent="0.25">
      <c r="C7420" s="24"/>
    </row>
    <row r="7421" spans="3:3" x14ac:dyDescent="0.25">
      <c r="C7421" s="24"/>
    </row>
    <row r="7422" spans="3:3" x14ac:dyDescent="0.25">
      <c r="C7422" s="24"/>
    </row>
    <row r="7423" spans="3:3" x14ac:dyDescent="0.25">
      <c r="C7423" s="24"/>
    </row>
    <row r="7424" spans="3:3" x14ac:dyDescent="0.25">
      <c r="C7424" s="24"/>
    </row>
    <row r="7425" spans="3:3" x14ac:dyDescent="0.25">
      <c r="C7425" s="24"/>
    </row>
    <row r="7426" spans="3:3" x14ac:dyDescent="0.25">
      <c r="C7426" s="24"/>
    </row>
    <row r="7427" spans="3:3" x14ac:dyDescent="0.25">
      <c r="C7427" s="24"/>
    </row>
    <row r="7428" spans="3:3" x14ac:dyDescent="0.25">
      <c r="C7428" s="24"/>
    </row>
    <row r="7429" spans="3:3" x14ac:dyDescent="0.25">
      <c r="C7429" s="24"/>
    </row>
    <row r="7430" spans="3:3" x14ac:dyDescent="0.25">
      <c r="C7430" s="24"/>
    </row>
    <row r="7431" spans="3:3" x14ac:dyDescent="0.25">
      <c r="C7431" s="24"/>
    </row>
    <row r="7432" spans="3:3" x14ac:dyDescent="0.25">
      <c r="C7432" s="24"/>
    </row>
    <row r="7433" spans="3:3" x14ac:dyDescent="0.25">
      <c r="C7433" s="24"/>
    </row>
    <row r="7434" spans="3:3" x14ac:dyDescent="0.25">
      <c r="C7434" s="24"/>
    </row>
    <row r="7435" spans="3:3" x14ac:dyDescent="0.25">
      <c r="C7435" s="24"/>
    </row>
    <row r="7436" spans="3:3" x14ac:dyDescent="0.25">
      <c r="C7436" s="24"/>
    </row>
    <row r="7437" spans="3:3" x14ac:dyDescent="0.25">
      <c r="C7437" s="24"/>
    </row>
    <row r="7438" spans="3:3" x14ac:dyDescent="0.25">
      <c r="C7438" s="24"/>
    </row>
    <row r="7439" spans="3:3" x14ac:dyDescent="0.25">
      <c r="C7439" s="24"/>
    </row>
    <row r="7440" spans="3:3" x14ac:dyDescent="0.25">
      <c r="C7440" s="24"/>
    </row>
    <row r="7441" spans="3:3" x14ac:dyDescent="0.25">
      <c r="C7441" s="24"/>
    </row>
    <row r="7442" spans="3:3" x14ac:dyDescent="0.25">
      <c r="C7442" s="24"/>
    </row>
    <row r="7443" spans="3:3" x14ac:dyDescent="0.25">
      <c r="C7443" s="24"/>
    </row>
    <row r="7444" spans="3:3" x14ac:dyDescent="0.25">
      <c r="C7444" s="24"/>
    </row>
    <row r="7445" spans="3:3" x14ac:dyDescent="0.25">
      <c r="C7445" s="24"/>
    </row>
    <row r="7446" spans="3:3" x14ac:dyDescent="0.25">
      <c r="C7446" s="24"/>
    </row>
    <row r="7447" spans="3:3" x14ac:dyDescent="0.25">
      <c r="C7447" s="24"/>
    </row>
    <row r="7448" spans="3:3" x14ac:dyDescent="0.25">
      <c r="C7448" s="24"/>
    </row>
    <row r="7449" spans="3:3" x14ac:dyDescent="0.25">
      <c r="C7449" s="24"/>
    </row>
    <row r="7450" spans="3:3" x14ac:dyDescent="0.25">
      <c r="C7450" s="24"/>
    </row>
    <row r="7451" spans="3:3" x14ac:dyDescent="0.25">
      <c r="C7451" s="24"/>
    </row>
    <row r="7452" spans="3:3" x14ac:dyDescent="0.25">
      <c r="C7452" s="24"/>
    </row>
    <row r="7453" spans="3:3" x14ac:dyDescent="0.25">
      <c r="C7453" s="24"/>
    </row>
    <row r="7454" spans="3:3" x14ac:dyDescent="0.25">
      <c r="C7454" s="24"/>
    </row>
    <row r="7455" spans="3:3" x14ac:dyDescent="0.25">
      <c r="C7455" s="24"/>
    </row>
    <row r="7456" spans="3:3" x14ac:dyDescent="0.25">
      <c r="C7456" s="24"/>
    </row>
    <row r="7457" spans="3:3" x14ac:dyDescent="0.25">
      <c r="C7457" s="24"/>
    </row>
    <row r="7458" spans="3:3" x14ac:dyDescent="0.25">
      <c r="C7458" s="24"/>
    </row>
    <row r="7459" spans="3:3" x14ac:dyDescent="0.25">
      <c r="C7459" s="24"/>
    </row>
    <row r="7460" spans="3:3" x14ac:dyDescent="0.25">
      <c r="C7460" s="24"/>
    </row>
    <row r="7461" spans="3:3" x14ac:dyDescent="0.25">
      <c r="C7461" s="24"/>
    </row>
    <row r="7462" spans="3:3" x14ac:dyDescent="0.25">
      <c r="C7462" s="24"/>
    </row>
    <row r="7463" spans="3:3" x14ac:dyDescent="0.25">
      <c r="C7463" s="24"/>
    </row>
    <row r="7464" spans="3:3" x14ac:dyDescent="0.25">
      <c r="C7464" s="24"/>
    </row>
    <row r="7465" spans="3:3" x14ac:dyDescent="0.25">
      <c r="C7465" s="24"/>
    </row>
    <row r="7466" spans="3:3" x14ac:dyDescent="0.25">
      <c r="C7466" s="24"/>
    </row>
    <row r="7467" spans="3:3" x14ac:dyDescent="0.25">
      <c r="C7467" s="24"/>
    </row>
    <row r="7468" spans="3:3" x14ac:dyDescent="0.25">
      <c r="C7468" s="24"/>
    </row>
    <row r="7469" spans="3:3" x14ac:dyDescent="0.25">
      <c r="C7469" s="24"/>
    </row>
    <row r="7470" spans="3:3" x14ac:dyDescent="0.25">
      <c r="C7470" s="24"/>
    </row>
    <row r="7471" spans="3:3" x14ac:dyDescent="0.25">
      <c r="C7471" s="24"/>
    </row>
    <row r="7472" spans="3:3" x14ac:dyDescent="0.25">
      <c r="C7472" s="24"/>
    </row>
    <row r="7473" spans="3:3" x14ac:dyDescent="0.25">
      <c r="C7473" s="24"/>
    </row>
    <row r="7474" spans="3:3" x14ac:dyDescent="0.25">
      <c r="C7474" s="24"/>
    </row>
    <row r="7475" spans="3:3" x14ac:dyDescent="0.25">
      <c r="C7475" s="24"/>
    </row>
    <row r="7476" spans="3:3" x14ac:dyDescent="0.25">
      <c r="C7476" s="24"/>
    </row>
    <row r="7477" spans="3:3" x14ac:dyDescent="0.25">
      <c r="C7477" s="24"/>
    </row>
    <row r="7478" spans="3:3" x14ac:dyDescent="0.25">
      <c r="C7478" s="24"/>
    </row>
    <row r="7479" spans="3:3" x14ac:dyDescent="0.25">
      <c r="C7479" s="24"/>
    </row>
    <row r="7480" spans="3:3" x14ac:dyDescent="0.25">
      <c r="C7480" s="24"/>
    </row>
    <row r="7481" spans="3:3" x14ac:dyDescent="0.25">
      <c r="C7481" s="24"/>
    </row>
    <row r="7482" spans="3:3" x14ac:dyDescent="0.25">
      <c r="C7482" s="24"/>
    </row>
    <row r="7483" spans="3:3" x14ac:dyDescent="0.25">
      <c r="C7483" s="24"/>
    </row>
    <row r="7484" spans="3:3" x14ac:dyDescent="0.25">
      <c r="C7484" s="24"/>
    </row>
    <row r="7485" spans="3:3" x14ac:dyDescent="0.25">
      <c r="C7485" s="24"/>
    </row>
    <row r="7486" spans="3:3" x14ac:dyDescent="0.25">
      <c r="C7486" s="24"/>
    </row>
    <row r="7487" spans="3:3" x14ac:dyDescent="0.25">
      <c r="C7487" s="24"/>
    </row>
    <row r="7488" spans="3:3" x14ac:dyDescent="0.25">
      <c r="C7488" s="24"/>
    </row>
    <row r="7489" spans="3:3" x14ac:dyDescent="0.25">
      <c r="C7489" s="24"/>
    </row>
    <row r="7490" spans="3:3" x14ac:dyDescent="0.25">
      <c r="C7490" s="24"/>
    </row>
    <row r="7491" spans="3:3" x14ac:dyDescent="0.25">
      <c r="C7491" s="24"/>
    </row>
    <row r="7492" spans="3:3" x14ac:dyDescent="0.25">
      <c r="C7492" s="24"/>
    </row>
    <row r="7493" spans="3:3" x14ac:dyDescent="0.25">
      <c r="C7493" s="24"/>
    </row>
    <row r="7494" spans="3:3" x14ac:dyDescent="0.25">
      <c r="C7494" s="24"/>
    </row>
    <row r="7495" spans="3:3" x14ac:dyDescent="0.25">
      <c r="C7495" s="24"/>
    </row>
    <row r="7496" spans="3:3" x14ac:dyDescent="0.25">
      <c r="C7496" s="24"/>
    </row>
    <row r="7497" spans="3:3" x14ac:dyDescent="0.25">
      <c r="C7497" s="24"/>
    </row>
    <row r="7498" spans="3:3" x14ac:dyDescent="0.25">
      <c r="C7498" s="24"/>
    </row>
    <row r="7499" spans="3:3" x14ac:dyDescent="0.25">
      <c r="C7499" s="24"/>
    </row>
    <row r="7500" spans="3:3" x14ac:dyDescent="0.25">
      <c r="C7500" s="24"/>
    </row>
    <row r="7501" spans="3:3" x14ac:dyDescent="0.25">
      <c r="C7501" s="24"/>
    </row>
    <row r="7502" spans="3:3" x14ac:dyDescent="0.25">
      <c r="C7502" s="24"/>
    </row>
    <row r="7503" spans="3:3" x14ac:dyDescent="0.25">
      <c r="C7503" s="24"/>
    </row>
    <row r="7504" spans="3:3" x14ac:dyDescent="0.25">
      <c r="C7504" s="24"/>
    </row>
    <row r="7505" spans="3:3" x14ac:dyDescent="0.25">
      <c r="C7505" s="24"/>
    </row>
    <row r="7506" spans="3:3" x14ac:dyDescent="0.25">
      <c r="C7506" s="24"/>
    </row>
    <row r="7507" spans="3:3" x14ac:dyDescent="0.25">
      <c r="C7507" s="24"/>
    </row>
    <row r="7508" spans="3:3" x14ac:dyDescent="0.25">
      <c r="C7508" s="24"/>
    </row>
    <row r="7509" spans="3:3" x14ac:dyDescent="0.25">
      <c r="C7509" s="24"/>
    </row>
    <row r="7510" spans="3:3" x14ac:dyDescent="0.25">
      <c r="C7510" s="24"/>
    </row>
    <row r="7511" spans="3:3" x14ac:dyDescent="0.25">
      <c r="C7511" s="24"/>
    </row>
    <row r="7512" spans="3:3" x14ac:dyDescent="0.25">
      <c r="C7512" s="24"/>
    </row>
    <row r="7513" spans="3:3" x14ac:dyDescent="0.25">
      <c r="C7513" s="24"/>
    </row>
    <row r="7514" spans="3:3" x14ac:dyDescent="0.25">
      <c r="C7514" s="24"/>
    </row>
    <row r="7515" spans="3:3" x14ac:dyDescent="0.25">
      <c r="C7515" s="24"/>
    </row>
    <row r="7516" spans="3:3" x14ac:dyDescent="0.25">
      <c r="C7516" s="24"/>
    </row>
    <row r="7517" spans="3:3" x14ac:dyDescent="0.25">
      <c r="C7517" s="24"/>
    </row>
    <row r="7518" spans="3:3" x14ac:dyDescent="0.25">
      <c r="C7518" s="24"/>
    </row>
    <row r="7519" spans="3:3" x14ac:dyDescent="0.25">
      <c r="C7519" s="24"/>
    </row>
    <row r="7520" spans="3:3" x14ac:dyDescent="0.25">
      <c r="C7520" s="24"/>
    </row>
    <row r="7521" spans="3:3" x14ac:dyDescent="0.25">
      <c r="C7521" s="24"/>
    </row>
    <row r="7522" spans="3:3" x14ac:dyDescent="0.25">
      <c r="C7522" s="24"/>
    </row>
    <row r="7523" spans="3:3" x14ac:dyDescent="0.25">
      <c r="C7523" s="24"/>
    </row>
    <row r="7524" spans="3:3" x14ac:dyDescent="0.25">
      <c r="C7524" s="24"/>
    </row>
    <row r="7525" spans="3:3" x14ac:dyDescent="0.25">
      <c r="C7525" s="24"/>
    </row>
    <row r="7526" spans="3:3" x14ac:dyDescent="0.25">
      <c r="C7526" s="24"/>
    </row>
    <row r="7527" spans="3:3" x14ac:dyDescent="0.25">
      <c r="C7527" s="24"/>
    </row>
    <row r="7528" spans="3:3" x14ac:dyDescent="0.25">
      <c r="C7528" s="24"/>
    </row>
    <row r="7529" spans="3:3" x14ac:dyDescent="0.25">
      <c r="C7529" s="24"/>
    </row>
    <row r="7530" spans="3:3" x14ac:dyDescent="0.25">
      <c r="C7530" s="24"/>
    </row>
    <row r="7531" spans="3:3" x14ac:dyDescent="0.25">
      <c r="C7531" s="24"/>
    </row>
    <row r="7532" spans="3:3" x14ac:dyDescent="0.25">
      <c r="C7532" s="24"/>
    </row>
    <row r="7533" spans="3:3" x14ac:dyDescent="0.25">
      <c r="C7533" s="24"/>
    </row>
    <row r="7534" spans="3:3" x14ac:dyDescent="0.25">
      <c r="C7534" s="24"/>
    </row>
    <row r="7535" spans="3:3" x14ac:dyDescent="0.25">
      <c r="C7535" s="24"/>
    </row>
    <row r="7536" spans="3:3" x14ac:dyDescent="0.25">
      <c r="C7536" s="24"/>
    </row>
    <row r="7537" spans="3:3" x14ac:dyDescent="0.25">
      <c r="C7537" s="24"/>
    </row>
    <row r="7538" spans="3:3" x14ac:dyDescent="0.25">
      <c r="C7538" s="24"/>
    </row>
    <row r="7539" spans="3:3" x14ac:dyDescent="0.25">
      <c r="C7539" s="24"/>
    </row>
    <row r="7540" spans="3:3" x14ac:dyDescent="0.25">
      <c r="C7540" s="24"/>
    </row>
    <row r="7541" spans="3:3" x14ac:dyDescent="0.25">
      <c r="C7541" s="24"/>
    </row>
    <row r="7542" spans="3:3" x14ac:dyDescent="0.25">
      <c r="C7542" s="24"/>
    </row>
    <row r="7543" spans="3:3" x14ac:dyDescent="0.25">
      <c r="C7543" s="24"/>
    </row>
    <row r="7544" spans="3:3" x14ac:dyDescent="0.25">
      <c r="C7544" s="24"/>
    </row>
    <row r="7545" spans="3:3" x14ac:dyDescent="0.25">
      <c r="C7545" s="24"/>
    </row>
    <row r="7546" spans="3:3" x14ac:dyDescent="0.25">
      <c r="C7546" s="24"/>
    </row>
    <row r="7547" spans="3:3" x14ac:dyDescent="0.25">
      <c r="C7547" s="24"/>
    </row>
    <row r="7548" spans="3:3" x14ac:dyDescent="0.25">
      <c r="C7548" s="24"/>
    </row>
    <row r="7549" spans="3:3" x14ac:dyDescent="0.25">
      <c r="C7549" s="24"/>
    </row>
    <row r="7550" spans="3:3" x14ac:dyDescent="0.25">
      <c r="C7550" s="24"/>
    </row>
    <row r="7551" spans="3:3" x14ac:dyDescent="0.25">
      <c r="C7551" s="24"/>
    </row>
    <row r="7552" spans="3:3" x14ac:dyDescent="0.25">
      <c r="C7552" s="24"/>
    </row>
    <row r="7553" spans="3:3" x14ac:dyDescent="0.25">
      <c r="C7553" s="24"/>
    </row>
    <row r="7554" spans="3:3" x14ac:dyDescent="0.25">
      <c r="C7554" s="24"/>
    </row>
    <row r="7555" spans="3:3" x14ac:dyDescent="0.25">
      <c r="C7555" s="24"/>
    </row>
    <row r="7556" spans="3:3" x14ac:dyDescent="0.25">
      <c r="C7556" s="24"/>
    </row>
    <row r="7557" spans="3:3" x14ac:dyDescent="0.25">
      <c r="C7557" s="24"/>
    </row>
    <row r="7558" spans="3:3" x14ac:dyDescent="0.25">
      <c r="C7558" s="24"/>
    </row>
    <row r="7559" spans="3:3" x14ac:dyDescent="0.25">
      <c r="C7559" s="24"/>
    </row>
    <row r="7560" spans="3:3" x14ac:dyDescent="0.25">
      <c r="C7560" s="24"/>
    </row>
    <row r="7561" spans="3:3" x14ac:dyDescent="0.25">
      <c r="C7561" s="24"/>
    </row>
    <row r="7562" spans="3:3" x14ac:dyDescent="0.25">
      <c r="C7562" s="24"/>
    </row>
    <row r="7563" spans="3:3" x14ac:dyDescent="0.25">
      <c r="C7563" s="24"/>
    </row>
    <row r="7564" spans="3:3" x14ac:dyDescent="0.25">
      <c r="C7564" s="24"/>
    </row>
    <row r="7565" spans="3:3" x14ac:dyDescent="0.25">
      <c r="C7565" s="24"/>
    </row>
    <row r="7566" spans="3:3" x14ac:dyDescent="0.25">
      <c r="C7566" s="24"/>
    </row>
    <row r="7567" spans="3:3" x14ac:dyDescent="0.25">
      <c r="C7567" s="24"/>
    </row>
    <row r="7568" spans="3:3" x14ac:dyDescent="0.25">
      <c r="C7568" s="24"/>
    </row>
    <row r="7569" spans="3:3" x14ac:dyDescent="0.25">
      <c r="C7569" s="24"/>
    </row>
    <row r="7570" spans="3:3" x14ac:dyDescent="0.25">
      <c r="C7570" s="24"/>
    </row>
    <row r="7571" spans="3:3" x14ac:dyDescent="0.25">
      <c r="C7571" s="24"/>
    </row>
    <row r="7572" spans="3:3" x14ac:dyDescent="0.25">
      <c r="C7572" s="24"/>
    </row>
    <row r="7573" spans="3:3" x14ac:dyDescent="0.25">
      <c r="C7573" s="24"/>
    </row>
    <row r="7574" spans="3:3" x14ac:dyDescent="0.25">
      <c r="C7574" s="24"/>
    </row>
    <row r="7575" spans="3:3" x14ac:dyDescent="0.25">
      <c r="C7575" s="24"/>
    </row>
    <row r="7576" spans="3:3" x14ac:dyDescent="0.25">
      <c r="C7576" s="24"/>
    </row>
    <row r="7577" spans="3:3" x14ac:dyDescent="0.25">
      <c r="C7577" s="24"/>
    </row>
    <row r="7578" spans="3:3" x14ac:dyDescent="0.25">
      <c r="C7578" s="24"/>
    </row>
    <row r="7579" spans="3:3" x14ac:dyDescent="0.25">
      <c r="C7579" s="24"/>
    </row>
    <row r="7580" spans="3:3" x14ac:dyDescent="0.25">
      <c r="C7580" s="24"/>
    </row>
    <row r="7581" spans="3:3" x14ac:dyDescent="0.25">
      <c r="C7581" s="24"/>
    </row>
    <row r="7582" spans="3:3" x14ac:dyDescent="0.25">
      <c r="C7582" s="24"/>
    </row>
    <row r="7583" spans="3:3" x14ac:dyDescent="0.25">
      <c r="C7583" s="24"/>
    </row>
    <row r="7584" spans="3:3" x14ac:dyDescent="0.25">
      <c r="C7584" s="24"/>
    </row>
    <row r="7585" spans="3:3" x14ac:dyDescent="0.25">
      <c r="C7585" s="24"/>
    </row>
    <row r="7586" spans="3:3" x14ac:dyDescent="0.25">
      <c r="C7586" s="24"/>
    </row>
    <row r="7587" spans="3:3" x14ac:dyDescent="0.25">
      <c r="C7587" s="24"/>
    </row>
    <row r="7588" spans="3:3" x14ac:dyDescent="0.25">
      <c r="C7588" s="24"/>
    </row>
    <row r="7589" spans="3:3" x14ac:dyDescent="0.25">
      <c r="C7589" s="24"/>
    </row>
    <row r="7590" spans="3:3" x14ac:dyDescent="0.25">
      <c r="C7590" s="24"/>
    </row>
    <row r="7591" spans="3:3" x14ac:dyDescent="0.25">
      <c r="C7591" s="24"/>
    </row>
    <row r="7592" spans="3:3" x14ac:dyDescent="0.25">
      <c r="C7592" s="24"/>
    </row>
    <row r="7593" spans="3:3" x14ac:dyDescent="0.25">
      <c r="C7593" s="24"/>
    </row>
    <row r="7594" spans="3:3" x14ac:dyDescent="0.25">
      <c r="C7594" s="24"/>
    </row>
    <row r="7595" spans="3:3" x14ac:dyDescent="0.25">
      <c r="C7595" s="24"/>
    </row>
    <row r="7596" spans="3:3" x14ac:dyDescent="0.25">
      <c r="C7596" s="24"/>
    </row>
    <row r="7597" spans="3:3" x14ac:dyDescent="0.25">
      <c r="C7597" s="24"/>
    </row>
    <row r="7598" spans="3:3" x14ac:dyDescent="0.25">
      <c r="C7598" s="24"/>
    </row>
    <row r="7599" spans="3:3" x14ac:dyDescent="0.25">
      <c r="C7599" s="24"/>
    </row>
    <row r="7600" spans="3:3" x14ac:dyDescent="0.25">
      <c r="C7600" s="24"/>
    </row>
    <row r="7601" spans="3:3" x14ac:dyDescent="0.25">
      <c r="C7601" s="24"/>
    </row>
    <row r="7602" spans="3:3" x14ac:dyDescent="0.25">
      <c r="C7602" s="24"/>
    </row>
    <row r="7603" spans="3:3" x14ac:dyDescent="0.25">
      <c r="C7603" s="24"/>
    </row>
    <row r="7604" spans="3:3" x14ac:dyDescent="0.25">
      <c r="C7604" s="24"/>
    </row>
    <row r="7605" spans="3:3" x14ac:dyDescent="0.25">
      <c r="C7605" s="24"/>
    </row>
    <row r="7606" spans="3:3" x14ac:dyDescent="0.25">
      <c r="C7606" s="24"/>
    </row>
    <row r="7607" spans="3:3" x14ac:dyDescent="0.25">
      <c r="C7607" s="24"/>
    </row>
    <row r="7608" spans="3:3" x14ac:dyDescent="0.25">
      <c r="C7608" s="24"/>
    </row>
    <row r="7609" spans="3:3" x14ac:dyDescent="0.25">
      <c r="C7609" s="24"/>
    </row>
    <row r="7610" spans="3:3" x14ac:dyDescent="0.25">
      <c r="C7610" s="24"/>
    </row>
    <row r="7611" spans="3:3" x14ac:dyDescent="0.25">
      <c r="C7611" s="24"/>
    </row>
    <row r="7612" spans="3:3" x14ac:dyDescent="0.25">
      <c r="C7612" s="24"/>
    </row>
    <row r="7613" spans="3:3" x14ac:dyDescent="0.25">
      <c r="C7613" s="24"/>
    </row>
    <row r="7614" spans="3:3" x14ac:dyDescent="0.25">
      <c r="C7614" s="24"/>
    </row>
    <row r="7615" spans="3:3" x14ac:dyDescent="0.25">
      <c r="C7615" s="24"/>
    </row>
    <row r="7616" spans="3:3" x14ac:dyDescent="0.25">
      <c r="C7616" s="24"/>
    </row>
    <row r="7617" spans="3:3" x14ac:dyDescent="0.25">
      <c r="C7617" s="24"/>
    </row>
    <row r="7618" spans="3:3" x14ac:dyDescent="0.25">
      <c r="C7618" s="24"/>
    </row>
    <row r="7619" spans="3:3" x14ac:dyDescent="0.25">
      <c r="C7619" s="24"/>
    </row>
    <row r="7620" spans="3:3" x14ac:dyDescent="0.25">
      <c r="C7620" s="24"/>
    </row>
    <row r="7621" spans="3:3" x14ac:dyDescent="0.25">
      <c r="C7621" s="24"/>
    </row>
    <row r="7622" spans="3:3" x14ac:dyDescent="0.25">
      <c r="C7622" s="24"/>
    </row>
    <row r="7623" spans="3:3" x14ac:dyDescent="0.25">
      <c r="C7623" s="24"/>
    </row>
    <row r="7624" spans="3:3" x14ac:dyDescent="0.25">
      <c r="C7624" s="24"/>
    </row>
    <row r="7625" spans="3:3" x14ac:dyDescent="0.25">
      <c r="C7625" s="24"/>
    </row>
    <row r="7626" spans="3:3" x14ac:dyDescent="0.25">
      <c r="C7626" s="24"/>
    </row>
    <row r="7627" spans="3:3" x14ac:dyDescent="0.25">
      <c r="C7627" s="24"/>
    </row>
    <row r="7628" spans="3:3" x14ac:dyDescent="0.25">
      <c r="C7628" s="24"/>
    </row>
    <row r="7629" spans="3:3" x14ac:dyDescent="0.25">
      <c r="C7629" s="24"/>
    </row>
    <row r="7630" spans="3:3" x14ac:dyDescent="0.25">
      <c r="C7630" s="24"/>
    </row>
    <row r="7631" spans="3:3" x14ac:dyDescent="0.25">
      <c r="C7631" s="24"/>
    </row>
    <row r="7632" spans="3:3" x14ac:dyDescent="0.25">
      <c r="C7632" s="24"/>
    </row>
    <row r="7633" spans="3:3" x14ac:dyDescent="0.25">
      <c r="C7633" s="24"/>
    </row>
    <row r="7634" spans="3:3" x14ac:dyDescent="0.25">
      <c r="C7634" s="24"/>
    </row>
    <row r="7635" spans="3:3" x14ac:dyDescent="0.25">
      <c r="C7635" s="24"/>
    </row>
    <row r="7636" spans="3:3" x14ac:dyDescent="0.25">
      <c r="C7636" s="24"/>
    </row>
    <row r="7637" spans="3:3" x14ac:dyDescent="0.25">
      <c r="C7637" s="24"/>
    </row>
    <row r="7638" spans="3:3" x14ac:dyDescent="0.25">
      <c r="C7638" s="24"/>
    </row>
    <row r="7639" spans="3:3" x14ac:dyDescent="0.25">
      <c r="C7639" s="24"/>
    </row>
    <row r="7640" spans="3:3" x14ac:dyDescent="0.25">
      <c r="C7640" s="24"/>
    </row>
    <row r="7641" spans="3:3" x14ac:dyDescent="0.25">
      <c r="C7641" s="24"/>
    </row>
    <row r="7642" spans="3:3" x14ac:dyDescent="0.25">
      <c r="C7642" s="24"/>
    </row>
    <row r="7643" spans="3:3" x14ac:dyDescent="0.25">
      <c r="C7643" s="24"/>
    </row>
    <row r="7644" spans="3:3" x14ac:dyDescent="0.25">
      <c r="C7644" s="24"/>
    </row>
    <row r="7645" spans="3:3" x14ac:dyDescent="0.25">
      <c r="C7645" s="24"/>
    </row>
    <row r="7646" spans="3:3" x14ac:dyDescent="0.25">
      <c r="C7646" s="24"/>
    </row>
    <row r="7647" spans="3:3" x14ac:dyDescent="0.25">
      <c r="C7647" s="24"/>
    </row>
    <row r="7648" spans="3:3" x14ac:dyDescent="0.25">
      <c r="C7648" s="24"/>
    </row>
    <row r="7649" spans="3:3" x14ac:dyDescent="0.25">
      <c r="C7649" s="24"/>
    </row>
    <row r="7650" spans="3:3" x14ac:dyDescent="0.25">
      <c r="C7650" s="24"/>
    </row>
    <row r="7651" spans="3:3" x14ac:dyDescent="0.25">
      <c r="C7651" s="24"/>
    </row>
    <row r="7652" spans="3:3" x14ac:dyDescent="0.25">
      <c r="C7652" s="24"/>
    </row>
    <row r="7653" spans="3:3" x14ac:dyDescent="0.25">
      <c r="C7653" s="24"/>
    </row>
    <row r="7654" spans="3:3" x14ac:dyDescent="0.25">
      <c r="C7654" s="24"/>
    </row>
    <row r="7655" spans="3:3" x14ac:dyDescent="0.25">
      <c r="C7655" s="24"/>
    </row>
    <row r="7656" spans="3:3" x14ac:dyDescent="0.25">
      <c r="C7656" s="24"/>
    </row>
    <row r="7657" spans="3:3" x14ac:dyDescent="0.25">
      <c r="C7657" s="24"/>
    </row>
    <row r="7658" spans="3:3" x14ac:dyDescent="0.25">
      <c r="C7658" s="24"/>
    </row>
    <row r="7659" spans="3:3" x14ac:dyDescent="0.25">
      <c r="C7659" s="24"/>
    </row>
    <row r="7660" spans="3:3" x14ac:dyDescent="0.25">
      <c r="C7660" s="24"/>
    </row>
    <row r="7661" spans="3:3" x14ac:dyDescent="0.25">
      <c r="C7661" s="24"/>
    </row>
    <row r="7662" spans="3:3" x14ac:dyDescent="0.25">
      <c r="C7662" s="24"/>
    </row>
    <row r="7663" spans="3:3" x14ac:dyDescent="0.25">
      <c r="C7663" s="24"/>
    </row>
    <row r="7664" spans="3:3" x14ac:dyDescent="0.25">
      <c r="C7664" s="24"/>
    </row>
    <row r="7665" spans="3:3" x14ac:dyDescent="0.25">
      <c r="C7665" s="24"/>
    </row>
    <row r="7666" spans="3:3" x14ac:dyDescent="0.25">
      <c r="C7666" s="24"/>
    </row>
    <row r="7667" spans="3:3" x14ac:dyDescent="0.25">
      <c r="C7667" s="24"/>
    </row>
    <row r="7668" spans="3:3" x14ac:dyDescent="0.25">
      <c r="C7668" s="24"/>
    </row>
    <row r="7669" spans="3:3" x14ac:dyDescent="0.25">
      <c r="C7669" s="24"/>
    </row>
    <row r="7670" spans="3:3" x14ac:dyDescent="0.25">
      <c r="C7670" s="24"/>
    </row>
    <row r="7671" spans="3:3" x14ac:dyDescent="0.25">
      <c r="C7671" s="24"/>
    </row>
    <row r="7672" spans="3:3" x14ac:dyDescent="0.25">
      <c r="C7672" s="24"/>
    </row>
    <row r="7673" spans="3:3" x14ac:dyDescent="0.25">
      <c r="C7673" s="24"/>
    </row>
    <row r="7674" spans="3:3" x14ac:dyDescent="0.25">
      <c r="C7674" s="24"/>
    </row>
    <row r="7675" spans="3:3" x14ac:dyDescent="0.25">
      <c r="C7675" s="24"/>
    </row>
    <row r="7676" spans="3:3" x14ac:dyDescent="0.25">
      <c r="C7676" s="24"/>
    </row>
    <row r="7677" spans="3:3" x14ac:dyDescent="0.25">
      <c r="C7677" s="24"/>
    </row>
    <row r="7678" spans="3:3" x14ac:dyDescent="0.25">
      <c r="C7678" s="24"/>
    </row>
    <row r="7679" spans="3:3" x14ac:dyDescent="0.25">
      <c r="C7679" s="24"/>
    </row>
    <row r="7680" spans="3:3" x14ac:dyDescent="0.25">
      <c r="C7680" s="24"/>
    </row>
    <row r="7681" spans="3:3" x14ac:dyDescent="0.25">
      <c r="C7681" s="24"/>
    </row>
    <row r="7682" spans="3:3" x14ac:dyDescent="0.25">
      <c r="C7682" s="24"/>
    </row>
    <row r="7683" spans="3:3" x14ac:dyDescent="0.25">
      <c r="C7683" s="24"/>
    </row>
    <row r="7684" spans="3:3" x14ac:dyDescent="0.25">
      <c r="C7684" s="24"/>
    </row>
    <row r="7685" spans="3:3" x14ac:dyDescent="0.25">
      <c r="C7685" s="24"/>
    </row>
    <row r="7686" spans="3:3" x14ac:dyDescent="0.25">
      <c r="C7686" s="24"/>
    </row>
    <row r="7687" spans="3:3" x14ac:dyDescent="0.25">
      <c r="C7687" s="24"/>
    </row>
    <row r="7688" spans="3:3" x14ac:dyDescent="0.25">
      <c r="C7688" s="24"/>
    </row>
    <row r="7689" spans="3:3" x14ac:dyDescent="0.25">
      <c r="C7689" s="24"/>
    </row>
    <row r="7690" spans="3:3" x14ac:dyDescent="0.25">
      <c r="C7690" s="24"/>
    </row>
    <row r="7691" spans="3:3" x14ac:dyDescent="0.25">
      <c r="C7691" s="24"/>
    </row>
    <row r="7692" spans="3:3" x14ac:dyDescent="0.25">
      <c r="C7692" s="24"/>
    </row>
    <row r="7693" spans="3:3" x14ac:dyDescent="0.25">
      <c r="C7693" s="24"/>
    </row>
    <row r="7694" spans="3:3" x14ac:dyDescent="0.25">
      <c r="C7694" s="24"/>
    </row>
    <row r="7695" spans="3:3" x14ac:dyDescent="0.25">
      <c r="C7695" s="24"/>
    </row>
    <row r="7696" spans="3:3" x14ac:dyDescent="0.25">
      <c r="C7696" s="24"/>
    </row>
    <row r="7697" spans="3:3" x14ac:dyDescent="0.25">
      <c r="C7697" s="24"/>
    </row>
    <row r="7698" spans="3:3" x14ac:dyDescent="0.25">
      <c r="C7698" s="24"/>
    </row>
    <row r="7699" spans="3:3" x14ac:dyDescent="0.25">
      <c r="C7699" s="24"/>
    </row>
    <row r="7700" spans="3:3" x14ac:dyDescent="0.25">
      <c r="C7700" s="24"/>
    </row>
    <row r="7701" spans="3:3" x14ac:dyDescent="0.25">
      <c r="C7701" s="24"/>
    </row>
    <row r="7702" spans="3:3" x14ac:dyDescent="0.25">
      <c r="C7702" s="24"/>
    </row>
    <row r="7703" spans="3:3" x14ac:dyDescent="0.25">
      <c r="C7703" s="24"/>
    </row>
    <row r="7704" spans="3:3" x14ac:dyDescent="0.25">
      <c r="C7704" s="24"/>
    </row>
    <row r="7705" spans="3:3" x14ac:dyDescent="0.25">
      <c r="C7705" s="24"/>
    </row>
    <row r="7706" spans="3:3" x14ac:dyDescent="0.25">
      <c r="C7706" s="24"/>
    </row>
    <row r="7707" spans="3:3" x14ac:dyDescent="0.25">
      <c r="C7707" s="24"/>
    </row>
    <row r="7708" spans="3:3" x14ac:dyDescent="0.25">
      <c r="C7708" s="24"/>
    </row>
    <row r="7709" spans="3:3" x14ac:dyDescent="0.25">
      <c r="C7709" s="24"/>
    </row>
    <row r="7710" spans="3:3" x14ac:dyDescent="0.25">
      <c r="C7710" s="24"/>
    </row>
    <row r="7711" spans="3:3" x14ac:dyDescent="0.25">
      <c r="C7711" s="24"/>
    </row>
    <row r="7712" spans="3:3" x14ac:dyDescent="0.25">
      <c r="C7712" s="24"/>
    </row>
    <row r="7713" spans="3:3" x14ac:dyDescent="0.25">
      <c r="C7713" s="24"/>
    </row>
    <row r="7714" spans="3:3" x14ac:dyDescent="0.25">
      <c r="C7714" s="24"/>
    </row>
    <row r="7715" spans="3:3" x14ac:dyDescent="0.25">
      <c r="C7715" s="24"/>
    </row>
    <row r="7716" spans="3:3" x14ac:dyDescent="0.25">
      <c r="C7716" s="24"/>
    </row>
    <row r="7717" spans="3:3" x14ac:dyDescent="0.25">
      <c r="C7717" s="24"/>
    </row>
    <row r="7718" spans="3:3" x14ac:dyDescent="0.25">
      <c r="C7718" s="24"/>
    </row>
    <row r="7719" spans="3:3" x14ac:dyDescent="0.25">
      <c r="C7719" s="24"/>
    </row>
    <row r="7720" spans="3:3" x14ac:dyDescent="0.25">
      <c r="C7720" s="24"/>
    </row>
    <row r="7721" spans="3:3" x14ac:dyDescent="0.25">
      <c r="C7721" s="24"/>
    </row>
    <row r="7722" spans="3:3" x14ac:dyDescent="0.25">
      <c r="C7722" s="24"/>
    </row>
    <row r="7723" spans="3:3" x14ac:dyDescent="0.25">
      <c r="C7723" s="24"/>
    </row>
    <row r="7724" spans="3:3" x14ac:dyDescent="0.25">
      <c r="C7724" s="24"/>
    </row>
    <row r="7725" spans="3:3" x14ac:dyDescent="0.25">
      <c r="C7725" s="24"/>
    </row>
    <row r="7726" spans="3:3" x14ac:dyDescent="0.25">
      <c r="C7726" s="24"/>
    </row>
    <row r="7727" spans="3:3" x14ac:dyDescent="0.25">
      <c r="C7727" s="24"/>
    </row>
    <row r="7728" spans="3:3" x14ac:dyDescent="0.25">
      <c r="C7728" s="24"/>
    </row>
    <row r="7729" spans="3:3" x14ac:dyDescent="0.25">
      <c r="C7729" s="24"/>
    </row>
    <row r="7730" spans="3:3" x14ac:dyDescent="0.25">
      <c r="C7730" s="24"/>
    </row>
    <row r="7731" spans="3:3" x14ac:dyDescent="0.25">
      <c r="C7731" s="24"/>
    </row>
    <row r="7732" spans="3:3" x14ac:dyDescent="0.25">
      <c r="C7732" s="24"/>
    </row>
    <row r="7733" spans="3:3" x14ac:dyDescent="0.25">
      <c r="C7733" s="24"/>
    </row>
    <row r="7734" spans="3:3" x14ac:dyDescent="0.25">
      <c r="C7734" s="24"/>
    </row>
    <row r="7735" spans="3:3" x14ac:dyDescent="0.25">
      <c r="C7735" s="24"/>
    </row>
    <row r="7736" spans="3:3" x14ac:dyDescent="0.25">
      <c r="C7736" s="24"/>
    </row>
    <row r="7737" spans="3:3" x14ac:dyDescent="0.25">
      <c r="C7737" s="24"/>
    </row>
    <row r="7738" spans="3:3" x14ac:dyDescent="0.25">
      <c r="C7738" s="24"/>
    </row>
    <row r="7739" spans="3:3" x14ac:dyDescent="0.25">
      <c r="C7739" s="24"/>
    </row>
    <row r="7740" spans="3:3" x14ac:dyDescent="0.25">
      <c r="C7740" s="24"/>
    </row>
    <row r="7741" spans="3:3" x14ac:dyDescent="0.25">
      <c r="C7741" s="24"/>
    </row>
    <row r="7742" spans="3:3" x14ac:dyDescent="0.25">
      <c r="C7742" s="24"/>
    </row>
    <row r="7743" spans="3:3" x14ac:dyDescent="0.25">
      <c r="C7743" s="24"/>
    </row>
    <row r="7744" spans="3:3" x14ac:dyDescent="0.25">
      <c r="C7744" s="24"/>
    </row>
    <row r="7745" spans="3:3" x14ac:dyDescent="0.25">
      <c r="C7745" s="24"/>
    </row>
    <row r="7746" spans="3:3" x14ac:dyDescent="0.25">
      <c r="C7746" s="24"/>
    </row>
    <row r="7747" spans="3:3" x14ac:dyDescent="0.25">
      <c r="C7747" s="24"/>
    </row>
    <row r="7748" spans="3:3" x14ac:dyDescent="0.25">
      <c r="C7748" s="24"/>
    </row>
    <row r="7749" spans="3:3" x14ac:dyDescent="0.25">
      <c r="C7749" s="24"/>
    </row>
    <row r="7750" spans="3:3" x14ac:dyDescent="0.25">
      <c r="C7750" s="24"/>
    </row>
    <row r="7751" spans="3:3" x14ac:dyDescent="0.25">
      <c r="C7751" s="24"/>
    </row>
    <row r="7752" spans="3:3" x14ac:dyDescent="0.25">
      <c r="C7752" s="24"/>
    </row>
    <row r="7753" spans="3:3" x14ac:dyDescent="0.25">
      <c r="C7753" s="24"/>
    </row>
    <row r="7754" spans="3:3" x14ac:dyDescent="0.25">
      <c r="C7754" s="24"/>
    </row>
    <row r="7755" spans="3:3" x14ac:dyDescent="0.25">
      <c r="C7755" s="24"/>
    </row>
    <row r="7756" spans="3:3" x14ac:dyDescent="0.25">
      <c r="C7756" s="24"/>
    </row>
    <row r="7757" spans="3:3" x14ac:dyDescent="0.25">
      <c r="C7757" s="24"/>
    </row>
    <row r="7758" spans="3:3" x14ac:dyDescent="0.25">
      <c r="C7758" s="24"/>
    </row>
    <row r="7759" spans="3:3" x14ac:dyDescent="0.25">
      <c r="C7759" s="24"/>
    </row>
    <row r="7760" spans="3:3" x14ac:dyDescent="0.25">
      <c r="C7760" s="24"/>
    </row>
    <row r="7761" spans="3:3" x14ac:dyDescent="0.25">
      <c r="C7761" s="24"/>
    </row>
    <row r="7762" spans="3:3" x14ac:dyDescent="0.25">
      <c r="C7762" s="24"/>
    </row>
    <row r="7763" spans="3:3" x14ac:dyDescent="0.25">
      <c r="C7763" s="24"/>
    </row>
    <row r="7764" spans="3:3" x14ac:dyDescent="0.25">
      <c r="C7764" s="24"/>
    </row>
    <row r="7765" spans="3:3" x14ac:dyDescent="0.25">
      <c r="C7765" s="24"/>
    </row>
    <row r="7766" spans="3:3" x14ac:dyDescent="0.25">
      <c r="C7766" s="24"/>
    </row>
    <row r="7767" spans="3:3" x14ac:dyDescent="0.25">
      <c r="C7767" s="24"/>
    </row>
    <row r="7768" spans="3:3" x14ac:dyDescent="0.25">
      <c r="C7768" s="24"/>
    </row>
    <row r="7769" spans="3:3" x14ac:dyDescent="0.25">
      <c r="C7769" s="24"/>
    </row>
    <row r="7770" spans="3:3" x14ac:dyDescent="0.25">
      <c r="C7770" s="24"/>
    </row>
    <row r="7771" spans="3:3" x14ac:dyDescent="0.25">
      <c r="C7771" s="24"/>
    </row>
    <row r="7772" spans="3:3" x14ac:dyDescent="0.25">
      <c r="C7772" s="24"/>
    </row>
    <row r="7773" spans="3:3" x14ac:dyDescent="0.25">
      <c r="C7773" s="24"/>
    </row>
    <row r="7774" spans="3:3" x14ac:dyDescent="0.25">
      <c r="C7774" s="24"/>
    </row>
    <row r="7775" spans="3:3" x14ac:dyDescent="0.25">
      <c r="C7775" s="24"/>
    </row>
    <row r="7776" spans="3:3" x14ac:dyDescent="0.25">
      <c r="C7776" s="24"/>
    </row>
    <row r="7777" spans="3:3" x14ac:dyDescent="0.25">
      <c r="C7777" s="24"/>
    </row>
    <row r="7778" spans="3:3" x14ac:dyDescent="0.25">
      <c r="C7778" s="24"/>
    </row>
    <row r="7779" spans="3:3" x14ac:dyDescent="0.25">
      <c r="C7779" s="24"/>
    </row>
    <row r="7780" spans="3:3" x14ac:dyDescent="0.25">
      <c r="C7780" s="24"/>
    </row>
    <row r="7781" spans="3:3" x14ac:dyDescent="0.25">
      <c r="C7781" s="24"/>
    </row>
    <row r="7782" spans="3:3" x14ac:dyDescent="0.25">
      <c r="C7782" s="24"/>
    </row>
    <row r="7783" spans="3:3" x14ac:dyDescent="0.25">
      <c r="C7783" s="24"/>
    </row>
    <row r="7784" spans="3:3" x14ac:dyDescent="0.25">
      <c r="C7784" s="24"/>
    </row>
    <row r="7785" spans="3:3" x14ac:dyDescent="0.25">
      <c r="C7785" s="24"/>
    </row>
    <row r="7786" spans="3:3" x14ac:dyDescent="0.25">
      <c r="C7786" s="24"/>
    </row>
    <row r="7787" spans="3:3" x14ac:dyDescent="0.25">
      <c r="C7787" s="24"/>
    </row>
    <row r="7788" spans="3:3" x14ac:dyDescent="0.25">
      <c r="C7788" s="24"/>
    </row>
    <row r="7789" spans="3:3" x14ac:dyDescent="0.25">
      <c r="C7789" s="24"/>
    </row>
    <row r="7790" spans="3:3" x14ac:dyDescent="0.25">
      <c r="C7790" s="24"/>
    </row>
    <row r="7791" spans="3:3" x14ac:dyDescent="0.25">
      <c r="C7791" s="24"/>
    </row>
    <row r="7792" spans="3:3" x14ac:dyDescent="0.25">
      <c r="C7792" s="24"/>
    </row>
    <row r="7793" spans="3:3" x14ac:dyDescent="0.25">
      <c r="C7793" s="24"/>
    </row>
    <row r="7794" spans="3:3" x14ac:dyDescent="0.25">
      <c r="C7794" s="24"/>
    </row>
    <row r="7795" spans="3:3" x14ac:dyDescent="0.25">
      <c r="C7795" s="24"/>
    </row>
    <row r="7796" spans="3:3" x14ac:dyDescent="0.25">
      <c r="C7796" s="24"/>
    </row>
    <row r="7797" spans="3:3" x14ac:dyDescent="0.25">
      <c r="C7797" s="24"/>
    </row>
    <row r="7798" spans="3:3" x14ac:dyDescent="0.25">
      <c r="C7798" s="24"/>
    </row>
    <row r="7799" spans="3:3" x14ac:dyDescent="0.25">
      <c r="C7799" s="24"/>
    </row>
    <row r="7800" spans="3:3" x14ac:dyDescent="0.25">
      <c r="C7800" s="24"/>
    </row>
    <row r="7801" spans="3:3" x14ac:dyDescent="0.25">
      <c r="C7801" s="24"/>
    </row>
    <row r="7802" spans="3:3" x14ac:dyDescent="0.25">
      <c r="C7802" s="24"/>
    </row>
    <row r="7803" spans="3:3" x14ac:dyDescent="0.25">
      <c r="C7803" s="24"/>
    </row>
    <row r="7804" spans="3:3" x14ac:dyDescent="0.25">
      <c r="C7804" s="24"/>
    </row>
    <row r="7805" spans="3:3" x14ac:dyDescent="0.25">
      <c r="C7805" s="24"/>
    </row>
    <row r="7806" spans="3:3" x14ac:dyDescent="0.25">
      <c r="C7806" s="24"/>
    </row>
    <row r="7807" spans="3:3" x14ac:dyDescent="0.25">
      <c r="C7807" s="24"/>
    </row>
    <row r="7808" spans="3:3" x14ac:dyDescent="0.25">
      <c r="C7808" s="24"/>
    </row>
    <row r="7809" spans="3:3" x14ac:dyDescent="0.25">
      <c r="C7809" s="24"/>
    </row>
    <row r="7810" spans="3:3" x14ac:dyDescent="0.25">
      <c r="C7810" s="24"/>
    </row>
    <row r="7811" spans="3:3" x14ac:dyDescent="0.25">
      <c r="C7811" s="24"/>
    </row>
    <row r="7812" spans="3:3" x14ac:dyDescent="0.25">
      <c r="C7812" s="24"/>
    </row>
    <row r="7813" spans="3:3" x14ac:dyDescent="0.25">
      <c r="C7813" s="24"/>
    </row>
    <row r="7814" spans="3:3" x14ac:dyDescent="0.25">
      <c r="C7814" s="24"/>
    </row>
    <row r="7815" spans="3:3" x14ac:dyDescent="0.25">
      <c r="C7815" s="24"/>
    </row>
    <row r="7816" spans="3:3" x14ac:dyDescent="0.25">
      <c r="C7816" s="24"/>
    </row>
    <row r="7817" spans="3:3" x14ac:dyDescent="0.25">
      <c r="C7817" s="24"/>
    </row>
    <row r="7818" spans="3:3" x14ac:dyDescent="0.25">
      <c r="C7818" s="24"/>
    </row>
    <row r="7819" spans="3:3" x14ac:dyDescent="0.25">
      <c r="C7819" s="24"/>
    </row>
    <row r="7820" spans="3:3" x14ac:dyDescent="0.25">
      <c r="C7820" s="24"/>
    </row>
    <row r="7821" spans="3:3" x14ac:dyDescent="0.25">
      <c r="C7821" s="24"/>
    </row>
    <row r="7822" spans="3:3" x14ac:dyDescent="0.25">
      <c r="C7822" s="24"/>
    </row>
    <row r="7823" spans="3:3" x14ac:dyDescent="0.25">
      <c r="C7823" s="24"/>
    </row>
    <row r="7824" spans="3:3" x14ac:dyDescent="0.25">
      <c r="C7824" s="24"/>
    </row>
    <row r="7825" spans="3:3" x14ac:dyDescent="0.25">
      <c r="C7825" s="24"/>
    </row>
    <row r="7826" spans="3:3" x14ac:dyDescent="0.25">
      <c r="C7826" s="24"/>
    </row>
    <row r="7827" spans="3:3" x14ac:dyDescent="0.25">
      <c r="C7827" s="24"/>
    </row>
    <row r="7828" spans="3:3" x14ac:dyDescent="0.25">
      <c r="C7828" s="24"/>
    </row>
    <row r="7829" spans="3:3" x14ac:dyDescent="0.25">
      <c r="C7829" s="24"/>
    </row>
    <row r="7830" spans="3:3" x14ac:dyDescent="0.25">
      <c r="C7830" s="24"/>
    </row>
    <row r="7831" spans="3:3" x14ac:dyDescent="0.25">
      <c r="C7831" s="24"/>
    </row>
    <row r="7832" spans="3:3" x14ac:dyDescent="0.25">
      <c r="C7832" s="24"/>
    </row>
    <row r="7833" spans="3:3" x14ac:dyDescent="0.25">
      <c r="C7833" s="24"/>
    </row>
    <row r="7834" spans="3:3" x14ac:dyDescent="0.25">
      <c r="C7834" s="24"/>
    </row>
    <row r="7835" spans="3:3" x14ac:dyDescent="0.25">
      <c r="C7835" s="24"/>
    </row>
    <row r="7836" spans="3:3" x14ac:dyDescent="0.25">
      <c r="C7836" s="24"/>
    </row>
    <row r="7837" spans="3:3" x14ac:dyDescent="0.25">
      <c r="C7837" s="24"/>
    </row>
    <row r="7838" spans="3:3" x14ac:dyDescent="0.25">
      <c r="C7838" s="24"/>
    </row>
    <row r="7839" spans="3:3" x14ac:dyDescent="0.25">
      <c r="C7839" s="24"/>
    </row>
    <row r="7840" spans="3:3" x14ac:dyDescent="0.25">
      <c r="C7840" s="24"/>
    </row>
    <row r="7841" spans="3:3" x14ac:dyDescent="0.25">
      <c r="C7841" s="24"/>
    </row>
    <row r="7842" spans="3:3" x14ac:dyDescent="0.25">
      <c r="C7842" s="24"/>
    </row>
    <row r="7843" spans="3:3" x14ac:dyDescent="0.25">
      <c r="C7843" s="24"/>
    </row>
    <row r="7844" spans="3:3" x14ac:dyDescent="0.25">
      <c r="C7844" s="24"/>
    </row>
    <row r="7845" spans="3:3" x14ac:dyDescent="0.25">
      <c r="C7845" s="24"/>
    </row>
    <row r="7846" spans="3:3" x14ac:dyDescent="0.25">
      <c r="C7846" s="24"/>
    </row>
    <row r="7847" spans="3:3" x14ac:dyDescent="0.25">
      <c r="C7847" s="24"/>
    </row>
    <row r="7848" spans="3:3" x14ac:dyDescent="0.25">
      <c r="C7848" s="24"/>
    </row>
    <row r="7849" spans="3:3" x14ac:dyDescent="0.25">
      <c r="C7849" s="24"/>
    </row>
    <row r="7850" spans="3:3" x14ac:dyDescent="0.25">
      <c r="C7850" s="24"/>
    </row>
    <row r="7851" spans="3:3" x14ac:dyDescent="0.25">
      <c r="C7851" s="24"/>
    </row>
    <row r="7852" spans="3:3" x14ac:dyDescent="0.25">
      <c r="C7852" s="24"/>
    </row>
    <row r="7853" spans="3:3" x14ac:dyDescent="0.25">
      <c r="C7853" s="24"/>
    </row>
    <row r="7854" spans="3:3" x14ac:dyDescent="0.25">
      <c r="C7854" s="24"/>
    </row>
    <row r="7855" spans="3:3" x14ac:dyDescent="0.25">
      <c r="C7855" s="24"/>
    </row>
    <row r="7856" spans="3:3" x14ac:dyDescent="0.25">
      <c r="C7856" s="24"/>
    </row>
    <row r="7857" spans="3:3" x14ac:dyDescent="0.25">
      <c r="C7857" s="24"/>
    </row>
    <row r="7858" spans="3:3" x14ac:dyDescent="0.25">
      <c r="C7858" s="24"/>
    </row>
    <row r="7859" spans="3:3" x14ac:dyDescent="0.25">
      <c r="C7859" s="24"/>
    </row>
    <row r="7860" spans="3:3" x14ac:dyDescent="0.25">
      <c r="C7860" s="24"/>
    </row>
    <row r="7861" spans="3:3" x14ac:dyDescent="0.25">
      <c r="C7861" s="24"/>
    </row>
    <row r="7862" spans="3:3" x14ac:dyDescent="0.25">
      <c r="C7862" s="24"/>
    </row>
    <row r="7863" spans="3:3" x14ac:dyDescent="0.25">
      <c r="C7863" s="24"/>
    </row>
    <row r="7864" spans="3:3" x14ac:dyDescent="0.25">
      <c r="C7864" s="24"/>
    </row>
    <row r="7865" spans="3:3" x14ac:dyDescent="0.25">
      <c r="C7865" s="24"/>
    </row>
    <row r="7866" spans="3:3" x14ac:dyDescent="0.25">
      <c r="C7866" s="24"/>
    </row>
    <row r="7867" spans="3:3" x14ac:dyDescent="0.25">
      <c r="C7867" s="24"/>
    </row>
    <row r="7868" spans="3:3" x14ac:dyDescent="0.25">
      <c r="C7868" s="24"/>
    </row>
    <row r="7869" spans="3:3" x14ac:dyDescent="0.25">
      <c r="C7869" s="24"/>
    </row>
    <row r="7870" spans="3:3" x14ac:dyDescent="0.25">
      <c r="C7870" s="24"/>
    </row>
    <row r="7871" spans="3:3" x14ac:dyDescent="0.25">
      <c r="C7871" s="24"/>
    </row>
    <row r="7872" spans="3:3" x14ac:dyDescent="0.25">
      <c r="C7872" s="24"/>
    </row>
    <row r="7873" spans="3:3" x14ac:dyDescent="0.25">
      <c r="C7873" s="24"/>
    </row>
    <row r="7874" spans="3:3" x14ac:dyDescent="0.25">
      <c r="C7874" s="24"/>
    </row>
    <row r="7875" spans="3:3" x14ac:dyDescent="0.25">
      <c r="C7875" s="24"/>
    </row>
    <row r="7876" spans="3:3" x14ac:dyDescent="0.25">
      <c r="C7876" s="24"/>
    </row>
    <row r="7877" spans="3:3" x14ac:dyDescent="0.25">
      <c r="C7877" s="24"/>
    </row>
    <row r="7878" spans="3:3" x14ac:dyDescent="0.25">
      <c r="C7878" s="24"/>
    </row>
    <row r="7879" spans="3:3" x14ac:dyDescent="0.25">
      <c r="C7879" s="24"/>
    </row>
    <row r="7880" spans="3:3" x14ac:dyDescent="0.25">
      <c r="C7880" s="24"/>
    </row>
    <row r="7881" spans="3:3" x14ac:dyDescent="0.25">
      <c r="C7881" s="24"/>
    </row>
    <row r="7882" spans="3:3" x14ac:dyDescent="0.25">
      <c r="C7882" s="24"/>
    </row>
    <row r="7883" spans="3:3" x14ac:dyDescent="0.25">
      <c r="C7883" s="24"/>
    </row>
    <row r="7884" spans="3:3" x14ac:dyDescent="0.25">
      <c r="C7884" s="24"/>
    </row>
    <row r="7885" spans="3:3" x14ac:dyDescent="0.25">
      <c r="C7885" s="24"/>
    </row>
    <row r="7886" spans="3:3" x14ac:dyDescent="0.25">
      <c r="C7886" s="24"/>
    </row>
    <row r="7887" spans="3:3" x14ac:dyDescent="0.25">
      <c r="C7887" s="24"/>
    </row>
    <row r="7888" spans="3:3" x14ac:dyDescent="0.25">
      <c r="C7888" s="24"/>
    </row>
    <row r="7889" spans="3:3" x14ac:dyDescent="0.25">
      <c r="C7889" s="24"/>
    </row>
    <row r="7890" spans="3:3" x14ac:dyDescent="0.25">
      <c r="C7890" s="24"/>
    </row>
    <row r="7891" spans="3:3" x14ac:dyDescent="0.25">
      <c r="C7891" s="24"/>
    </row>
    <row r="7892" spans="3:3" x14ac:dyDescent="0.25">
      <c r="C7892" s="24"/>
    </row>
    <row r="7893" spans="3:3" x14ac:dyDescent="0.25">
      <c r="C7893" s="24"/>
    </row>
    <row r="7894" spans="3:3" x14ac:dyDescent="0.25">
      <c r="C7894" s="24"/>
    </row>
    <row r="7895" spans="3:3" x14ac:dyDescent="0.25">
      <c r="C7895" s="24"/>
    </row>
    <row r="7896" spans="3:3" x14ac:dyDescent="0.25">
      <c r="C7896" s="24"/>
    </row>
    <row r="7897" spans="3:3" x14ac:dyDescent="0.25">
      <c r="C7897" s="24"/>
    </row>
    <row r="7898" spans="3:3" x14ac:dyDescent="0.25">
      <c r="C7898" s="24"/>
    </row>
    <row r="7899" spans="3:3" x14ac:dyDescent="0.25">
      <c r="C7899" s="24"/>
    </row>
    <row r="7900" spans="3:3" x14ac:dyDescent="0.25">
      <c r="C7900" s="24"/>
    </row>
    <row r="7901" spans="3:3" x14ac:dyDescent="0.25">
      <c r="C7901" s="24"/>
    </row>
    <row r="7902" spans="3:3" x14ac:dyDescent="0.25">
      <c r="C7902" s="24"/>
    </row>
    <row r="7903" spans="3:3" x14ac:dyDescent="0.25">
      <c r="C7903" s="24"/>
    </row>
    <row r="7904" spans="3:3" x14ac:dyDescent="0.25">
      <c r="C7904" s="24"/>
    </row>
    <row r="7905" spans="3:3" x14ac:dyDescent="0.25">
      <c r="C7905" s="24"/>
    </row>
    <row r="7906" spans="3:3" x14ac:dyDescent="0.25">
      <c r="C7906" s="24"/>
    </row>
    <row r="7907" spans="3:3" x14ac:dyDescent="0.25">
      <c r="C7907" s="24"/>
    </row>
    <row r="7908" spans="3:3" x14ac:dyDescent="0.25">
      <c r="C7908" s="24"/>
    </row>
    <row r="7909" spans="3:3" x14ac:dyDescent="0.25">
      <c r="C7909" s="24"/>
    </row>
    <row r="7910" spans="3:3" x14ac:dyDescent="0.25">
      <c r="C7910" s="24"/>
    </row>
    <row r="7911" spans="3:3" x14ac:dyDescent="0.25">
      <c r="C7911" s="24"/>
    </row>
    <row r="7912" spans="3:3" x14ac:dyDescent="0.25">
      <c r="C7912" s="24"/>
    </row>
    <row r="7913" spans="3:3" x14ac:dyDescent="0.25">
      <c r="C7913" s="24"/>
    </row>
    <row r="7914" spans="3:3" x14ac:dyDescent="0.25">
      <c r="C7914" s="24"/>
    </row>
    <row r="7915" spans="3:3" x14ac:dyDescent="0.25">
      <c r="C7915" s="24"/>
    </row>
    <row r="7916" spans="3:3" x14ac:dyDescent="0.25">
      <c r="C7916" s="24"/>
    </row>
    <row r="7917" spans="3:3" x14ac:dyDescent="0.25">
      <c r="C7917" s="24"/>
    </row>
    <row r="7918" spans="3:3" x14ac:dyDescent="0.25">
      <c r="C7918" s="24"/>
    </row>
    <row r="7919" spans="3:3" x14ac:dyDescent="0.25">
      <c r="C7919" s="24"/>
    </row>
    <row r="7920" spans="3:3" x14ac:dyDescent="0.25">
      <c r="C7920" s="24"/>
    </row>
    <row r="7921" spans="3:3" x14ac:dyDescent="0.25">
      <c r="C7921" s="24"/>
    </row>
    <row r="7922" spans="3:3" x14ac:dyDescent="0.25">
      <c r="C7922" s="24"/>
    </row>
    <row r="7923" spans="3:3" x14ac:dyDescent="0.25">
      <c r="C7923" s="24"/>
    </row>
    <row r="7924" spans="3:3" x14ac:dyDescent="0.25">
      <c r="C7924" s="24"/>
    </row>
    <row r="7925" spans="3:3" x14ac:dyDescent="0.25">
      <c r="C7925" s="24"/>
    </row>
    <row r="7926" spans="3:3" x14ac:dyDescent="0.25">
      <c r="C7926" s="24"/>
    </row>
    <row r="7927" spans="3:3" x14ac:dyDescent="0.25">
      <c r="C7927" s="24"/>
    </row>
    <row r="7928" spans="3:3" x14ac:dyDescent="0.25">
      <c r="C7928" s="24"/>
    </row>
    <row r="7929" spans="3:3" x14ac:dyDescent="0.25">
      <c r="C7929" s="24"/>
    </row>
    <row r="7930" spans="3:3" x14ac:dyDescent="0.25">
      <c r="C7930" s="24"/>
    </row>
    <row r="7931" spans="3:3" x14ac:dyDescent="0.25">
      <c r="C7931" s="24"/>
    </row>
    <row r="7932" spans="3:3" x14ac:dyDescent="0.25">
      <c r="C7932" s="24"/>
    </row>
    <row r="7933" spans="3:3" x14ac:dyDescent="0.25">
      <c r="C7933" s="24"/>
    </row>
    <row r="7934" spans="3:3" x14ac:dyDescent="0.25">
      <c r="C7934" s="24"/>
    </row>
    <row r="7935" spans="3:3" x14ac:dyDescent="0.25">
      <c r="C7935" s="24"/>
    </row>
    <row r="7936" spans="3:3" x14ac:dyDescent="0.25">
      <c r="C7936" s="24"/>
    </row>
    <row r="7937" spans="3:3" x14ac:dyDescent="0.25">
      <c r="C7937" s="24"/>
    </row>
    <row r="7938" spans="3:3" x14ac:dyDescent="0.25">
      <c r="C7938" s="24"/>
    </row>
    <row r="7939" spans="3:3" x14ac:dyDescent="0.25">
      <c r="C7939" s="24"/>
    </row>
    <row r="7940" spans="3:3" x14ac:dyDescent="0.25">
      <c r="C7940" s="24"/>
    </row>
    <row r="7941" spans="3:3" x14ac:dyDescent="0.25">
      <c r="C7941" s="24"/>
    </row>
    <row r="7942" spans="3:3" x14ac:dyDescent="0.25">
      <c r="C7942" s="24"/>
    </row>
    <row r="7943" spans="3:3" x14ac:dyDescent="0.25">
      <c r="C7943" s="24"/>
    </row>
    <row r="7944" spans="3:3" x14ac:dyDescent="0.25">
      <c r="C7944" s="24"/>
    </row>
    <row r="7945" spans="3:3" x14ac:dyDescent="0.25">
      <c r="C7945" s="24"/>
    </row>
    <row r="7946" spans="3:3" x14ac:dyDescent="0.25">
      <c r="C7946" s="24"/>
    </row>
    <row r="7947" spans="3:3" x14ac:dyDescent="0.25">
      <c r="C7947" s="24"/>
    </row>
    <row r="7948" spans="3:3" x14ac:dyDescent="0.25">
      <c r="C7948" s="24"/>
    </row>
    <row r="7949" spans="3:3" x14ac:dyDescent="0.25">
      <c r="C7949" s="24"/>
    </row>
    <row r="7950" spans="3:3" x14ac:dyDescent="0.25">
      <c r="C7950" s="24"/>
    </row>
    <row r="7951" spans="3:3" x14ac:dyDescent="0.25">
      <c r="C7951" s="24"/>
    </row>
    <row r="7952" spans="3:3" x14ac:dyDescent="0.25">
      <c r="C7952" s="24"/>
    </row>
    <row r="7953" spans="3:3" x14ac:dyDescent="0.25">
      <c r="C7953" s="24"/>
    </row>
    <row r="7954" spans="3:3" x14ac:dyDescent="0.25">
      <c r="C7954" s="24"/>
    </row>
    <row r="7955" spans="3:3" x14ac:dyDescent="0.25">
      <c r="C7955" s="24"/>
    </row>
    <row r="7956" spans="3:3" x14ac:dyDescent="0.25">
      <c r="C7956" s="24"/>
    </row>
    <row r="7957" spans="3:3" x14ac:dyDescent="0.25">
      <c r="C7957" s="24"/>
    </row>
    <row r="7958" spans="3:3" x14ac:dyDescent="0.25">
      <c r="C7958" s="24"/>
    </row>
    <row r="7959" spans="3:3" x14ac:dyDescent="0.25">
      <c r="C7959" s="24"/>
    </row>
    <row r="7960" spans="3:3" x14ac:dyDescent="0.25">
      <c r="C7960" s="24"/>
    </row>
    <row r="7961" spans="3:3" x14ac:dyDescent="0.25">
      <c r="C7961" s="24"/>
    </row>
    <row r="7962" spans="3:3" x14ac:dyDescent="0.25">
      <c r="C7962" s="24"/>
    </row>
    <row r="7963" spans="3:3" x14ac:dyDescent="0.25">
      <c r="C7963" s="24"/>
    </row>
    <row r="7964" spans="3:3" x14ac:dyDescent="0.25">
      <c r="C7964" s="24"/>
    </row>
    <row r="7965" spans="3:3" x14ac:dyDescent="0.25">
      <c r="C7965" s="24"/>
    </row>
    <row r="7966" spans="3:3" x14ac:dyDescent="0.25">
      <c r="C7966" s="24"/>
    </row>
    <row r="7967" spans="3:3" x14ac:dyDescent="0.25">
      <c r="C7967" s="24"/>
    </row>
    <row r="7968" spans="3:3" x14ac:dyDescent="0.25">
      <c r="C7968" s="24"/>
    </row>
    <row r="7969" spans="3:3" x14ac:dyDescent="0.25">
      <c r="C7969" s="24"/>
    </row>
    <row r="7970" spans="3:3" x14ac:dyDescent="0.25">
      <c r="C7970" s="24"/>
    </row>
    <row r="7971" spans="3:3" x14ac:dyDescent="0.25">
      <c r="C7971" s="24"/>
    </row>
    <row r="7972" spans="3:3" x14ac:dyDescent="0.25">
      <c r="C7972" s="24"/>
    </row>
    <row r="7973" spans="3:3" x14ac:dyDescent="0.25">
      <c r="C7973" s="24"/>
    </row>
    <row r="7974" spans="3:3" x14ac:dyDescent="0.25">
      <c r="C7974" s="24"/>
    </row>
    <row r="7975" spans="3:3" x14ac:dyDescent="0.25">
      <c r="C7975" s="24"/>
    </row>
    <row r="7976" spans="3:3" x14ac:dyDescent="0.25">
      <c r="C7976" s="24"/>
    </row>
    <row r="7977" spans="3:3" x14ac:dyDescent="0.25">
      <c r="C7977" s="24"/>
    </row>
    <row r="7978" spans="3:3" x14ac:dyDescent="0.25">
      <c r="C7978" s="24"/>
    </row>
    <row r="7979" spans="3:3" x14ac:dyDescent="0.25">
      <c r="C7979" s="24"/>
    </row>
    <row r="7980" spans="3:3" x14ac:dyDescent="0.25">
      <c r="C7980" s="24"/>
    </row>
    <row r="7981" spans="3:3" x14ac:dyDescent="0.25">
      <c r="C7981" s="24"/>
    </row>
    <row r="7982" spans="3:3" x14ac:dyDescent="0.25">
      <c r="C7982" s="24"/>
    </row>
    <row r="7983" spans="3:3" x14ac:dyDescent="0.25">
      <c r="C7983" s="24"/>
    </row>
    <row r="7984" spans="3:3" x14ac:dyDescent="0.25">
      <c r="C7984" s="24"/>
    </row>
    <row r="7985" spans="3:3" x14ac:dyDescent="0.25">
      <c r="C7985" s="24"/>
    </row>
    <row r="7986" spans="3:3" x14ac:dyDescent="0.25">
      <c r="C7986" s="24"/>
    </row>
    <row r="7987" spans="3:3" x14ac:dyDescent="0.25">
      <c r="C7987" s="24"/>
    </row>
    <row r="7988" spans="3:3" x14ac:dyDescent="0.25">
      <c r="C7988" s="24"/>
    </row>
    <row r="7989" spans="3:3" x14ac:dyDescent="0.25">
      <c r="C7989" s="24"/>
    </row>
    <row r="7990" spans="3:3" x14ac:dyDescent="0.25">
      <c r="C7990" s="24"/>
    </row>
    <row r="7991" spans="3:3" x14ac:dyDescent="0.25">
      <c r="C7991" s="24"/>
    </row>
    <row r="7992" spans="3:3" x14ac:dyDescent="0.25">
      <c r="C7992" s="24"/>
    </row>
    <row r="7993" spans="3:3" x14ac:dyDescent="0.25">
      <c r="C7993" s="24"/>
    </row>
    <row r="7994" spans="3:3" x14ac:dyDescent="0.25">
      <c r="C7994" s="24"/>
    </row>
    <row r="7995" spans="3:3" x14ac:dyDescent="0.25">
      <c r="C7995" s="24"/>
    </row>
    <row r="7996" spans="3:3" x14ac:dyDescent="0.25">
      <c r="C7996" s="24"/>
    </row>
    <row r="7997" spans="3:3" x14ac:dyDescent="0.25">
      <c r="C7997" s="24"/>
    </row>
    <row r="7998" spans="3:3" x14ac:dyDescent="0.25">
      <c r="C7998" s="24"/>
    </row>
    <row r="7999" spans="3:3" x14ac:dyDescent="0.25">
      <c r="C7999" s="24"/>
    </row>
    <row r="8000" spans="3:3" x14ac:dyDescent="0.25">
      <c r="C8000" s="24"/>
    </row>
    <row r="8001" spans="3:3" x14ac:dyDescent="0.25">
      <c r="C8001" s="24"/>
    </row>
    <row r="8002" spans="3:3" x14ac:dyDescent="0.25">
      <c r="C8002" s="24"/>
    </row>
    <row r="8003" spans="3:3" x14ac:dyDescent="0.25">
      <c r="C8003" s="24"/>
    </row>
    <row r="8004" spans="3:3" x14ac:dyDescent="0.25">
      <c r="C8004" s="24"/>
    </row>
    <row r="8005" spans="3:3" x14ac:dyDescent="0.25">
      <c r="C8005" s="24"/>
    </row>
    <row r="8006" spans="3:3" x14ac:dyDescent="0.25">
      <c r="C8006" s="24"/>
    </row>
    <row r="8007" spans="3:3" x14ac:dyDescent="0.25">
      <c r="C8007" s="24"/>
    </row>
    <row r="8008" spans="3:3" x14ac:dyDescent="0.25">
      <c r="C8008" s="24"/>
    </row>
    <row r="8009" spans="3:3" x14ac:dyDescent="0.25">
      <c r="C8009" s="24"/>
    </row>
    <row r="8010" spans="3:3" x14ac:dyDescent="0.25">
      <c r="C8010" s="24"/>
    </row>
    <row r="8011" spans="3:3" x14ac:dyDescent="0.25">
      <c r="C8011" s="24"/>
    </row>
    <row r="8012" spans="3:3" x14ac:dyDescent="0.25">
      <c r="C8012" s="24"/>
    </row>
    <row r="8013" spans="3:3" x14ac:dyDescent="0.25">
      <c r="C8013" s="24"/>
    </row>
    <row r="8014" spans="3:3" x14ac:dyDescent="0.25">
      <c r="C8014" s="24"/>
    </row>
    <row r="8015" spans="3:3" x14ac:dyDescent="0.25">
      <c r="C8015" s="24"/>
    </row>
    <row r="8016" spans="3:3" x14ac:dyDescent="0.25">
      <c r="C8016" s="24"/>
    </row>
    <row r="8017" spans="3:3" x14ac:dyDescent="0.25">
      <c r="C8017" s="24"/>
    </row>
    <row r="8018" spans="3:3" x14ac:dyDescent="0.25">
      <c r="C8018" s="24"/>
    </row>
    <row r="8019" spans="3:3" x14ac:dyDescent="0.25">
      <c r="C8019" s="24"/>
    </row>
    <row r="8020" spans="3:3" x14ac:dyDescent="0.25">
      <c r="C8020" s="24"/>
    </row>
    <row r="8021" spans="3:3" x14ac:dyDescent="0.25">
      <c r="C8021" s="24"/>
    </row>
    <row r="8022" spans="3:3" x14ac:dyDescent="0.25">
      <c r="C8022" s="24"/>
    </row>
    <row r="8023" spans="3:3" x14ac:dyDescent="0.25">
      <c r="C8023" s="24"/>
    </row>
    <row r="8024" spans="3:3" x14ac:dyDescent="0.25">
      <c r="C8024" s="24"/>
    </row>
    <row r="8025" spans="3:3" x14ac:dyDescent="0.25">
      <c r="C8025" s="24"/>
    </row>
    <row r="8026" spans="3:3" x14ac:dyDescent="0.25">
      <c r="C8026" s="24"/>
    </row>
    <row r="8027" spans="3:3" x14ac:dyDescent="0.25">
      <c r="C8027" s="24"/>
    </row>
    <row r="8028" spans="3:3" x14ac:dyDescent="0.25">
      <c r="C8028" s="24"/>
    </row>
    <row r="8029" spans="3:3" x14ac:dyDescent="0.25">
      <c r="C8029" s="24"/>
    </row>
    <row r="8030" spans="3:3" x14ac:dyDescent="0.25">
      <c r="C8030" s="24"/>
    </row>
    <row r="8031" spans="3:3" x14ac:dyDescent="0.25">
      <c r="C8031" s="24"/>
    </row>
    <row r="8032" spans="3:3" x14ac:dyDescent="0.25">
      <c r="C8032" s="24"/>
    </row>
    <row r="8033" spans="3:3" x14ac:dyDescent="0.25">
      <c r="C8033" s="24"/>
    </row>
    <row r="8034" spans="3:3" x14ac:dyDescent="0.25">
      <c r="C8034" s="24"/>
    </row>
    <row r="8035" spans="3:3" x14ac:dyDescent="0.25">
      <c r="C8035" s="24"/>
    </row>
    <row r="8036" spans="3:3" x14ac:dyDescent="0.25">
      <c r="C8036" s="24"/>
    </row>
    <row r="8037" spans="3:3" x14ac:dyDescent="0.25">
      <c r="C8037" s="24"/>
    </row>
    <row r="8038" spans="3:3" x14ac:dyDescent="0.25">
      <c r="C8038" s="24"/>
    </row>
    <row r="8039" spans="3:3" x14ac:dyDescent="0.25">
      <c r="C8039" s="24"/>
    </row>
    <row r="8040" spans="3:3" x14ac:dyDescent="0.25">
      <c r="C8040" s="24"/>
    </row>
    <row r="8041" spans="3:3" x14ac:dyDescent="0.25">
      <c r="C8041" s="24"/>
    </row>
    <row r="8042" spans="3:3" x14ac:dyDescent="0.25">
      <c r="C8042" s="24"/>
    </row>
    <row r="8043" spans="3:3" x14ac:dyDescent="0.25">
      <c r="C8043" s="24"/>
    </row>
    <row r="8044" spans="3:3" x14ac:dyDescent="0.25">
      <c r="C8044" s="24"/>
    </row>
    <row r="8045" spans="3:3" x14ac:dyDescent="0.25">
      <c r="C8045" s="24"/>
    </row>
    <row r="8046" spans="3:3" x14ac:dyDescent="0.25">
      <c r="C8046" s="24"/>
    </row>
    <row r="8047" spans="3:3" x14ac:dyDescent="0.25">
      <c r="C8047" s="24"/>
    </row>
    <row r="8048" spans="3:3" x14ac:dyDescent="0.25">
      <c r="C8048" s="24"/>
    </row>
    <row r="8049" spans="3:3" x14ac:dyDescent="0.25">
      <c r="C8049" s="24"/>
    </row>
    <row r="8050" spans="3:3" x14ac:dyDescent="0.25">
      <c r="C8050" s="24"/>
    </row>
    <row r="8051" spans="3:3" x14ac:dyDescent="0.25">
      <c r="C8051" s="24"/>
    </row>
    <row r="8052" spans="3:3" x14ac:dyDescent="0.25">
      <c r="C8052" s="24"/>
    </row>
    <row r="8053" spans="3:3" x14ac:dyDescent="0.25">
      <c r="C8053" s="24"/>
    </row>
    <row r="8054" spans="3:3" x14ac:dyDescent="0.25">
      <c r="C8054" s="24"/>
    </row>
    <row r="8055" spans="3:3" x14ac:dyDescent="0.25">
      <c r="C8055" s="24"/>
    </row>
    <row r="8056" spans="3:3" x14ac:dyDescent="0.25">
      <c r="C8056" s="24"/>
    </row>
    <row r="8057" spans="3:3" x14ac:dyDescent="0.25">
      <c r="C8057" s="24"/>
    </row>
    <row r="8058" spans="3:3" x14ac:dyDescent="0.25">
      <c r="C8058" s="24"/>
    </row>
    <row r="8059" spans="3:3" x14ac:dyDescent="0.25">
      <c r="C8059" s="24"/>
    </row>
    <row r="8060" spans="3:3" x14ac:dyDescent="0.25">
      <c r="C8060" s="24"/>
    </row>
    <row r="8061" spans="3:3" x14ac:dyDescent="0.25">
      <c r="C8061" s="24"/>
    </row>
    <row r="8062" spans="3:3" x14ac:dyDescent="0.25">
      <c r="C8062" s="24"/>
    </row>
    <row r="8063" spans="3:3" x14ac:dyDescent="0.25">
      <c r="C8063" s="24"/>
    </row>
    <row r="8064" spans="3:3" x14ac:dyDescent="0.25">
      <c r="C8064" s="24"/>
    </row>
    <row r="8065" spans="3:3" x14ac:dyDescent="0.25">
      <c r="C8065" s="24"/>
    </row>
    <row r="8066" spans="3:3" x14ac:dyDescent="0.25">
      <c r="C8066" s="24"/>
    </row>
    <row r="8067" spans="3:3" x14ac:dyDescent="0.25">
      <c r="C8067" s="24"/>
    </row>
    <row r="8068" spans="3:3" x14ac:dyDescent="0.25">
      <c r="C8068" s="24"/>
    </row>
    <row r="8069" spans="3:3" x14ac:dyDescent="0.25">
      <c r="C8069" s="24"/>
    </row>
    <row r="8070" spans="3:3" x14ac:dyDescent="0.25">
      <c r="C8070" s="24"/>
    </row>
    <row r="8071" spans="3:3" x14ac:dyDescent="0.25">
      <c r="C8071" s="24"/>
    </row>
    <row r="8072" spans="3:3" x14ac:dyDescent="0.25">
      <c r="C8072" s="24"/>
    </row>
    <row r="8073" spans="3:3" x14ac:dyDescent="0.25">
      <c r="C8073" s="24"/>
    </row>
    <row r="8074" spans="3:3" x14ac:dyDescent="0.25">
      <c r="C8074" s="24"/>
    </row>
    <row r="8075" spans="3:3" x14ac:dyDescent="0.25">
      <c r="C8075" s="24"/>
    </row>
    <row r="8076" spans="3:3" x14ac:dyDescent="0.25">
      <c r="C8076" s="24"/>
    </row>
    <row r="8077" spans="3:3" x14ac:dyDescent="0.25">
      <c r="C8077" s="24"/>
    </row>
    <row r="8078" spans="3:3" x14ac:dyDescent="0.25">
      <c r="C8078" s="24"/>
    </row>
    <row r="8079" spans="3:3" x14ac:dyDescent="0.25">
      <c r="C8079" s="24"/>
    </row>
    <row r="8080" spans="3:3" x14ac:dyDescent="0.25">
      <c r="C8080" s="24"/>
    </row>
    <row r="8081" spans="3:3" x14ac:dyDescent="0.25">
      <c r="C8081" s="24"/>
    </row>
    <row r="8082" spans="3:3" x14ac:dyDescent="0.25">
      <c r="C8082" s="24"/>
    </row>
    <row r="8083" spans="3:3" x14ac:dyDescent="0.25">
      <c r="C8083" s="24"/>
    </row>
    <row r="8084" spans="3:3" x14ac:dyDescent="0.25">
      <c r="C8084" s="24"/>
    </row>
    <row r="8085" spans="3:3" x14ac:dyDescent="0.25">
      <c r="C8085" s="24"/>
    </row>
    <row r="8086" spans="3:3" x14ac:dyDescent="0.25">
      <c r="C8086" s="24"/>
    </row>
    <row r="8087" spans="3:3" x14ac:dyDescent="0.25">
      <c r="C8087" s="24"/>
    </row>
    <row r="8088" spans="3:3" x14ac:dyDescent="0.25">
      <c r="C8088" s="24"/>
    </row>
    <row r="8089" spans="3:3" x14ac:dyDescent="0.25">
      <c r="C8089" s="24"/>
    </row>
    <row r="8090" spans="3:3" x14ac:dyDescent="0.25">
      <c r="C8090" s="24"/>
    </row>
    <row r="8091" spans="3:3" x14ac:dyDescent="0.25">
      <c r="C8091" s="24"/>
    </row>
    <row r="8092" spans="3:3" x14ac:dyDescent="0.25">
      <c r="C8092" s="24"/>
    </row>
    <row r="8093" spans="3:3" x14ac:dyDescent="0.25">
      <c r="C8093" s="24"/>
    </row>
    <row r="8094" spans="3:3" x14ac:dyDescent="0.25">
      <c r="C8094" s="24"/>
    </row>
    <row r="8095" spans="3:3" x14ac:dyDescent="0.25">
      <c r="C8095" s="24"/>
    </row>
    <row r="8096" spans="3:3" x14ac:dyDescent="0.25">
      <c r="C8096" s="24"/>
    </row>
    <row r="8097" spans="3:3" x14ac:dyDescent="0.25">
      <c r="C8097" s="24"/>
    </row>
    <row r="8098" spans="3:3" x14ac:dyDescent="0.25">
      <c r="C8098" s="24"/>
    </row>
    <row r="8099" spans="3:3" x14ac:dyDescent="0.25">
      <c r="C8099" s="24"/>
    </row>
    <row r="8100" spans="3:3" x14ac:dyDescent="0.25">
      <c r="C8100" s="24"/>
    </row>
    <row r="8101" spans="3:3" x14ac:dyDescent="0.25">
      <c r="C8101" s="24"/>
    </row>
    <row r="8102" spans="3:3" x14ac:dyDescent="0.25">
      <c r="C8102" s="24"/>
    </row>
    <row r="8103" spans="3:3" x14ac:dyDescent="0.25">
      <c r="C8103" s="24"/>
    </row>
    <row r="8104" spans="3:3" x14ac:dyDescent="0.25">
      <c r="C8104" s="24"/>
    </row>
    <row r="8105" spans="3:3" x14ac:dyDescent="0.25">
      <c r="C8105" s="24"/>
    </row>
    <row r="8106" spans="3:3" x14ac:dyDescent="0.25">
      <c r="C8106" s="24"/>
    </row>
    <row r="8107" spans="3:3" x14ac:dyDescent="0.25">
      <c r="C8107" s="24"/>
    </row>
    <row r="8108" spans="3:3" x14ac:dyDescent="0.25">
      <c r="C8108" s="24"/>
    </row>
    <row r="8109" spans="3:3" x14ac:dyDescent="0.25">
      <c r="C8109" s="24"/>
    </row>
    <row r="8110" spans="3:3" x14ac:dyDescent="0.25">
      <c r="C8110" s="24"/>
    </row>
    <row r="8111" spans="3:3" x14ac:dyDescent="0.25">
      <c r="C8111" s="24"/>
    </row>
    <row r="8112" spans="3:3" x14ac:dyDescent="0.25">
      <c r="C8112" s="24"/>
    </row>
    <row r="8113" spans="3:3" x14ac:dyDescent="0.25">
      <c r="C8113" s="24"/>
    </row>
    <row r="8114" spans="3:3" x14ac:dyDescent="0.25">
      <c r="C8114" s="24"/>
    </row>
    <row r="8115" spans="3:3" x14ac:dyDescent="0.25">
      <c r="C8115" s="24"/>
    </row>
    <row r="8116" spans="3:3" x14ac:dyDescent="0.25">
      <c r="C8116" s="24"/>
    </row>
    <row r="8117" spans="3:3" x14ac:dyDescent="0.25">
      <c r="C8117" s="24"/>
    </row>
    <row r="8118" spans="3:3" x14ac:dyDescent="0.25">
      <c r="C8118" s="24"/>
    </row>
    <row r="8119" spans="3:3" x14ac:dyDescent="0.25">
      <c r="C8119" s="24"/>
    </row>
    <row r="8120" spans="3:3" x14ac:dyDescent="0.25">
      <c r="C8120" s="24"/>
    </row>
    <row r="8121" spans="3:3" x14ac:dyDescent="0.25">
      <c r="C8121" s="24"/>
    </row>
    <row r="8122" spans="3:3" x14ac:dyDescent="0.25">
      <c r="C8122" s="24"/>
    </row>
    <row r="8123" spans="3:3" x14ac:dyDescent="0.25">
      <c r="C8123" s="24"/>
    </row>
    <row r="8124" spans="3:3" x14ac:dyDescent="0.25">
      <c r="C8124" s="24"/>
    </row>
    <row r="8125" spans="3:3" x14ac:dyDescent="0.25">
      <c r="C8125" s="24"/>
    </row>
    <row r="8126" spans="3:3" x14ac:dyDescent="0.25">
      <c r="C8126" s="24"/>
    </row>
    <row r="8127" spans="3:3" x14ac:dyDescent="0.25">
      <c r="C8127" s="24"/>
    </row>
    <row r="8128" spans="3:3" x14ac:dyDescent="0.25">
      <c r="C8128" s="24"/>
    </row>
    <row r="8129" spans="3:3" x14ac:dyDescent="0.25">
      <c r="C8129" s="24"/>
    </row>
    <row r="8130" spans="3:3" x14ac:dyDescent="0.25">
      <c r="C8130" s="24"/>
    </row>
    <row r="8131" spans="3:3" x14ac:dyDescent="0.25">
      <c r="C8131" s="24"/>
    </row>
    <row r="8132" spans="3:3" x14ac:dyDescent="0.25">
      <c r="C8132" s="24"/>
    </row>
    <row r="8133" spans="3:3" x14ac:dyDescent="0.25">
      <c r="C8133" s="24"/>
    </row>
    <row r="8134" spans="3:3" x14ac:dyDescent="0.25">
      <c r="C8134" s="24"/>
    </row>
    <row r="8135" spans="3:3" x14ac:dyDescent="0.25">
      <c r="C8135" s="24"/>
    </row>
    <row r="8136" spans="3:3" x14ac:dyDescent="0.25">
      <c r="C8136" s="24"/>
    </row>
    <row r="8137" spans="3:3" x14ac:dyDescent="0.25">
      <c r="C8137" s="24"/>
    </row>
    <row r="8138" spans="3:3" x14ac:dyDescent="0.25">
      <c r="C8138" s="24"/>
    </row>
    <row r="8139" spans="3:3" x14ac:dyDescent="0.25">
      <c r="C8139" s="24"/>
    </row>
    <row r="8140" spans="3:3" x14ac:dyDescent="0.25">
      <c r="C8140" s="24"/>
    </row>
    <row r="8141" spans="3:3" x14ac:dyDescent="0.25">
      <c r="C8141" s="24"/>
    </row>
    <row r="8142" spans="3:3" x14ac:dyDescent="0.25">
      <c r="C8142" s="24"/>
    </row>
    <row r="8143" spans="3:3" x14ac:dyDescent="0.25">
      <c r="C8143" s="24"/>
    </row>
    <row r="8144" spans="3:3" x14ac:dyDescent="0.25">
      <c r="C8144" s="24"/>
    </row>
    <row r="8145" spans="3:3" x14ac:dyDescent="0.25">
      <c r="C8145" s="24"/>
    </row>
    <row r="8146" spans="3:3" x14ac:dyDescent="0.25">
      <c r="C8146" s="24"/>
    </row>
    <row r="8147" spans="3:3" x14ac:dyDescent="0.25">
      <c r="C8147" s="24"/>
    </row>
    <row r="8148" spans="3:3" x14ac:dyDescent="0.25">
      <c r="C8148" s="24"/>
    </row>
    <row r="8149" spans="3:3" x14ac:dyDescent="0.25">
      <c r="C8149" s="24"/>
    </row>
    <row r="8150" spans="3:3" x14ac:dyDescent="0.25">
      <c r="C8150" s="24"/>
    </row>
    <row r="8151" spans="3:3" x14ac:dyDescent="0.25">
      <c r="C8151" s="24"/>
    </row>
    <row r="8152" spans="3:3" x14ac:dyDescent="0.25">
      <c r="C8152" s="24"/>
    </row>
    <row r="8153" spans="3:3" x14ac:dyDescent="0.25">
      <c r="C8153" s="24"/>
    </row>
    <row r="8154" spans="3:3" x14ac:dyDescent="0.25">
      <c r="C8154" s="24"/>
    </row>
    <row r="8155" spans="3:3" x14ac:dyDescent="0.25">
      <c r="C8155" s="24"/>
    </row>
    <row r="8156" spans="3:3" x14ac:dyDescent="0.25">
      <c r="C8156" s="24"/>
    </row>
    <row r="8157" spans="3:3" x14ac:dyDescent="0.25">
      <c r="C8157" s="24"/>
    </row>
    <row r="8158" spans="3:3" x14ac:dyDescent="0.25">
      <c r="C8158" s="24"/>
    </row>
    <row r="8159" spans="3:3" x14ac:dyDescent="0.25">
      <c r="C8159" s="24"/>
    </row>
    <row r="8160" spans="3:3" x14ac:dyDescent="0.25">
      <c r="C8160" s="24"/>
    </row>
    <row r="8161" spans="3:3" x14ac:dyDescent="0.25">
      <c r="C8161" s="24"/>
    </row>
    <row r="8162" spans="3:3" x14ac:dyDescent="0.25">
      <c r="C8162" s="24"/>
    </row>
    <row r="8163" spans="3:3" x14ac:dyDescent="0.25">
      <c r="C8163" s="24"/>
    </row>
    <row r="8164" spans="3:3" x14ac:dyDescent="0.25">
      <c r="C8164" s="24"/>
    </row>
    <row r="8165" spans="3:3" x14ac:dyDescent="0.25">
      <c r="C8165" s="24"/>
    </row>
    <row r="8166" spans="3:3" x14ac:dyDescent="0.25">
      <c r="C8166" s="24"/>
    </row>
    <row r="8167" spans="3:3" x14ac:dyDescent="0.25">
      <c r="C8167" s="24"/>
    </row>
    <row r="8168" spans="3:3" x14ac:dyDescent="0.25">
      <c r="C8168" s="24"/>
    </row>
    <row r="8169" spans="3:3" x14ac:dyDescent="0.25">
      <c r="C8169" s="24"/>
    </row>
    <row r="8170" spans="3:3" x14ac:dyDescent="0.25">
      <c r="C8170" s="24"/>
    </row>
    <row r="8171" spans="3:3" x14ac:dyDescent="0.25">
      <c r="C8171" s="24"/>
    </row>
    <row r="8172" spans="3:3" x14ac:dyDescent="0.25">
      <c r="C8172" s="24"/>
    </row>
    <row r="8173" spans="3:3" x14ac:dyDescent="0.25">
      <c r="C8173" s="24"/>
    </row>
    <row r="8174" spans="3:3" x14ac:dyDescent="0.25">
      <c r="C8174" s="24"/>
    </row>
    <row r="8175" spans="3:3" x14ac:dyDescent="0.25">
      <c r="C8175" s="24"/>
    </row>
    <row r="8176" spans="3:3" x14ac:dyDescent="0.25">
      <c r="C8176" s="24"/>
    </row>
    <row r="8177" spans="3:3" x14ac:dyDescent="0.25">
      <c r="C8177" s="24"/>
    </row>
    <row r="8178" spans="3:3" x14ac:dyDescent="0.25">
      <c r="C8178" s="24"/>
    </row>
    <row r="8179" spans="3:3" x14ac:dyDescent="0.25">
      <c r="C8179" s="24"/>
    </row>
    <row r="8180" spans="3:3" x14ac:dyDescent="0.25">
      <c r="C8180" s="24"/>
    </row>
    <row r="8181" spans="3:3" x14ac:dyDescent="0.25">
      <c r="C8181" s="24"/>
    </row>
    <row r="8182" spans="3:3" x14ac:dyDescent="0.25">
      <c r="C8182" s="24"/>
    </row>
    <row r="8183" spans="3:3" x14ac:dyDescent="0.25">
      <c r="C8183" s="24"/>
    </row>
    <row r="8184" spans="3:3" x14ac:dyDescent="0.25">
      <c r="C8184" s="24"/>
    </row>
    <row r="8185" spans="3:3" x14ac:dyDescent="0.25">
      <c r="C8185" s="24"/>
    </row>
    <row r="8186" spans="3:3" x14ac:dyDescent="0.25">
      <c r="C8186" s="24"/>
    </row>
    <row r="8187" spans="3:3" x14ac:dyDescent="0.25">
      <c r="C8187" s="24"/>
    </row>
    <row r="8188" spans="3:3" x14ac:dyDescent="0.25">
      <c r="C8188" s="24"/>
    </row>
    <row r="8189" spans="3:3" x14ac:dyDescent="0.25">
      <c r="C8189" s="24"/>
    </row>
    <row r="8190" spans="3:3" x14ac:dyDescent="0.25">
      <c r="C8190" s="24"/>
    </row>
    <row r="8191" spans="3:3" x14ac:dyDescent="0.25">
      <c r="C8191" s="24"/>
    </row>
    <row r="8192" spans="3:3" x14ac:dyDescent="0.25">
      <c r="C8192" s="24"/>
    </row>
    <row r="8193" spans="3:3" x14ac:dyDescent="0.25">
      <c r="C8193" s="24"/>
    </row>
    <row r="8194" spans="3:3" x14ac:dyDescent="0.25">
      <c r="C8194" s="24"/>
    </row>
    <row r="8195" spans="3:3" x14ac:dyDescent="0.25">
      <c r="C8195" s="24"/>
    </row>
    <row r="8196" spans="3:3" x14ac:dyDescent="0.25">
      <c r="C8196" s="24"/>
    </row>
    <row r="8197" spans="3:3" x14ac:dyDescent="0.25">
      <c r="C8197" s="24"/>
    </row>
    <row r="8198" spans="3:3" x14ac:dyDescent="0.25">
      <c r="C8198" s="24"/>
    </row>
    <row r="8199" spans="3:3" x14ac:dyDescent="0.25">
      <c r="C8199" s="24"/>
    </row>
    <row r="8200" spans="3:3" x14ac:dyDescent="0.25">
      <c r="C8200" s="24"/>
    </row>
    <row r="8201" spans="3:3" x14ac:dyDescent="0.25">
      <c r="C8201" s="24"/>
    </row>
    <row r="8202" spans="3:3" x14ac:dyDescent="0.25">
      <c r="C8202" s="24"/>
    </row>
    <row r="8203" spans="3:3" x14ac:dyDescent="0.25">
      <c r="C8203" s="24"/>
    </row>
    <row r="8204" spans="3:3" x14ac:dyDescent="0.25">
      <c r="C8204" s="24"/>
    </row>
    <row r="8205" spans="3:3" x14ac:dyDescent="0.25">
      <c r="C8205" s="24"/>
    </row>
    <row r="8206" spans="3:3" x14ac:dyDescent="0.25">
      <c r="C8206" s="24"/>
    </row>
    <row r="8207" spans="3:3" x14ac:dyDescent="0.25">
      <c r="C8207" s="24"/>
    </row>
    <row r="8208" spans="3:3" x14ac:dyDescent="0.25">
      <c r="C8208" s="24"/>
    </row>
    <row r="8209" spans="3:3" x14ac:dyDescent="0.25">
      <c r="C8209" s="24"/>
    </row>
    <row r="8210" spans="3:3" x14ac:dyDescent="0.25">
      <c r="C8210" s="24"/>
    </row>
    <row r="8211" spans="3:3" x14ac:dyDescent="0.25">
      <c r="C8211" s="24"/>
    </row>
    <row r="8212" spans="3:3" x14ac:dyDescent="0.25">
      <c r="C8212" s="24"/>
    </row>
    <row r="8213" spans="3:3" x14ac:dyDescent="0.25">
      <c r="C8213" s="24"/>
    </row>
    <row r="8214" spans="3:3" x14ac:dyDescent="0.25">
      <c r="C8214" s="24"/>
    </row>
    <row r="8215" spans="3:3" x14ac:dyDescent="0.25">
      <c r="C8215" s="24"/>
    </row>
    <row r="8216" spans="3:3" x14ac:dyDescent="0.25">
      <c r="C8216" s="24"/>
    </row>
    <row r="8217" spans="3:3" x14ac:dyDescent="0.25">
      <c r="C8217" s="24"/>
    </row>
    <row r="8218" spans="3:3" x14ac:dyDescent="0.25">
      <c r="C8218" s="24"/>
    </row>
    <row r="8219" spans="3:3" x14ac:dyDescent="0.25">
      <c r="C8219" s="24"/>
    </row>
    <row r="8220" spans="3:3" x14ac:dyDescent="0.25">
      <c r="C8220" s="24"/>
    </row>
    <row r="8221" spans="3:3" x14ac:dyDescent="0.25">
      <c r="C8221" s="24"/>
    </row>
    <row r="8222" spans="3:3" x14ac:dyDescent="0.25">
      <c r="C8222" s="24"/>
    </row>
    <row r="8223" spans="3:3" x14ac:dyDescent="0.25">
      <c r="C8223" s="24"/>
    </row>
    <row r="8224" spans="3:3" x14ac:dyDescent="0.25">
      <c r="C8224" s="24"/>
    </row>
    <row r="8225" spans="3:3" x14ac:dyDescent="0.25">
      <c r="C8225" s="24"/>
    </row>
    <row r="8226" spans="3:3" x14ac:dyDescent="0.25">
      <c r="C8226" s="24"/>
    </row>
    <row r="8227" spans="3:3" x14ac:dyDescent="0.25">
      <c r="C8227" s="24"/>
    </row>
    <row r="8228" spans="3:3" x14ac:dyDescent="0.25">
      <c r="C8228" s="24"/>
    </row>
    <row r="8229" spans="3:3" x14ac:dyDescent="0.25">
      <c r="C8229" s="24"/>
    </row>
    <row r="8230" spans="3:3" x14ac:dyDescent="0.25">
      <c r="C8230" s="24"/>
    </row>
    <row r="8231" spans="3:3" x14ac:dyDescent="0.25">
      <c r="C8231" s="24"/>
    </row>
    <row r="8232" spans="3:3" x14ac:dyDescent="0.25">
      <c r="C8232" s="24"/>
    </row>
    <row r="8233" spans="3:3" x14ac:dyDescent="0.25">
      <c r="C8233" s="24"/>
    </row>
    <row r="8234" spans="3:3" x14ac:dyDescent="0.25">
      <c r="C8234" s="24"/>
    </row>
    <row r="8235" spans="3:3" x14ac:dyDescent="0.25">
      <c r="C8235" s="24"/>
    </row>
    <row r="8236" spans="3:3" x14ac:dyDescent="0.25">
      <c r="C8236" s="24"/>
    </row>
    <row r="8237" spans="3:3" x14ac:dyDescent="0.25">
      <c r="C8237" s="24"/>
    </row>
    <row r="8238" spans="3:3" x14ac:dyDescent="0.25">
      <c r="C8238" s="24"/>
    </row>
    <row r="8239" spans="3:3" x14ac:dyDescent="0.25">
      <c r="C8239" s="24"/>
    </row>
    <row r="8240" spans="3:3" x14ac:dyDescent="0.25">
      <c r="C8240" s="24"/>
    </row>
    <row r="8241" spans="3:3" x14ac:dyDescent="0.25">
      <c r="C8241" s="24"/>
    </row>
    <row r="8242" spans="3:3" x14ac:dyDescent="0.25">
      <c r="C8242" s="24"/>
    </row>
    <row r="8243" spans="3:3" x14ac:dyDescent="0.25">
      <c r="C8243" s="24"/>
    </row>
    <row r="8244" spans="3:3" x14ac:dyDescent="0.25">
      <c r="C8244" s="24"/>
    </row>
    <row r="8245" spans="3:3" x14ac:dyDescent="0.25">
      <c r="C8245" s="24"/>
    </row>
    <row r="8246" spans="3:3" x14ac:dyDescent="0.25">
      <c r="C8246" s="24"/>
    </row>
    <row r="8247" spans="3:3" x14ac:dyDescent="0.25">
      <c r="C8247" s="24"/>
    </row>
    <row r="8248" spans="3:3" x14ac:dyDescent="0.25">
      <c r="C8248" s="24"/>
    </row>
    <row r="8249" spans="3:3" x14ac:dyDescent="0.25">
      <c r="C8249" s="24"/>
    </row>
    <row r="8250" spans="3:3" x14ac:dyDescent="0.25">
      <c r="C8250" s="24"/>
    </row>
    <row r="8251" spans="3:3" x14ac:dyDescent="0.25">
      <c r="C8251" s="24"/>
    </row>
    <row r="8252" spans="3:3" x14ac:dyDescent="0.25">
      <c r="C8252" s="24"/>
    </row>
    <row r="8253" spans="3:3" x14ac:dyDescent="0.25">
      <c r="C8253" s="24"/>
    </row>
    <row r="8254" spans="3:3" x14ac:dyDescent="0.25">
      <c r="C8254" s="24"/>
    </row>
    <row r="8255" spans="3:3" x14ac:dyDescent="0.25">
      <c r="C8255" s="24"/>
    </row>
    <row r="8256" spans="3:3" x14ac:dyDescent="0.25">
      <c r="C8256" s="24"/>
    </row>
    <row r="8257" spans="3:3" x14ac:dyDescent="0.25">
      <c r="C8257" s="24"/>
    </row>
    <row r="8258" spans="3:3" x14ac:dyDescent="0.25">
      <c r="C8258" s="24"/>
    </row>
    <row r="8259" spans="3:3" x14ac:dyDescent="0.25">
      <c r="C8259" s="24"/>
    </row>
    <row r="8260" spans="3:3" x14ac:dyDescent="0.25">
      <c r="C8260" s="24"/>
    </row>
    <row r="8261" spans="3:3" x14ac:dyDescent="0.25">
      <c r="C8261" s="24"/>
    </row>
    <row r="8262" spans="3:3" x14ac:dyDescent="0.25">
      <c r="C8262" s="24"/>
    </row>
    <row r="8263" spans="3:3" x14ac:dyDescent="0.25">
      <c r="C8263" s="24"/>
    </row>
    <row r="8264" spans="3:3" x14ac:dyDescent="0.25">
      <c r="C8264" s="24"/>
    </row>
    <row r="8265" spans="3:3" x14ac:dyDescent="0.25">
      <c r="C8265" s="24"/>
    </row>
    <row r="8266" spans="3:3" x14ac:dyDescent="0.25">
      <c r="C8266" s="24"/>
    </row>
    <row r="8267" spans="3:3" x14ac:dyDescent="0.25">
      <c r="C8267" s="24"/>
    </row>
    <row r="8268" spans="3:3" x14ac:dyDescent="0.25">
      <c r="C8268" s="24"/>
    </row>
    <row r="8269" spans="3:3" x14ac:dyDescent="0.25">
      <c r="C8269" s="24"/>
    </row>
    <row r="8270" spans="3:3" x14ac:dyDescent="0.25">
      <c r="C8270" s="24"/>
    </row>
    <row r="8271" spans="3:3" x14ac:dyDescent="0.25">
      <c r="C8271" s="24"/>
    </row>
    <row r="8272" spans="3:3" x14ac:dyDescent="0.25">
      <c r="C8272" s="24"/>
    </row>
    <row r="8273" spans="3:3" x14ac:dyDescent="0.25">
      <c r="C8273" s="24"/>
    </row>
    <row r="8274" spans="3:3" x14ac:dyDescent="0.25">
      <c r="C8274" s="24"/>
    </row>
    <row r="8275" spans="3:3" x14ac:dyDescent="0.25">
      <c r="C8275" s="24"/>
    </row>
    <row r="8276" spans="3:3" x14ac:dyDescent="0.25">
      <c r="C8276" s="24"/>
    </row>
    <row r="8277" spans="3:3" x14ac:dyDescent="0.25">
      <c r="C8277" s="24"/>
    </row>
    <row r="8278" spans="3:3" x14ac:dyDescent="0.25">
      <c r="C8278" s="24"/>
    </row>
    <row r="8279" spans="3:3" x14ac:dyDescent="0.25">
      <c r="C8279" s="24"/>
    </row>
    <row r="8280" spans="3:3" x14ac:dyDescent="0.25">
      <c r="C8280" s="24"/>
    </row>
    <row r="8281" spans="3:3" x14ac:dyDescent="0.25">
      <c r="C8281" s="24"/>
    </row>
    <row r="8282" spans="3:3" x14ac:dyDescent="0.25">
      <c r="C8282" s="24"/>
    </row>
    <row r="8283" spans="3:3" x14ac:dyDescent="0.25">
      <c r="C8283" s="24"/>
    </row>
    <row r="8284" spans="3:3" x14ac:dyDescent="0.25">
      <c r="C8284" s="24"/>
    </row>
    <row r="8285" spans="3:3" x14ac:dyDescent="0.25">
      <c r="C8285" s="24"/>
    </row>
    <row r="8286" spans="3:3" x14ac:dyDescent="0.25">
      <c r="C8286" s="24"/>
    </row>
    <row r="8287" spans="3:3" x14ac:dyDescent="0.25">
      <c r="C8287" s="24"/>
    </row>
    <row r="8288" spans="3:3" x14ac:dyDescent="0.25">
      <c r="C8288" s="24"/>
    </row>
    <row r="8289" spans="3:3" x14ac:dyDescent="0.25">
      <c r="C8289" s="24"/>
    </row>
    <row r="8290" spans="3:3" x14ac:dyDescent="0.25">
      <c r="C8290" s="24"/>
    </row>
    <row r="8291" spans="3:3" x14ac:dyDescent="0.25">
      <c r="C8291" s="24"/>
    </row>
    <row r="8292" spans="3:3" x14ac:dyDescent="0.25">
      <c r="C8292" s="24"/>
    </row>
    <row r="8293" spans="3:3" x14ac:dyDescent="0.25">
      <c r="C8293" s="24"/>
    </row>
    <row r="8294" spans="3:3" x14ac:dyDescent="0.25">
      <c r="C8294" s="24"/>
    </row>
    <row r="8295" spans="3:3" x14ac:dyDescent="0.25">
      <c r="C8295" s="24"/>
    </row>
    <row r="8296" spans="3:3" x14ac:dyDescent="0.25">
      <c r="C8296" s="24"/>
    </row>
    <row r="8297" spans="3:3" x14ac:dyDescent="0.25">
      <c r="C8297" s="24"/>
    </row>
    <row r="8298" spans="3:3" x14ac:dyDescent="0.25">
      <c r="C8298" s="24"/>
    </row>
    <row r="8299" spans="3:3" x14ac:dyDescent="0.25">
      <c r="C8299" s="24"/>
    </row>
    <row r="8300" spans="3:3" x14ac:dyDescent="0.25">
      <c r="C8300" s="24"/>
    </row>
    <row r="8301" spans="3:3" x14ac:dyDescent="0.25">
      <c r="C8301" s="24"/>
    </row>
    <row r="8302" spans="3:3" x14ac:dyDescent="0.25">
      <c r="C8302" s="24"/>
    </row>
    <row r="8303" spans="3:3" x14ac:dyDescent="0.25">
      <c r="C8303" s="24"/>
    </row>
    <row r="8304" spans="3:3" x14ac:dyDescent="0.25">
      <c r="C8304" s="24"/>
    </row>
    <row r="8305" spans="3:3" x14ac:dyDescent="0.25">
      <c r="C8305" s="24"/>
    </row>
    <row r="8306" spans="3:3" x14ac:dyDescent="0.25">
      <c r="C8306" s="24"/>
    </row>
    <row r="8307" spans="3:3" x14ac:dyDescent="0.25">
      <c r="C8307" s="24"/>
    </row>
    <row r="8308" spans="3:3" x14ac:dyDescent="0.25">
      <c r="C8308" s="24"/>
    </row>
    <row r="8309" spans="3:3" x14ac:dyDescent="0.25">
      <c r="C8309" s="24"/>
    </row>
    <row r="8310" spans="3:3" x14ac:dyDescent="0.25">
      <c r="C8310" s="24"/>
    </row>
    <row r="8311" spans="3:3" x14ac:dyDescent="0.25">
      <c r="C8311" s="24"/>
    </row>
    <row r="8312" spans="3:3" x14ac:dyDescent="0.25">
      <c r="C8312" s="24"/>
    </row>
    <row r="8313" spans="3:3" x14ac:dyDescent="0.25">
      <c r="C8313" s="24"/>
    </row>
    <row r="8314" spans="3:3" x14ac:dyDescent="0.25">
      <c r="C8314" s="24"/>
    </row>
    <row r="8315" spans="3:3" x14ac:dyDescent="0.25">
      <c r="C8315" s="24"/>
    </row>
    <row r="8316" spans="3:3" x14ac:dyDescent="0.25">
      <c r="C8316" s="24"/>
    </row>
    <row r="8317" spans="3:3" x14ac:dyDescent="0.25">
      <c r="C8317" s="24"/>
    </row>
    <row r="8318" spans="3:3" x14ac:dyDescent="0.25">
      <c r="C8318" s="24"/>
    </row>
    <row r="8319" spans="3:3" x14ac:dyDescent="0.25">
      <c r="C8319" s="24"/>
    </row>
    <row r="8320" spans="3:3" x14ac:dyDescent="0.25">
      <c r="C8320" s="24"/>
    </row>
    <row r="8321" spans="3:3" x14ac:dyDescent="0.25">
      <c r="C8321" s="24"/>
    </row>
    <row r="8322" spans="3:3" x14ac:dyDescent="0.25">
      <c r="C8322" s="24"/>
    </row>
    <row r="8323" spans="3:3" x14ac:dyDescent="0.25">
      <c r="C8323" s="24"/>
    </row>
    <row r="8324" spans="3:3" x14ac:dyDescent="0.25">
      <c r="C8324" s="24"/>
    </row>
    <row r="8325" spans="3:3" x14ac:dyDescent="0.25">
      <c r="C8325" s="24"/>
    </row>
    <row r="8326" spans="3:3" x14ac:dyDescent="0.25">
      <c r="C8326" s="24"/>
    </row>
    <row r="8327" spans="3:3" x14ac:dyDescent="0.25">
      <c r="C8327" s="24"/>
    </row>
    <row r="8328" spans="3:3" x14ac:dyDescent="0.25">
      <c r="C8328" s="24"/>
    </row>
    <row r="8329" spans="3:3" x14ac:dyDescent="0.25">
      <c r="C8329" s="24"/>
    </row>
    <row r="8330" spans="3:3" x14ac:dyDescent="0.25">
      <c r="C8330" s="24"/>
    </row>
    <row r="8331" spans="3:3" x14ac:dyDescent="0.25">
      <c r="C8331" s="24"/>
    </row>
    <row r="8332" spans="3:3" x14ac:dyDescent="0.25">
      <c r="C8332" s="24"/>
    </row>
    <row r="8333" spans="3:3" x14ac:dyDescent="0.25">
      <c r="C8333" s="24"/>
    </row>
    <row r="8334" spans="3:3" x14ac:dyDescent="0.25">
      <c r="C8334" s="24"/>
    </row>
    <row r="8335" spans="3:3" x14ac:dyDescent="0.25">
      <c r="C8335" s="24"/>
    </row>
    <row r="8336" spans="3:3" x14ac:dyDescent="0.25">
      <c r="C8336" s="24"/>
    </row>
    <row r="8337" spans="3:3" x14ac:dyDescent="0.25">
      <c r="C8337" s="24"/>
    </row>
    <row r="8338" spans="3:3" x14ac:dyDescent="0.25">
      <c r="C8338" s="24"/>
    </row>
    <row r="8339" spans="3:3" x14ac:dyDescent="0.25">
      <c r="C8339" s="24"/>
    </row>
    <row r="8340" spans="3:3" x14ac:dyDescent="0.25">
      <c r="C8340" s="24"/>
    </row>
    <row r="8341" spans="3:3" x14ac:dyDescent="0.25">
      <c r="C8341" s="24"/>
    </row>
    <row r="8342" spans="3:3" x14ac:dyDescent="0.25">
      <c r="C8342" s="24"/>
    </row>
    <row r="8343" spans="3:3" x14ac:dyDescent="0.25">
      <c r="C8343" s="24"/>
    </row>
    <row r="8344" spans="3:3" x14ac:dyDescent="0.25">
      <c r="C8344" s="24"/>
    </row>
    <row r="8345" spans="3:3" x14ac:dyDescent="0.25">
      <c r="C8345" s="24"/>
    </row>
    <row r="8346" spans="3:3" x14ac:dyDescent="0.25">
      <c r="C8346" s="24"/>
    </row>
    <row r="8347" spans="3:3" x14ac:dyDescent="0.25">
      <c r="C8347" s="24"/>
    </row>
    <row r="8348" spans="3:3" x14ac:dyDescent="0.25">
      <c r="C8348" s="24"/>
    </row>
    <row r="8349" spans="3:3" x14ac:dyDescent="0.25">
      <c r="C8349" s="24"/>
    </row>
    <row r="8350" spans="3:3" x14ac:dyDescent="0.25">
      <c r="C8350" s="24"/>
    </row>
    <row r="8351" spans="3:3" x14ac:dyDescent="0.25">
      <c r="C8351" s="24"/>
    </row>
    <row r="8352" spans="3:3" x14ac:dyDescent="0.25">
      <c r="C8352" s="24"/>
    </row>
    <row r="8353" spans="3:3" x14ac:dyDescent="0.25">
      <c r="C8353" s="24"/>
    </row>
    <row r="8354" spans="3:3" x14ac:dyDescent="0.25">
      <c r="C8354" s="24"/>
    </row>
    <row r="8355" spans="3:3" x14ac:dyDescent="0.25">
      <c r="C8355" s="24"/>
    </row>
    <row r="8356" spans="3:3" x14ac:dyDescent="0.25">
      <c r="C8356" s="24"/>
    </row>
    <row r="8357" spans="3:3" x14ac:dyDescent="0.25">
      <c r="C8357" s="24"/>
    </row>
    <row r="8358" spans="3:3" x14ac:dyDescent="0.25">
      <c r="C8358" s="24"/>
    </row>
    <row r="8359" spans="3:3" x14ac:dyDescent="0.25">
      <c r="C8359" s="24"/>
    </row>
    <row r="8360" spans="3:3" x14ac:dyDescent="0.25">
      <c r="C8360" s="24"/>
    </row>
    <row r="8361" spans="3:3" x14ac:dyDescent="0.25">
      <c r="C8361" s="24"/>
    </row>
    <row r="8362" spans="3:3" x14ac:dyDescent="0.25">
      <c r="C8362" s="24"/>
    </row>
    <row r="8363" spans="3:3" x14ac:dyDescent="0.25">
      <c r="C8363" s="24"/>
    </row>
    <row r="8364" spans="3:3" x14ac:dyDescent="0.25">
      <c r="C8364" s="24"/>
    </row>
    <row r="8365" spans="3:3" x14ac:dyDescent="0.25">
      <c r="C8365" s="24"/>
    </row>
    <row r="8366" spans="3:3" x14ac:dyDescent="0.25">
      <c r="C8366" s="24"/>
    </row>
    <row r="8367" spans="3:3" x14ac:dyDescent="0.25">
      <c r="C8367" s="24"/>
    </row>
    <row r="8368" spans="3:3" x14ac:dyDescent="0.25">
      <c r="C8368" s="24"/>
    </row>
    <row r="8369" spans="3:3" x14ac:dyDescent="0.25">
      <c r="C8369" s="24"/>
    </row>
    <row r="8370" spans="3:3" x14ac:dyDescent="0.25">
      <c r="C8370" s="24"/>
    </row>
    <row r="8371" spans="3:3" x14ac:dyDescent="0.25">
      <c r="C8371" s="24"/>
    </row>
    <row r="8372" spans="3:3" x14ac:dyDescent="0.25">
      <c r="C8372" s="24"/>
    </row>
    <row r="8373" spans="3:3" x14ac:dyDescent="0.25">
      <c r="C8373" s="24"/>
    </row>
    <row r="8374" spans="3:3" x14ac:dyDescent="0.25">
      <c r="C8374" s="24"/>
    </row>
    <row r="8375" spans="3:3" x14ac:dyDescent="0.25">
      <c r="C8375" s="24"/>
    </row>
    <row r="8376" spans="3:3" x14ac:dyDescent="0.25">
      <c r="C8376" s="24"/>
    </row>
    <row r="8377" spans="3:3" x14ac:dyDescent="0.25">
      <c r="C8377" s="24"/>
    </row>
    <row r="8378" spans="3:3" x14ac:dyDescent="0.25">
      <c r="C8378" s="24"/>
    </row>
    <row r="8379" spans="3:3" x14ac:dyDescent="0.25">
      <c r="C8379" s="24"/>
    </row>
    <row r="8380" spans="3:3" x14ac:dyDescent="0.25">
      <c r="C8380" s="24"/>
    </row>
    <row r="8381" spans="3:3" x14ac:dyDescent="0.25">
      <c r="C8381" s="24"/>
    </row>
    <row r="8382" spans="3:3" x14ac:dyDescent="0.25">
      <c r="C8382" s="24"/>
    </row>
    <row r="8383" spans="3:3" x14ac:dyDescent="0.25">
      <c r="C8383" s="24"/>
    </row>
    <row r="8384" spans="3:3" x14ac:dyDescent="0.25">
      <c r="C8384" s="24"/>
    </row>
    <row r="8385" spans="3:3" x14ac:dyDescent="0.25">
      <c r="C8385" s="24"/>
    </row>
    <row r="8386" spans="3:3" x14ac:dyDescent="0.25">
      <c r="C8386" s="24"/>
    </row>
    <row r="8387" spans="3:3" x14ac:dyDescent="0.25">
      <c r="C8387" s="24"/>
    </row>
    <row r="8388" spans="3:3" x14ac:dyDescent="0.25">
      <c r="C8388" s="24"/>
    </row>
    <row r="8389" spans="3:3" x14ac:dyDescent="0.25">
      <c r="C8389" s="24"/>
    </row>
    <row r="8390" spans="3:3" x14ac:dyDescent="0.25">
      <c r="C8390" s="24"/>
    </row>
    <row r="8391" spans="3:3" x14ac:dyDescent="0.25">
      <c r="C8391" s="24"/>
    </row>
    <row r="8392" spans="3:3" x14ac:dyDescent="0.25">
      <c r="C8392" s="24"/>
    </row>
    <row r="8393" spans="3:3" x14ac:dyDescent="0.25">
      <c r="C8393" s="24"/>
    </row>
    <row r="8394" spans="3:3" x14ac:dyDescent="0.25">
      <c r="C8394" s="24"/>
    </row>
    <row r="8395" spans="3:3" x14ac:dyDescent="0.25">
      <c r="C8395" s="24"/>
    </row>
    <row r="8396" spans="3:3" x14ac:dyDescent="0.25">
      <c r="C8396" s="24"/>
    </row>
    <row r="8397" spans="3:3" x14ac:dyDescent="0.25">
      <c r="C8397" s="24"/>
    </row>
    <row r="8398" spans="3:3" x14ac:dyDescent="0.25">
      <c r="C8398" s="24"/>
    </row>
    <row r="8399" spans="3:3" x14ac:dyDescent="0.25">
      <c r="C8399" s="24"/>
    </row>
    <row r="8400" spans="3:3" x14ac:dyDescent="0.25">
      <c r="C8400" s="24"/>
    </row>
    <row r="8401" spans="3:3" x14ac:dyDescent="0.25">
      <c r="C8401" s="24"/>
    </row>
    <row r="8402" spans="3:3" x14ac:dyDescent="0.25">
      <c r="C8402" s="24"/>
    </row>
    <row r="8403" spans="3:3" x14ac:dyDescent="0.25">
      <c r="C8403" s="24"/>
    </row>
    <row r="8404" spans="3:3" x14ac:dyDescent="0.25">
      <c r="C8404" s="24"/>
    </row>
    <row r="8405" spans="3:3" x14ac:dyDescent="0.25">
      <c r="C8405" s="24"/>
    </row>
    <row r="8406" spans="3:3" x14ac:dyDescent="0.25">
      <c r="C8406" s="24"/>
    </row>
    <row r="8407" spans="3:3" x14ac:dyDescent="0.25">
      <c r="C8407" s="24"/>
    </row>
    <row r="8408" spans="3:3" x14ac:dyDescent="0.25">
      <c r="C8408" s="24"/>
    </row>
    <row r="8409" spans="3:3" x14ac:dyDescent="0.25">
      <c r="C8409" s="24"/>
    </row>
    <row r="8410" spans="3:3" x14ac:dyDescent="0.25">
      <c r="C8410" s="24"/>
    </row>
    <row r="8411" spans="3:3" x14ac:dyDescent="0.25">
      <c r="C8411" s="24"/>
    </row>
    <row r="8412" spans="3:3" x14ac:dyDescent="0.25">
      <c r="C8412" s="24"/>
    </row>
    <row r="8413" spans="3:3" x14ac:dyDescent="0.25">
      <c r="C8413" s="24"/>
    </row>
    <row r="8414" spans="3:3" x14ac:dyDescent="0.25">
      <c r="C8414" s="24"/>
    </row>
    <row r="8415" spans="3:3" x14ac:dyDescent="0.25">
      <c r="C8415" s="24"/>
    </row>
    <row r="8416" spans="3:3" x14ac:dyDescent="0.25">
      <c r="C8416" s="24"/>
    </row>
    <row r="8417" spans="3:3" x14ac:dyDescent="0.25">
      <c r="C8417" s="24"/>
    </row>
    <row r="8418" spans="3:3" x14ac:dyDescent="0.25">
      <c r="C8418" s="24"/>
    </row>
    <row r="8419" spans="3:3" x14ac:dyDescent="0.25">
      <c r="C8419" s="24"/>
    </row>
    <row r="8420" spans="3:3" x14ac:dyDescent="0.25">
      <c r="C8420" s="24"/>
    </row>
    <row r="8421" spans="3:3" x14ac:dyDescent="0.25">
      <c r="C8421" s="24"/>
    </row>
    <row r="8422" spans="3:3" x14ac:dyDescent="0.25">
      <c r="C8422" s="24"/>
    </row>
    <row r="8423" spans="3:3" x14ac:dyDescent="0.25">
      <c r="C8423" s="24"/>
    </row>
    <row r="8424" spans="3:3" x14ac:dyDescent="0.25">
      <c r="C8424" s="24"/>
    </row>
    <row r="8425" spans="3:3" x14ac:dyDescent="0.25">
      <c r="C8425" s="24"/>
    </row>
    <row r="8426" spans="3:3" x14ac:dyDescent="0.25">
      <c r="C8426" s="24"/>
    </row>
    <row r="8427" spans="3:3" x14ac:dyDescent="0.25">
      <c r="C8427" s="24"/>
    </row>
    <row r="8428" spans="3:3" x14ac:dyDescent="0.25">
      <c r="C8428" s="24"/>
    </row>
    <row r="8429" spans="3:3" x14ac:dyDescent="0.25">
      <c r="C8429" s="24"/>
    </row>
    <row r="8430" spans="3:3" x14ac:dyDescent="0.25">
      <c r="C8430" s="24"/>
    </row>
    <row r="8431" spans="3:3" x14ac:dyDescent="0.25">
      <c r="C8431" s="24"/>
    </row>
    <row r="8432" spans="3:3" x14ac:dyDescent="0.25">
      <c r="C8432" s="24"/>
    </row>
    <row r="8433" spans="3:3" x14ac:dyDescent="0.25">
      <c r="C8433" s="24"/>
    </row>
    <row r="8434" spans="3:3" x14ac:dyDescent="0.25">
      <c r="C8434" s="24"/>
    </row>
    <row r="8435" spans="3:3" x14ac:dyDescent="0.25">
      <c r="C8435" s="24"/>
    </row>
    <row r="8436" spans="3:3" x14ac:dyDescent="0.25">
      <c r="C8436" s="24"/>
    </row>
    <row r="8437" spans="3:3" x14ac:dyDescent="0.25">
      <c r="C8437" s="24"/>
    </row>
    <row r="8438" spans="3:3" x14ac:dyDescent="0.25">
      <c r="C8438" s="24"/>
    </row>
    <row r="8439" spans="3:3" x14ac:dyDescent="0.25">
      <c r="C8439" s="24"/>
    </row>
    <row r="8440" spans="3:3" x14ac:dyDescent="0.25">
      <c r="C8440" s="24"/>
    </row>
    <row r="8441" spans="3:3" x14ac:dyDescent="0.25">
      <c r="C8441" s="24"/>
    </row>
    <row r="8442" spans="3:3" x14ac:dyDescent="0.25">
      <c r="C8442" s="24"/>
    </row>
    <row r="8443" spans="3:3" x14ac:dyDescent="0.25">
      <c r="C8443" s="24"/>
    </row>
    <row r="8444" spans="3:3" x14ac:dyDescent="0.25">
      <c r="C8444" s="24"/>
    </row>
    <row r="8445" spans="3:3" x14ac:dyDescent="0.25">
      <c r="C8445" s="24"/>
    </row>
    <row r="8446" spans="3:3" x14ac:dyDescent="0.25">
      <c r="C8446" s="24"/>
    </row>
    <row r="8447" spans="3:3" x14ac:dyDescent="0.25">
      <c r="C8447" s="24"/>
    </row>
    <row r="8448" spans="3:3" x14ac:dyDescent="0.25">
      <c r="C8448" s="24"/>
    </row>
    <row r="8449" spans="3:3" x14ac:dyDescent="0.25">
      <c r="C8449" s="24"/>
    </row>
    <row r="8450" spans="3:3" x14ac:dyDescent="0.25">
      <c r="C8450" s="24"/>
    </row>
    <row r="8451" spans="3:3" x14ac:dyDescent="0.25">
      <c r="C8451" s="24"/>
    </row>
    <row r="8452" spans="3:3" x14ac:dyDescent="0.25">
      <c r="C8452" s="24"/>
    </row>
    <row r="8453" spans="3:3" x14ac:dyDescent="0.25">
      <c r="C8453" s="24"/>
    </row>
    <row r="8454" spans="3:3" x14ac:dyDescent="0.25">
      <c r="C8454" s="24"/>
    </row>
    <row r="8455" spans="3:3" x14ac:dyDescent="0.25">
      <c r="C8455" s="24"/>
    </row>
    <row r="8456" spans="3:3" x14ac:dyDescent="0.25">
      <c r="C8456" s="24"/>
    </row>
    <row r="8457" spans="3:3" x14ac:dyDescent="0.25">
      <c r="C8457" s="24"/>
    </row>
    <row r="8458" spans="3:3" x14ac:dyDescent="0.25">
      <c r="C8458" s="24"/>
    </row>
    <row r="8459" spans="3:3" x14ac:dyDescent="0.25">
      <c r="C8459" s="24"/>
    </row>
    <row r="8460" spans="3:3" x14ac:dyDescent="0.25">
      <c r="C8460" s="24"/>
    </row>
    <row r="8461" spans="3:3" x14ac:dyDescent="0.25">
      <c r="C8461" s="24"/>
    </row>
    <row r="8462" spans="3:3" x14ac:dyDescent="0.25">
      <c r="C8462" s="24"/>
    </row>
    <row r="8463" spans="3:3" x14ac:dyDescent="0.25">
      <c r="C8463" s="24"/>
    </row>
    <row r="8464" spans="3:3" x14ac:dyDescent="0.25">
      <c r="C8464" s="24"/>
    </row>
    <row r="8465" spans="3:3" x14ac:dyDescent="0.25">
      <c r="C8465" s="24"/>
    </row>
    <row r="8466" spans="3:3" x14ac:dyDescent="0.25">
      <c r="C8466" s="24"/>
    </row>
    <row r="8467" spans="3:3" x14ac:dyDescent="0.25">
      <c r="C8467" s="24"/>
    </row>
    <row r="8468" spans="3:3" x14ac:dyDescent="0.25">
      <c r="C8468" s="24"/>
    </row>
    <row r="8469" spans="3:3" x14ac:dyDescent="0.25">
      <c r="C8469" s="24"/>
    </row>
    <row r="8470" spans="3:3" x14ac:dyDescent="0.25">
      <c r="C8470" s="24"/>
    </row>
    <row r="8471" spans="3:3" x14ac:dyDescent="0.25">
      <c r="C8471" s="24"/>
    </row>
    <row r="8472" spans="3:3" x14ac:dyDescent="0.25">
      <c r="C8472" s="24"/>
    </row>
    <row r="8473" spans="3:3" x14ac:dyDescent="0.25">
      <c r="C8473" s="24"/>
    </row>
    <row r="8474" spans="3:3" x14ac:dyDescent="0.25">
      <c r="C8474" s="24"/>
    </row>
    <row r="8475" spans="3:3" x14ac:dyDescent="0.25">
      <c r="C8475" s="24"/>
    </row>
    <row r="8476" spans="3:3" x14ac:dyDescent="0.25">
      <c r="C8476" s="24"/>
    </row>
    <row r="8477" spans="3:3" x14ac:dyDescent="0.25">
      <c r="C8477" s="24"/>
    </row>
    <row r="8478" spans="3:3" x14ac:dyDescent="0.25">
      <c r="C8478" s="24"/>
    </row>
    <row r="8479" spans="3:3" x14ac:dyDescent="0.25">
      <c r="C8479" s="24"/>
    </row>
    <row r="8480" spans="3:3" x14ac:dyDescent="0.25">
      <c r="C8480" s="24"/>
    </row>
    <row r="8481" spans="3:3" x14ac:dyDescent="0.25">
      <c r="C8481" s="24"/>
    </row>
    <row r="8482" spans="3:3" x14ac:dyDescent="0.25">
      <c r="C8482" s="24"/>
    </row>
    <row r="8483" spans="3:3" x14ac:dyDescent="0.25">
      <c r="C8483" s="24"/>
    </row>
    <row r="8484" spans="3:3" x14ac:dyDescent="0.25">
      <c r="C8484" s="24"/>
    </row>
    <row r="8485" spans="3:3" x14ac:dyDescent="0.25">
      <c r="C8485" s="24"/>
    </row>
    <row r="8486" spans="3:3" x14ac:dyDescent="0.25">
      <c r="C8486" s="24"/>
    </row>
    <row r="8487" spans="3:3" x14ac:dyDescent="0.25">
      <c r="C8487" s="24"/>
    </row>
    <row r="8488" spans="3:3" x14ac:dyDescent="0.25">
      <c r="C8488" s="24"/>
    </row>
    <row r="8489" spans="3:3" x14ac:dyDescent="0.25">
      <c r="C8489" s="24"/>
    </row>
    <row r="8490" spans="3:3" x14ac:dyDescent="0.25">
      <c r="C8490" s="24"/>
    </row>
    <row r="8491" spans="3:3" x14ac:dyDescent="0.25">
      <c r="C8491" s="24"/>
    </row>
    <row r="8492" spans="3:3" x14ac:dyDescent="0.25">
      <c r="C8492" s="24"/>
    </row>
    <row r="8493" spans="3:3" x14ac:dyDescent="0.25">
      <c r="C8493" s="24"/>
    </row>
    <row r="8494" spans="3:3" x14ac:dyDescent="0.25">
      <c r="C8494" s="24"/>
    </row>
    <row r="8495" spans="3:3" x14ac:dyDescent="0.25">
      <c r="C8495" s="24"/>
    </row>
    <row r="8496" spans="3:3" x14ac:dyDescent="0.25">
      <c r="C8496" s="24"/>
    </row>
    <row r="8497" spans="3:3" x14ac:dyDescent="0.25">
      <c r="C8497" s="24"/>
    </row>
    <row r="8498" spans="3:3" x14ac:dyDescent="0.25">
      <c r="C8498" s="24"/>
    </row>
    <row r="8499" spans="3:3" x14ac:dyDescent="0.25">
      <c r="C8499" s="24"/>
    </row>
    <row r="8500" spans="3:3" x14ac:dyDescent="0.25">
      <c r="C8500" s="24"/>
    </row>
    <row r="8501" spans="3:3" x14ac:dyDescent="0.25">
      <c r="C8501" s="24"/>
    </row>
    <row r="8502" spans="3:3" x14ac:dyDescent="0.25">
      <c r="C8502" s="24"/>
    </row>
    <row r="8503" spans="3:3" x14ac:dyDescent="0.25">
      <c r="C8503" s="24"/>
    </row>
    <row r="8504" spans="3:3" x14ac:dyDescent="0.25">
      <c r="C8504" s="24"/>
    </row>
    <row r="8505" spans="3:3" x14ac:dyDescent="0.25">
      <c r="C8505" s="24"/>
    </row>
    <row r="8506" spans="3:3" x14ac:dyDescent="0.25">
      <c r="C8506" s="24"/>
    </row>
    <row r="8507" spans="3:3" x14ac:dyDescent="0.25">
      <c r="C8507" s="24"/>
    </row>
    <row r="8508" spans="3:3" x14ac:dyDescent="0.25">
      <c r="C8508" s="24"/>
    </row>
    <row r="8509" spans="3:3" x14ac:dyDescent="0.25">
      <c r="C8509" s="24"/>
    </row>
    <row r="8510" spans="3:3" x14ac:dyDescent="0.25">
      <c r="C8510" s="24"/>
    </row>
    <row r="8511" spans="3:3" x14ac:dyDescent="0.25">
      <c r="C8511" s="24"/>
    </row>
    <row r="8512" spans="3:3" x14ac:dyDescent="0.25">
      <c r="C8512" s="24"/>
    </row>
    <row r="8513" spans="3:3" x14ac:dyDescent="0.25">
      <c r="C8513" s="24"/>
    </row>
    <row r="8514" spans="3:3" x14ac:dyDescent="0.25">
      <c r="C8514" s="24"/>
    </row>
    <row r="8515" spans="3:3" x14ac:dyDescent="0.25">
      <c r="C8515" s="24"/>
    </row>
    <row r="8516" spans="3:3" x14ac:dyDescent="0.25">
      <c r="C8516" s="24"/>
    </row>
    <row r="8517" spans="3:3" x14ac:dyDescent="0.25">
      <c r="C8517" s="24"/>
    </row>
    <row r="8518" spans="3:3" x14ac:dyDescent="0.25">
      <c r="C8518" s="24"/>
    </row>
    <row r="8519" spans="3:3" x14ac:dyDescent="0.25">
      <c r="C8519" s="24"/>
    </row>
    <row r="8520" spans="3:3" x14ac:dyDescent="0.25">
      <c r="C8520" s="24"/>
    </row>
    <row r="8521" spans="3:3" x14ac:dyDescent="0.25">
      <c r="C8521" s="24"/>
    </row>
    <row r="8522" spans="3:3" x14ac:dyDescent="0.25">
      <c r="C8522" s="24"/>
    </row>
    <row r="8523" spans="3:3" x14ac:dyDescent="0.25">
      <c r="C8523" s="24"/>
    </row>
    <row r="8524" spans="3:3" x14ac:dyDescent="0.25">
      <c r="C8524" s="24"/>
    </row>
    <row r="8525" spans="3:3" x14ac:dyDescent="0.25">
      <c r="C8525" s="24"/>
    </row>
    <row r="8526" spans="3:3" x14ac:dyDescent="0.25">
      <c r="C8526" s="24"/>
    </row>
    <row r="8527" spans="3:3" x14ac:dyDescent="0.25">
      <c r="C8527" s="24"/>
    </row>
    <row r="8528" spans="3:3" x14ac:dyDescent="0.25">
      <c r="C8528" s="24"/>
    </row>
    <row r="8529" spans="3:3" x14ac:dyDescent="0.25">
      <c r="C8529" s="24"/>
    </row>
    <row r="8530" spans="3:3" x14ac:dyDescent="0.25">
      <c r="C8530" s="24"/>
    </row>
    <row r="8531" spans="3:3" x14ac:dyDescent="0.25">
      <c r="C8531" s="24"/>
    </row>
    <row r="8532" spans="3:3" x14ac:dyDescent="0.25">
      <c r="C8532" s="24"/>
    </row>
    <row r="8533" spans="3:3" x14ac:dyDescent="0.25">
      <c r="C8533" s="24"/>
    </row>
    <row r="8534" spans="3:3" x14ac:dyDescent="0.25">
      <c r="C8534" s="24"/>
    </row>
    <row r="8535" spans="3:3" x14ac:dyDescent="0.25">
      <c r="C8535" s="24"/>
    </row>
    <row r="8536" spans="3:3" x14ac:dyDescent="0.25">
      <c r="C8536" s="24"/>
    </row>
    <row r="8537" spans="3:3" x14ac:dyDescent="0.25">
      <c r="C8537" s="24"/>
    </row>
    <row r="8538" spans="3:3" x14ac:dyDescent="0.25">
      <c r="C8538" s="24"/>
    </row>
    <row r="8539" spans="3:3" x14ac:dyDescent="0.25">
      <c r="C8539" s="24"/>
    </row>
    <row r="8540" spans="3:3" x14ac:dyDescent="0.25">
      <c r="C8540" s="24"/>
    </row>
    <row r="8541" spans="3:3" x14ac:dyDescent="0.25">
      <c r="C8541" s="24"/>
    </row>
    <row r="8542" spans="3:3" x14ac:dyDescent="0.25">
      <c r="C8542" s="24"/>
    </row>
    <row r="8543" spans="3:3" x14ac:dyDescent="0.25">
      <c r="C8543" s="24"/>
    </row>
    <row r="8544" spans="3:3" x14ac:dyDescent="0.25">
      <c r="C8544" s="24"/>
    </row>
    <row r="8545" spans="3:3" x14ac:dyDescent="0.25">
      <c r="C8545" s="24"/>
    </row>
    <row r="8546" spans="3:3" x14ac:dyDescent="0.25">
      <c r="C8546" s="24"/>
    </row>
    <row r="8547" spans="3:3" x14ac:dyDescent="0.25">
      <c r="C8547" s="24"/>
    </row>
    <row r="8548" spans="3:3" x14ac:dyDescent="0.25">
      <c r="C8548" s="24"/>
    </row>
    <row r="8549" spans="3:3" x14ac:dyDescent="0.25">
      <c r="C8549" s="24"/>
    </row>
    <row r="8550" spans="3:3" x14ac:dyDescent="0.25">
      <c r="C8550" s="24"/>
    </row>
    <row r="8551" spans="3:3" x14ac:dyDescent="0.25">
      <c r="C8551" s="24"/>
    </row>
    <row r="8552" spans="3:3" x14ac:dyDescent="0.25">
      <c r="C8552" s="24"/>
    </row>
    <row r="8553" spans="3:3" x14ac:dyDescent="0.25">
      <c r="C8553" s="24"/>
    </row>
    <row r="8554" spans="3:3" x14ac:dyDescent="0.25">
      <c r="C8554" s="24"/>
    </row>
    <row r="8555" spans="3:3" x14ac:dyDescent="0.25">
      <c r="C8555" s="24"/>
    </row>
    <row r="8556" spans="3:3" x14ac:dyDescent="0.25">
      <c r="C8556" s="24"/>
    </row>
    <row r="8557" spans="3:3" x14ac:dyDescent="0.25">
      <c r="C8557" s="24"/>
    </row>
    <row r="8558" spans="3:3" x14ac:dyDescent="0.25">
      <c r="C8558" s="24"/>
    </row>
    <row r="8559" spans="3:3" x14ac:dyDescent="0.25">
      <c r="C8559" s="24"/>
    </row>
    <row r="8560" spans="3:3" x14ac:dyDescent="0.25">
      <c r="C8560" s="24"/>
    </row>
    <row r="8561" spans="3:3" x14ac:dyDescent="0.25">
      <c r="C8561" s="24"/>
    </row>
    <row r="8562" spans="3:3" x14ac:dyDescent="0.25">
      <c r="C8562" s="24"/>
    </row>
    <row r="8563" spans="3:3" x14ac:dyDescent="0.25">
      <c r="C8563" s="24"/>
    </row>
    <row r="8564" spans="3:3" x14ac:dyDescent="0.25">
      <c r="C8564" s="24"/>
    </row>
    <row r="8565" spans="3:3" x14ac:dyDescent="0.25">
      <c r="C8565" s="24"/>
    </row>
    <row r="8566" spans="3:3" x14ac:dyDescent="0.25">
      <c r="C8566" s="24"/>
    </row>
    <row r="8567" spans="3:3" x14ac:dyDescent="0.25">
      <c r="C8567" s="24"/>
    </row>
    <row r="8568" spans="3:3" x14ac:dyDescent="0.25">
      <c r="C8568" s="24"/>
    </row>
    <row r="8569" spans="3:3" x14ac:dyDescent="0.25">
      <c r="C8569" s="24"/>
    </row>
    <row r="8570" spans="3:3" x14ac:dyDescent="0.25">
      <c r="C8570" s="24"/>
    </row>
    <row r="8571" spans="3:3" x14ac:dyDescent="0.25">
      <c r="C8571" s="24"/>
    </row>
    <row r="8572" spans="3:3" x14ac:dyDescent="0.25">
      <c r="C8572" s="24"/>
    </row>
    <row r="8573" spans="3:3" x14ac:dyDescent="0.25">
      <c r="C8573" s="24"/>
    </row>
    <row r="8574" spans="3:3" x14ac:dyDescent="0.25">
      <c r="C8574" s="24"/>
    </row>
    <row r="8575" spans="3:3" x14ac:dyDescent="0.25">
      <c r="C8575" s="24"/>
    </row>
    <row r="8576" spans="3:3" x14ac:dyDescent="0.25">
      <c r="C8576" s="24"/>
    </row>
    <row r="8577" spans="3:3" x14ac:dyDescent="0.25">
      <c r="C8577" s="24"/>
    </row>
    <row r="8578" spans="3:3" x14ac:dyDescent="0.25">
      <c r="C8578" s="24"/>
    </row>
    <row r="8579" spans="3:3" x14ac:dyDescent="0.25">
      <c r="C8579" s="24"/>
    </row>
    <row r="8580" spans="3:3" x14ac:dyDescent="0.25">
      <c r="C8580" s="24"/>
    </row>
    <row r="8581" spans="3:3" x14ac:dyDescent="0.25">
      <c r="C8581" s="24"/>
    </row>
    <row r="8582" spans="3:3" x14ac:dyDescent="0.25">
      <c r="C8582" s="24"/>
    </row>
    <row r="8583" spans="3:3" x14ac:dyDescent="0.25">
      <c r="C8583" s="24"/>
    </row>
    <row r="8584" spans="3:3" x14ac:dyDescent="0.25">
      <c r="C8584" s="24"/>
    </row>
    <row r="8585" spans="3:3" x14ac:dyDescent="0.25">
      <c r="C8585" s="24"/>
    </row>
    <row r="8586" spans="3:3" x14ac:dyDescent="0.25">
      <c r="C8586" s="24"/>
    </row>
    <row r="8587" spans="3:3" x14ac:dyDescent="0.25">
      <c r="C8587" s="24"/>
    </row>
    <row r="8588" spans="3:3" x14ac:dyDescent="0.25">
      <c r="C8588" s="24"/>
    </row>
    <row r="8589" spans="3:3" x14ac:dyDescent="0.25">
      <c r="C8589" s="24"/>
    </row>
    <row r="8590" spans="3:3" x14ac:dyDescent="0.25">
      <c r="C8590" s="24"/>
    </row>
    <row r="8591" spans="3:3" x14ac:dyDescent="0.25">
      <c r="C8591" s="24"/>
    </row>
    <row r="8592" spans="3:3" x14ac:dyDescent="0.25">
      <c r="C8592" s="24"/>
    </row>
    <row r="8593" spans="3:3" x14ac:dyDescent="0.25">
      <c r="C8593" s="24"/>
    </row>
    <row r="8594" spans="3:3" x14ac:dyDescent="0.25">
      <c r="C8594" s="24"/>
    </row>
    <row r="8595" spans="3:3" x14ac:dyDescent="0.25">
      <c r="C8595" s="24"/>
    </row>
    <row r="8596" spans="3:3" x14ac:dyDescent="0.25">
      <c r="C8596" s="24"/>
    </row>
    <row r="8597" spans="3:3" x14ac:dyDescent="0.25">
      <c r="C8597" s="24"/>
    </row>
    <row r="8598" spans="3:3" x14ac:dyDescent="0.25">
      <c r="C8598" s="24"/>
    </row>
    <row r="8599" spans="3:3" x14ac:dyDescent="0.25">
      <c r="C8599" s="24"/>
    </row>
    <row r="8600" spans="3:3" x14ac:dyDescent="0.25">
      <c r="C8600" s="24"/>
    </row>
    <row r="8601" spans="3:3" x14ac:dyDescent="0.25">
      <c r="C8601" s="24"/>
    </row>
    <row r="8602" spans="3:3" x14ac:dyDescent="0.25">
      <c r="C8602" s="24"/>
    </row>
    <row r="8603" spans="3:3" x14ac:dyDescent="0.25">
      <c r="C8603" s="24"/>
    </row>
    <row r="8604" spans="3:3" x14ac:dyDescent="0.25">
      <c r="C8604" s="24"/>
    </row>
    <row r="8605" spans="3:3" x14ac:dyDescent="0.25">
      <c r="C8605" s="24"/>
    </row>
    <row r="8606" spans="3:3" x14ac:dyDescent="0.25">
      <c r="C8606" s="24"/>
    </row>
    <row r="8607" spans="3:3" x14ac:dyDescent="0.25">
      <c r="C8607" s="24"/>
    </row>
    <row r="8608" spans="3:3" x14ac:dyDescent="0.25">
      <c r="C8608" s="24"/>
    </row>
    <row r="8609" spans="3:3" x14ac:dyDescent="0.25">
      <c r="C8609" s="24"/>
    </row>
    <row r="8610" spans="3:3" x14ac:dyDescent="0.25">
      <c r="C8610" s="24"/>
    </row>
    <row r="8611" spans="3:3" x14ac:dyDescent="0.25">
      <c r="C8611" s="24"/>
    </row>
    <row r="8612" spans="3:3" x14ac:dyDescent="0.25">
      <c r="C8612" s="24"/>
    </row>
    <row r="8613" spans="3:3" x14ac:dyDescent="0.25">
      <c r="C8613" s="24"/>
    </row>
    <row r="8614" spans="3:3" x14ac:dyDescent="0.25">
      <c r="C8614" s="24"/>
    </row>
    <row r="8615" spans="3:3" x14ac:dyDescent="0.25">
      <c r="C8615" s="24"/>
    </row>
    <row r="8616" spans="3:3" x14ac:dyDescent="0.25">
      <c r="C8616" s="24"/>
    </row>
    <row r="8617" spans="3:3" x14ac:dyDescent="0.25">
      <c r="C8617" s="24"/>
    </row>
    <row r="8618" spans="3:3" x14ac:dyDescent="0.25">
      <c r="C8618" s="24"/>
    </row>
    <row r="8619" spans="3:3" x14ac:dyDescent="0.25">
      <c r="C8619" s="24"/>
    </row>
    <row r="8620" spans="3:3" x14ac:dyDescent="0.25">
      <c r="C8620" s="24"/>
    </row>
    <row r="8621" spans="3:3" x14ac:dyDescent="0.25">
      <c r="C8621" s="24"/>
    </row>
    <row r="8622" spans="3:3" x14ac:dyDescent="0.25">
      <c r="C8622" s="24"/>
    </row>
    <row r="8623" spans="3:3" x14ac:dyDescent="0.25">
      <c r="C8623" s="24"/>
    </row>
    <row r="8624" spans="3:3" x14ac:dyDescent="0.25">
      <c r="C8624" s="24"/>
    </row>
    <row r="8625" spans="3:3" x14ac:dyDescent="0.25">
      <c r="C8625" s="24"/>
    </row>
    <row r="8626" spans="3:3" x14ac:dyDescent="0.25">
      <c r="C8626" s="24"/>
    </row>
    <row r="8627" spans="3:3" x14ac:dyDescent="0.25">
      <c r="C8627" s="24"/>
    </row>
    <row r="8628" spans="3:3" x14ac:dyDescent="0.25">
      <c r="C8628" s="24"/>
    </row>
    <row r="8629" spans="3:3" x14ac:dyDescent="0.25">
      <c r="C8629" s="24"/>
    </row>
    <row r="8630" spans="3:3" x14ac:dyDescent="0.25">
      <c r="C8630" s="24"/>
    </row>
    <row r="8631" spans="3:3" x14ac:dyDescent="0.25">
      <c r="C8631" s="24"/>
    </row>
    <row r="8632" spans="3:3" x14ac:dyDescent="0.25">
      <c r="C8632" s="24"/>
    </row>
    <row r="8633" spans="3:3" x14ac:dyDescent="0.25">
      <c r="C8633" s="24"/>
    </row>
    <row r="8634" spans="3:3" x14ac:dyDescent="0.25">
      <c r="C8634" s="24"/>
    </row>
    <row r="8635" spans="3:3" x14ac:dyDescent="0.25">
      <c r="C8635" s="24"/>
    </row>
    <row r="8636" spans="3:3" x14ac:dyDescent="0.25">
      <c r="C8636" s="24"/>
    </row>
    <row r="8637" spans="3:3" x14ac:dyDescent="0.25">
      <c r="C8637" s="24"/>
    </row>
    <row r="8638" spans="3:3" x14ac:dyDescent="0.25">
      <c r="C8638" s="24"/>
    </row>
    <row r="8639" spans="3:3" x14ac:dyDescent="0.25">
      <c r="C8639" s="24"/>
    </row>
    <row r="8640" spans="3:3" x14ac:dyDescent="0.25">
      <c r="C8640" s="24"/>
    </row>
    <row r="8641" spans="3:3" x14ac:dyDescent="0.25">
      <c r="C8641" s="24"/>
    </row>
    <row r="8642" spans="3:3" x14ac:dyDescent="0.25">
      <c r="C8642" s="24"/>
    </row>
    <row r="8643" spans="3:3" x14ac:dyDescent="0.25">
      <c r="C8643" s="24"/>
    </row>
    <row r="8644" spans="3:3" x14ac:dyDescent="0.25">
      <c r="C8644" s="24"/>
    </row>
    <row r="8645" spans="3:3" x14ac:dyDescent="0.25">
      <c r="C8645" s="24"/>
    </row>
    <row r="8646" spans="3:3" x14ac:dyDescent="0.25">
      <c r="C8646" s="24"/>
    </row>
    <row r="8647" spans="3:3" x14ac:dyDescent="0.25">
      <c r="C8647" s="24"/>
    </row>
    <row r="8648" spans="3:3" x14ac:dyDescent="0.25">
      <c r="C8648" s="24"/>
    </row>
    <row r="8649" spans="3:3" x14ac:dyDescent="0.25">
      <c r="C8649" s="24"/>
    </row>
    <row r="8650" spans="3:3" x14ac:dyDescent="0.25">
      <c r="C8650" s="24"/>
    </row>
    <row r="8651" spans="3:3" x14ac:dyDescent="0.25">
      <c r="C8651" s="24"/>
    </row>
    <row r="8652" spans="3:3" x14ac:dyDescent="0.25">
      <c r="C8652" s="24"/>
    </row>
    <row r="8653" spans="3:3" x14ac:dyDescent="0.25">
      <c r="C8653" s="24"/>
    </row>
    <row r="8654" spans="3:3" x14ac:dyDescent="0.25">
      <c r="C8654" s="24"/>
    </row>
    <row r="8655" spans="3:3" x14ac:dyDescent="0.25">
      <c r="C8655" s="24"/>
    </row>
    <row r="8656" spans="3:3" x14ac:dyDescent="0.25">
      <c r="C8656" s="24"/>
    </row>
    <row r="8657" spans="3:3" x14ac:dyDescent="0.25">
      <c r="C8657" s="24"/>
    </row>
    <row r="8658" spans="3:3" x14ac:dyDescent="0.25">
      <c r="C8658" s="24"/>
    </row>
    <row r="8659" spans="3:3" x14ac:dyDescent="0.25">
      <c r="C8659" s="24"/>
    </row>
    <row r="8660" spans="3:3" x14ac:dyDescent="0.25">
      <c r="C8660" s="24"/>
    </row>
    <row r="8661" spans="3:3" x14ac:dyDescent="0.25">
      <c r="C8661" s="24"/>
    </row>
    <row r="8662" spans="3:3" x14ac:dyDescent="0.25">
      <c r="C8662" s="24"/>
    </row>
    <row r="8663" spans="3:3" x14ac:dyDescent="0.25">
      <c r="C8663" s="24"/>
    </row>
    <row r="8664" spans="3:3" x14ac:dyDescent="0.25">
      <c r="C8664" s="24"/>
    </row>
    <row r="8665" spans="3:3" x14ac:dyDescent="0.25">
      <c r="C8665" s="24"/>
    </row>
    <row r="8666" spans="3:3" x14ac:dyDescent="0.25">
      <c r="C8666" s="24"/>
    </row>
    <row r="8667" spans="3:3" x14ac:dyDescent="0.25">
      <c r="C8667" s="24"/>
    </row>
    <row r="8668" spans="3:3" x14ac:dyDescent="0.25">
      <c r="C8668" s="24"/>
    </row>
    <row r="8669" spans="3:3" x14ac:dyDescent="0.25">
      <c r="C8669" s="24"/>
    </row>
    <row r="8670" spans="3:3" x14ac:dyDescent="0.25">
      <c r="C8670" s="24"/>
    </row>
    <row r="8671" spans="3:3" x14ac:dyDescent="0.25">
      <c r="C8671" s="24"/>
    </row>
    <row r="8672" spans="3:3" x14ac:dyDescent="0.25">
      <c r="C8672" s="24"/>
    </row>
    <row r="8673" spans="3:3" x14ac:dyDescent="0.25">
      <c r="C8673" s="24"/>
    </row>
    <row r="8674" spans="3:3" x14ac:dyDescent="0.25">
      <c r="C8674" s="24"/>
    </row>
    <row r="8675" spans="3:3" x14ac:dyDescent="0.25">
      <c r="C8675" s="24"/>
    </row>
    <row r="8676" spans="3:3" x14ac:dyDescent="0.25">
      <c r="C8676" s="24"/>
    </row>
    <row r="8677" spans="3:3" x14ac:dyDescent="0.25">
      <c r="C8677" s="24"/>
    </row>
    <row r="8678" spans="3:3" x14ac:dyDescent="0.25">
      <c r="C8678" s="24"/>
    </row>
    <row r="8679" spans="3:3" x14ac:dyDescent="0.25">
      <c r="C8679" s="24"/>
    </row>
    <row r="8680" spans="3:3" x14ac:dyDescent="0.25">
      <c r="C8680" s="24"/>
    </row>
    <row r="8681" spans="3:3" x14ac:dyDescent="0.25">
      <c r="C8681" s="24"/>
    </row>
    <row r="8682" spans="3:3" x14ac:dyDescent="0.25">
      <c r="C8682" s="24"/>
    </row>
    <row r="8683" spans="3:3" x14ac:dyDescent="0.25">
      <c r="C8683" s="24"/>
    </row>
    <row r="8684" spans="3:3" x14ac:dyDescent="0.25">
      <c r="C8684" s="24"/>
    </row>
    <row r="8685" spans="3:3" x14ac:dyDescent="0.25">
      <c r="C8685" s="24"/>
    </row>
    <row r="8686" spans="3:3" x14ac:dyDescent="0.25">
      <c r="C8686" s="24"/>
    </row>
    <row r="8687" spans="3:3" x14ac:dyDescent="0.25">
      <c r="C8687" s="24"/>
    </row>
    <row r="8688" spans="3:3" x14ac:dyDescent="0.25">
      <c r="C8688" s="24"/>
    </row>
    <row r="8689" spans="3:3" x14ac:dyDescent="0.25">
      <c r="C8689" s="24"/>
    </row>
    <row r="8690" spans="3:3" x14ac:dyDescent="0.25">
      <c r="C8690" s="24"/>
    </row>
    <row r="8691" spans="3:3" x14ac:dyDescent="0.25">
      <c r="C8691" s="24"/>
    </row>
    <row r="8692" spans="3:3" x14ac:dyDescent="0.25">
      <c r="C8692" s="24"/>
    </row>
    <row r="8693" spans="3:3" x14ac:dyDescent="0.25">
      <c r="C8693" s="24"/>
    </row>
    <row r="8694" spans="3:3" x14ac:dyDescent="0.25">
      <c r="C8694" s="24"/>
    </row>
    <row r="8695" spans="3:3" x14ac:dyDescent="0.25">
      <c r="C8695" s="24"/>
    </row>
    <row r="8696" spans="3:3" x14ac:dyDescent="0.25">
      <c r="C8696" s="24"/>
    </row>
    <row r="8697" spans="3:3" x14ac:dyDescent="0.25">
      <c r="C8697" s="24"/>
    </row>
    <row r="8698" spans="3:3" x14ac:dyDescent="0.25">
      <c r="C8698" s="24"/>
    </row>
    <row r="8699" spans="3:3" x14ac:dyDescent="0.25">
      <c r="C8699" s="24"/>
    </row>
    <row r="8700" spans="3:3" x14ac:dyDescent="0.25">
      <c r="C8700" s="24"/>
    </row>
    <row r="8701" spans="3:3" x14ac:dyDescent="0.25">
      <c r="C8701" s="24"/>
    </row>
    <row r="8702" spans="3:3" x14ac:dyDescent="0.25">
      <c r="C8702" s="24"/>
    </row>
    <row r="8703" spans="3:3" x14ac:dyDescent="0.25">
      <c r="C8703" s="24"/>
    </row>
    <row r="8704" spans="3:3" x14ac:dyDescent="0.25">
      <c r="C8704" s="24"/>
    </row>
    <row r="8705" spans="3:3" x14ac:dyDescent="0.25">
      <c r="C8705" s="24"/>
    </row>
    <row r="8706" spans="3:3" x14ac:dyDescent="0.25">
      <c r="C8706" s="24"/>
    </row>
    <row r="8707" spans="3:3" x14ac:dyDescent="0.25">
      <c r="C8707" s="24"/>
    </row>
    <row r="8708" spans="3:3" x14ac:dyDescent="0.25">
      <c r="C8708" s="24"/>
    </row>
    <row r="8709" spans="3:3" x14ac:dyDescent="0.25">
      <c r="C8709" s="24"/>
    </row>
    <row r="8710" spans="3:3" x14ac:dyDescent="0.25">
      <c r="C8710" s="24"/>
    </row>
    <row r="8711" spans="3:3" x14ac:dyDescent="0.25">
      <c r="C8711" s="24"/>
    </row>
    <row r="8712" spans="3:3" x14ac:dyDescent="0.25">
      <c r="C8712" s="24"/>
    </row>
    <row r="8713" spans="3:3" x14ac:dyDescent="0.25">
      <c r="C8713" s="24"/>
    </row>
    <row r="8714" spans="3:3" x14ac:dyDescent="0.25">
      <c r="C8714" s="24"/>
    </row>
    <row r="8715" spans="3:3" x14ac:dyDescent="0.25">
      <c r="C8715" s="24"/>
    </row>
    <row r="8716" spans="3:3" x14ac:dyDescent="0.25">
      <c r="C8716" s="24"/>
    </row>
    <row r="8717" spans="3:3" x14ac:dyDescent="0.25">
      <c r="C8717" s="24"/>
    </row>
    <row r="8718" spans="3:3" x14ac:dyDescent="0.25">
      <c r="C8718" s="24"/>
    </row>
    <row r="8719" spans="3:3" x14ac:dyDescent="0.25">
      <c r="C8719" s="24"/>
    </row>
    <row r="8720" spans="3:3" x14ac:dyDescent="0.25">
      <c r="C8720" s="24"/>
    </row>
    <row r="8721" spans="3:3" x14ac:dyDescent="0.25">
      <c r="C8721" s="24"/>
    </row>
    <row r="8722" spans="3:3" x14ac:dyDescent="0.25">
      <c r="C8722" s="24"/>
    </row>
    <row r="8723" spans="3:3" x14ac:dyDescent="0.25">
      <c r="C8723" s="24"/>
    </row>
    <row r="8724" spans="3:3" x14ac:dyDescent="0.25">
      <c r="C8724" s="24"/>
    </row>
    <row r="8725" spans="3:3" x14ac:dyDescent="0.25">
      <c r="C8725" s="24"/>
    </row>
    <row r="8726" spans="3:3" x14ac:dyDescent="0.25">
      <c r="C8726" s="24"/>
    </row>
    <row r="8727" spans="3:3" x14ac:dyDescent="0.25">
      <c r="C8727" s="24"/>
    </row>
    <row r="8728" spans="3:3" x14ac:dyDescent="0.25">
      <c r="C8728" s="24"/>
    </row>
    <row r="8729" spans="3:3" x14ac:dyDescent="0.25">
      <c r="C8729" s="24"/>
    </row>
    <row r="8730" spans="3:3" x14ac:dyDescent="0.25">
      <c r="C8730" s="24"/>
    </row>
    <row r="8731" spans="3:3" x14ac:dyDescent="0.25">
      <c r="C8731" s="24"/>
    </row>
    <row r="8732" spans="3:3" x14ac:dyDescent="0.25">
      <c r="C8732" s="24"/>
    </row>
    <row r="8733" spans="3:3" x14ac:dyDescent="0.25">
      <c r="C8733" s="24"/>
    </row>
    <row r="8734" spans="3:3" x14ac:dyDescent="0.25">
      <c r="C8734" s="24"/>
    </row>
    <row r="8735" spans="3:3" x14ac:dyDescent="0.25">
      <c r="C8735" s="24"/>
    </row>
    <row r="8736" spans="3:3" x14ac:dyDescent="0.25">
      <c r="C8736" s="24"/>
    </row>
    <row r="8737" spans="3:3" x14ac:dyDescent="0.25">
      <c r="C8737" s="24"/>
    </row>
    <row r="8738" spans="3:3" x14ac:dyDescent="0.25">
      <c r="C8738" s="24"/>
    </row>
    <row r="8739" spans="3:3" x14ac:dyDescent="0.25">
      <c r="C8739" s="24"/>
    </row>
    <row r="8740" spans="3:3" x14ac:dyDescent="0.25">
      <c r="C8740" s="24"/>
    </row>
    <row r="8741" spans="3:3" x14ac:dyDescent="0.25">
      <c r="C8741" s="24"/>
    </row>
    <row r="8742" spans="3:3" x14ac:dyDescent="0.25">
      <c r="C8742" s="24"/>
    </row>
    <row r="8743" spans="3:3" x14ac:dyDescent="0.25">
      <c r="C8743" s="24"/>
    </row>
    <row r="8744" spans="3:3" x14ac:dyDescent="0.25">
      <c r="C8744" s="24"/>
    </row>
    <row r="8745" spans="3:3" x14ac:dyDescent="0.25">
      <c r="C8745" s="24"/>
    </row>
    <row r="8746" spans="3:3" x14ac:dyDescent="0.25">
      <c r="C8746" s="24"/>
    </row>
    <row r="8747" spans="3:3" x14ac:dyDescent="0.25">
      <c r="C8747" s="24"/>
    </row>
    <row r="8748" spans="3:3" x14ac:dyDescent="0.25">
      <c r="C8748" s="24"/>
    </row>
    <row r="8749" spans="3:3" x14ac:dyDescent="0.25">
      <c r="C8749" s="24"/>
    </row>
    <row r="8750" spans="3:3" x14ac:dyDescent="0.25">
      <c r="C8750" s="24"/>
    </row>
    <row r="8751" spans="3:3" x14ac:dyDescent="0.25">
      <c r="C8751" s="24"/>
    </row>
    <row r="8752" spans="3:3" x14ac:dyDescent="0.25">
      <c r="C8752" s="24"/>
    </row>
    <row r="8753" spans="3:3" x14ac:dyDescent="0.25">
      <c r="C8753" s="24"/>
    </row>
    <row r="8754" spans="3:3" x14ac:dyDescent="0.25">
      <c r="C8754" s="24"/>
    </row>
    <row r="8755" spans="3:3" x14ac:dyDescent="0.25">
      <c r="C8755" s="24"/>
    </row>
    <row r="8756" spans="3:3" x14ac:dyDescent="0.25">
      <c r="C8756" s="24"/>
    </row>
    <row r="8757" spans="3:3" x14ac:dyDescent="0.25">
      <c r="C8757" s="24"/>
    </row>
    <row r="8758" spans="3:3" x14ac:dyDescent="0.25">
      <c r="C8758" s="24"/>
    </row>
    <row r="8759" spans="3:3" x14ac:dyDescent="0.25">
      <c r="C8759" s="24"/>
    </row>
    <row r="8760" spans="3:3" x14ac:dyDescent="0.25">
      <c r="C8760" s="24"/>
    </row>
    <row r="8761" spans="3:3" x14ac:dyDescent="0.25">
      <c r="C8761" s="24"/>
    </row>
    <row r="8762" spans="3:3" x14ac:dyDescent="0.25">
      <c r="C8762" s="24"/>
    </row>
    <row r="8763" spans="3:3" x14ac:dyDescent="0.25">
      <c r="C8763" s="24"/>
    </row>
    <row r="8764" spans="3:3" x14ac:dyDescent="0.25">
      <c r="C8764" s="24"/>
    </row>
    <row r="8765" spans="3:3" x14ac:dyDescent="0.25">
      <c r="C8765" s="24"/>
    </row>
    <row r="8766" spans="3:3" x14ac:dyDescent="0.25">
      <c r="C8766" s="24"/>
    </row>
    <row r="8767" spans="3:3" x14ac:dyDescent="0.25">
      <c r="C8767" s="24"/>
    </row>
    <row r="8768" spans="3:3" x14ac:dyDescent="0.25">
      <c r="C8768" s="24"/>
    </row>
    <row r="8769" spans="3:3" x14ac:dyDescent="0.25">
      <c r="C8769" s="24"/>
    </row>
    <row r="8770" spans="3:3" x14ac:dyDescent="0.25">
      <c r="C8770" s="24"/>
    </row>
    <row r="8771" spans="3:3" x14ac:dyDescent="0.25">
      <c r="C8771" s="24"/>
    </row>
    <row r="8772" spans="3:3" x14ac:dyDescent="0.25">
      <c r="C8772" s="24"/>
    </row>
    <row r="8773" spans="3:3" x14ac:dyDescent="0.25">
      <c r="C8773" s="24"/>
    </row>
    <row r="8774" spans="3:3" x14ac:dyDescent="0.25">
      <c r="C8774" s="24"/>
    </row>
    <row r="8775" spans="3:3" x14ac:dyDescent="0.25">
      <c r="C8775" s="24"/>
    </row>
    <row r="8776" spans="3:3" x14ac:dyDescent="0.25">
      <c r="C8776" s="24"/>
    </row>
    <row r="8777" spans="3:3" x14ac:dyDescent="0.25">
      <c r="C8777" s="24"/>
    </row>
    <row r="8778" spans="3:3" x14ac:dyDescent="0.25">
      <c r="C8778" s="24"/>
    </row>
    <row r="8779" spans="3:3" x14ac:dyDescent="0.25">
      <c r="C8779" s="24"/>
    </row>
    <row r="8780" spans="3:3" x14ac:dyDescent="0.25">
      <c r="C8780" s="24"/>
    </row>
    <row r="8781" spans="3:3" x14ac:dyDescent="0.25">
      <c r="C8781" s="24"/>
    </row>
    <row r="8782" spans="3:3" x14ac:dyDescent="0.25">
      <c r="C8782" s="24"/>
    </row>
    <row r="8783" spans="3:3" x14ac:dyDescent="0.25">
      <c r="C8783" s="24"/>
    </row>
    <row r="8784" spans="3:3" x14ac:dyDescent="0.25">
      <c r="C8784" s="24"/>
    </row>
    <row r="8785" spans="3:3" x14ac:dyDescent="0.25">
      <c r="C8785" s="24"/>
    </row>
    <row r="8786" spans="3:3" x14ac:dyDescent="0.25">
      <c r="C8786" s="24"/>
    </row>
    <row r="8787" spans="3:3" x14ac:dyDescent="0.25">
      <c r="C8787" s="24"/>
    </row>
    <row r="8788" spans="3:3" x14ac:dyDescent="0.25">
      <c r="C8788" s="24"/>
    </row>
    <row r="8789" spans="3:3" x14ac:dyDescent="0.25">
      <c r="C8789" s="24"/>
    </row>
    <row r="8790" spans="3:3" x14ac:dyDescent="0.25">
      <c r="C8790" s="24"/>
    </row>
    <row r="8791" spans="3:3" x14ac:dyDescent="0.25">
      <c r="C8791" s="24"/>
    </row>
    <row r="8792" spans="3:3" x14ac:dyDescent="0.25">
      <c r="C8792" s="24"/>
    </row>
    <row r="8793" spans="3:3" x14ac:dyDescent="0.25">
      <c r="C8793" s="24"/>
    </row>
    <row r="8794" spans="3:3" x14ac:dyDescent="0.25">
      <c r="C8794" s="24"/>
    </row>
    <row r="8795" spans="3:3" x14ac:dyDescent="0.25">
      <c r="C8795" s="24"/>
    </row>
    <row r="8796" spans="3:3" x14ac:dyDescent="0.25">
      <c r="C8796" s="24"/>
    </row>
    <row r="8797" spans="3:3" x14ac:dyDescent="0.25">
      <c r="C8797" s="24"/>
    </row>
    <row r="8798" spans="3:3" x14ac:dyDescent="0.25">
      <c r="C8798" s="24"/>
    </row>
    <row r="8799" spans="3:3" x14ac:dyDescent="0.25">
      <c r="C8799" s="24"/>
    </row>
    <row r="8800" spans="3:3" x14ac:dyDescent="0.25">
      <c r="C8800" s="24"/>
    </row>
    <row r="8801" spans="3:3" x14ac:dyDescent="0.25">
      <c r="C8801" s="24"/>
    </row>
    <row r="8802" spans="3:3" x14ac:dyDescent="0.25">
      <c r="C8802" s="24"/>
    </row>
    <row r="8803" spans="3:3" x14ac:dyDescent="0.25">
      <c r="C8803" s="24"/>
    </row>
    <row r="8804" spans="3:3" x14ac:dyDescent="0.25">
      <c r="C8804" s="24"/>
    </row>
    <row r="8805" spans="3:3" x14ac:dyDescent="0.25">
      <c r="C8805" s="24"/>
    </row>
    <row r="8806" spans="3:3" x14ac:dyDescent="0.25">
      <c r="C8806" s="24"/>
    </row>
    <row r="8807" spans="3:3" x14ac:dyDescent="0.25">
      <c r="C8807" s="24"/>
    </row>
    <row r="8808" spans="3:3" x14ac:dyDescent="0.25">
      <c r="C8808" s="24"/>
    </row>
    <row r="8809" spans="3:3" x14ac:dyDescent="0.25">
      <c r="C8809" s="24"/>
    </row>
    <row r="8810" spans="3:3" x14ac:dyDescent="0.25">
      <c r="C8810" s="24"/>
    </row>
    <row r="8811" spans="3:3" x14ac:dyDescent="0.25">
      <c r="C8811" s="24"/>
    </row>
    <row r="8812" spans="3:3" x14ac:dyDescent="0.25">
      <c r="C8812" s="24"/>
    </row>
    <row r="8813" spans="3:3" x14ac:dyDescent="0.25">
      <c r="C8813" s="24"/>
    </row>
    <row r="8814" spans="3:3" x14ac:dyDescent="0.25">
      <c r="C8814" s="24"/>
    </row>
    <row r="8815" spans="3:3" x14ac:dyDescent="0.25">
      <c r="C8815" s="24"/>
    </row>
    <row r="8816" spans="3:3" x14ac:dyDescent="0.25">
      <c r="C8816" s="24"/>
    </row>
    <row r="8817" spans="3:3" x14ac:dyDescent="0.25">
      <c r="C8817" s="24"/>
    </row>
    <row r="8818" spans="3:3" x14ac:dyDescent="0.25">
      <c r="C8818" s="24"/>
    </row>
    <row r="8819" spans="3:3" x14ac:dyDescent="0.25">
      <c r="C8819" s="24"/>
    </row>
    <row r="8820" spans="3:3" x14ac:dyDescent="0.25">
      <c r="C8820" s="24"/>
    </row>
    <row r="8821" spans="3:3" x14ac:dyDescent="0.25">
      <c r="C8821" s="24"/>
    </row>
    <row r="8822" spans="3:3" x14ac:dyDescent="0.25">
      <c r="C8822" s="24"/>
    </row>
    <row r="8823" spans="3:3" x14ac:dyDescent="0.25">
      <c r="C8823" s="24"/>
    </row>
    <row r="8824" spans="3:3" x14ac:dyDescent="0.25">
      <c r="C8824" s="24"/>
    </row>
    <row r="8825" spans="3:3" x14ac:dyDescent="0.25">
      <c r="C8825" s="24"/>
    </row>
    <row r="8826" spans="3:3" x14ac:dyDescent="0.25">
      <c r="C8826" s="24"/>
    </row>
    <row r="8827" spans="3:3" x14ac:dyDescent="0.25">
      <c r="C8827" s="24"/>
    </row>
    <row r="8828" spans="3:3" x14ac:dyDescent="0.25">
      <c r="C8828" s="24"/>
    </row>
    <row r="8829" spans="3:3" x14ac:dyDescent="0.25">
      <c r="C8829" s="24"/>
    </row>
    <row r="8830" spans="3:3" x14ac:dyDescent="0.25">
      <c r="C8830" s="24"/>
    </row>
    <row r="8831" spans="3:3" x14ac:dyDescent="0.25">
      <c r="C8831" s="24"/>
    </row>
    <row r="8832" spans="3:3" x14ac:dyDescent="0.25">
      <c r="C8832" s="24"/>
    </row>
    <row r="8833" spans="3:3" x14ac:dyDescent="0.25">
      <c r="C8833" s="24"/>
    </row>
    <row r="8834" spans="3:3" x14ac:dyDescent="0.25">
      <c r="C8834" s="24"/>
    </row>
    <row r="8835" spans="3:3" x14ac:dyDescent="0.25">
      <c r="C8835" s="24"/>
    </row>
    <row r="8836" spans="3:3" x14ac:dyDescent="0.25">
      <c r="C8836" s="24"/>
    </row>
    <row r="8837" spans="3:3" x14ac:dyDescent="0.25">
      <c r="C8837" s="24"/>
    </row>
    <row r="8838" spans="3:3" x14ac:dyDescent="0.25">
      <c r="C8838" s="24"/>
    </row>
    <row r="8839" spans="3:3" x14ac:dyDescent="0.25">
      <c r="C8839" s="24"/>
    </row>
    <row r="8840" spans="3:3" x14ac:dyDescent="0.25">
      <c r="C8840" s="24"/>
    </row>
    <row r="8841" spans="3:3" x14ac:dyDescent="0.25">
      <c r="C8841" s="24"/>
    </row>
    <row r="8842" spans="3:3" x14ac:dyDescent="0.25">
      <c r="C8842" s="24"/>
    </row>
    <row r="8843" spans="3:3" x14ac:dyDescent="0.25">
      <c r="C8843" s="24"/>
    </row>
    <row r="8844" spans="3:3" x14ac:dyDescent="0.25">
      <c r="C8844" s="24"/>
    </row>
    <row r="8845" spans="3:3" x14ac:dyDescent="0.25">
      <c r="C8845" s="24"/>
    </row>
    <row r="8846" spans="3:3" x14ac:dyDescent="0.25">
      <c r="C8846" s="24"/>
    </row>
    <row r="8847" spans="3:3" x14ac:dyDescent="0.25">
      <c r="C8847" s="24"/>
    </row>
    <row r="8848" spans="3:3" x14ac:dyDescent="0.25">
      <c r="C8848" s="24"/>
    </row>
    <row r="8849" spans="3:3" x14ac:dyDescent="0.25">
      <c r="C8849" s="24"/>
    </row>
    <row r="8850" spans="3:3" x14ac:dyDescent="0.25">
      <c r="C8850" s="24"/>
    </row>
    <row r="8851" spans="3:3" x14ac:dyDescent="0.25">
      <c r="C8851" s="24"/>
    </row>
    <row r="8852" spans="3:3" x14ac:dyDescent="0.25">
      <c r="C8852" s="24"/>
    </row>
    <row r="8853" spans="3:3" x14ac:dyDescent="0.25">
      <c r="C8853" s="24"/>
    </row>
    <row r="8854" spans="3:3" x14ac:dyDescent="0.25">
      <c r="C8854" s="24"/>
    </row>
    <row r="8855" spans="3:3" x14ac:dyDescent="0.25">
      <c r="C8855" s="24"/>
    </row>
    <row r="8856" spans="3:3" x14ac:dyDescent="0.25">
      <c r="C8856" s="24"/>
    </row>
    <row r="8857" spans="3:3" x14ac:dyDescent="0.25">
      <c r="C8857" s="24"/>
    </row>
    <row r="8858" spans="3:3" x14ac:dyDescent="0.25">
      <c r="C8858" s="24"/>
    </row>
    <row r="8859" spans="3:3" x14ac:dyDescent="0.25">
      <c r="C8859" s="24"/>
    </row>
    <row r="8860" spans="3:3" x14ac:dyDescent="0.25">
      <c r="C8860" s="24"/>
    </row>
    <row r="8861" spans="3:3" x14ac:dyDescent="0.25">
      <c r="C8861" s="24"/>
    </row>
    <row r="8862" spans="3:3" x14ac:dyDescent="0.25">
      <c r="C8862" s="24"/>
    </row>
    <row r="8863" spans="3:3" x14ac:dyDescent="0.25">
      <c r="C8863" s="24"/>
    </row>
    <row r="8864" spans="3:3" x14ac:dyDescent="0.25">
      <c r="C8864" s="24"/>
    </row>
    <row r="8865" spans="3:3" x14ac:dyDescent="0.25">
      <c r="C8865" s="24"/>
    </row>
    <row r="8866" spans="3:3" x14ac:dyDescent="0.25">
      <c r="C8866" s="24"/>
    </row>
    <row r="8867" spans="3:3" x14ac:dyDescent="0.25">
      <c r="C8867" s="24"/>
    </row>
    <row r="8868" spans="3:3" x14ac:dyDescent="0.25">
      <c r="C8868" s="24"/>
    </row>
    <row r="8869" spans="3:3" x14ac:dyDescent="0.25">
      <c r="C8869" s="24"/>
    </row>
    <row r="8870" spans="3:3" x14ac:dyDescent="0.25">
      <c r="C8870" s="24"/>
    </row>
    <row r="8871" spans="3:3" x14ac:dyDescent="0.25">
      <c r="C8871" s="24"/>
    </row>
    <row r="8872" spans="3:3" x14ac:dyDescent="0.25">
      <c r="C8872" s="24"/>
    </row>
    <row r="8873" spans="3:3" x14ac:dyDescent="0.25">
      <c r="C8873" s="24"/>
    </row>
    <row r="8874" spans="3:3" x14ac:dyDescent="0.25">
      <c r="C8874" s="24"/>
    </row>
    <row r="8875" spans="3:3" x14ac:dyDescent="0.25">
      <c r="C8875" s="24"/>
    </row>
    <row r="8876" spans="3:3" x14ac:dyDescent="0.25">
      <c r="C8876" s="24"/>
    </row>
    <row r="8877" spans="3:3" x14ac:dyDescent="0.25">
      <c r="C8877" s="24"/>
    </row>
    <row r="8878" spans="3:3" x14ac:dyDescent="0.25">
      <c r="C8878" s="24"/>
    </row>
    <row r="8879" spans="3:3" x14ac:dyDescent="0.25">
      <c r="C8879" s="24"/>
    </row>
    <row r="8880" spans="3:3" x14ac:dyDescent="0.25">
      <c r="C8880" s="24"/>
    </row>
    <row r="8881" spans="3:3" x14ac:dyDescent="0.25">
      <c r="C8881" s="24"/>
    </row>
    <row r="8882" spans="3:3" x14ac:dyDescent="0.25">
      <c r="C8882" s="24"/>
    </row>
    <row r="8883" spans="3:3" x14ac:dyDescent="0.25">
      <c r="C8883" s="24"/>
    </row>
    <row r="8884" spans="3:3" x14ac:dyDescent="0.25">
      <c r="C8884" s="24"/>
    </row>
    <row r="8885" spans="3:3" x14ac:dyDescent="0.25">
      <c r="C8885" s="24"/>
    </row>
    <row r="8886" spans="3:3" x14ac:dyDescent="0.25">
      <c r="C8886" s="24"/>
    </row>
    <row r="8887" spans="3:3" x14ac:dyDescent="0.25">
      <c r="C8887" s="24"/>
    </row>
    <row r="8888" spans="3:3" x14ac:dyDescent="0.25">
      <c r="C8888" s="24"/>
    </row>
    <row r="8889" spans="3:3" x14ac:dyDescent="0.25">
      <c r="C8889" s="24"/>
    </row>
    <row r="8890" spans="3:3" x14ac:dyDescent="0.25">
      <c r="C8890" s="24"/>
    </row>
    <row r="8891" spans="3:3" x14ac:dyDescent="0.25">
      <c r="C8891" s="24"/>
    </row>
    <row r="8892" spans="3:3" x14ac:dyDescent="0.25">
      <c r="C8892" s="24"/>
    </row>
    <row r="8893" spans="3:3" x14ac:dyDescent="0.25">
      <c r="C8893" s="24"/>
    </row>
    <row r="8894" spans="3:3" x14ac:dyDescent="0.25">
      <c r="C8894" s="24"/>
    </row>
    <row r="8895" spans="3:3" x14ac:dyDescent="0.25">
      <c r="C8895" s="24"/>
    </row>
    <row r="8896" spans="3:3" x14ac:dyDescent="0.25">
      <c r="C8896" s="24"/>
    </row>
    <row r="8897" spans="3:3" x14ac:dyDescent="0.25">
      <c r="C8897" s="24"/>
    </row>
    <row r="8898" spans="3:3" x14ac:dyDescent="0.25">
      <c r="C8898" s="24"/>
    </row>
    <row r="8899" spans="3:3" x14ac:dyDescent="0.25">
      <c r="C8899" s="24"/>
    </row>
    <row r="8900" spans="3:3" x14ac:dyDescent="0.25">
      <c r="C8900" s="24"/>
    </row>
    <row r="8901" spans="3:3" x14ac:dyDescent="0.25">
      <c r="C8901" s="24"/>
    </row>
    <row r="8902" spans="3:3" x14ac:dyDescent="0.25">
      <c r="C8902" s="24"/>
    </row>
    <row r="8903" spans="3:3" x14ac:dyDescent="0.25">
      <c r="C8903" s="24"/>
    </row>
    <row r="8904" spans="3:3" x14ac:dyDescent="0.25">
      <c r="C8904" s="24"/>
    </row>
    <row r="8905" spans="3:3" x14ac:dyDescent="0.25">
      <c r="C8905" s="24"/>
    </row>
    <row r="8906" spans="3:3" x14ac:dyDescent="0.25">
      <c r="C8906" s="24"/>
    </row>
    <row r="8907" spans="3:3" x14ac:dyDescent="0.25">
      <c r="C8907" s="24"/>
    </row>
    <row r="8908" spans="3:3" x14ac:dyDescent="0.25">
      <c r="C8908" s="24"/>
    </row>
    <row r="8909" spans="3:3" x14ac:dyDescent="0.25">
      <c r="C8909" s="24"/>
    </row>
    <row r="8910" spans="3:3" x14ac:dyDescent="0.25">
      <c r="C8910" s="24"/>
    </row>
    <row r="8911" spans="3:3" x14ac:dyDescent="0.25">
      <c r="C8911" s="24"/>
    </row>
    <row r="8912" spans="3:3" x14ac:dyDescent="0.25">
      <c r="C8912" s="24"/>
    </row>
    <row r="8913" spans="3:3" x14ac:dyDescent="0.25">
      <c r="C8913" s="24"/>
    </row>
    <row r="8914" spans="3:3" x14ac:dyDescent="0.25">
      <c r="C8914" s="24"/>
    </row>
    <row r="8915" spans="3:3" x14ac:dyDescent="0.25">
      <c r="C8915" s="24"/>
    </row>
    <row r="8916" spans="3:3" x14ac:dyDescent="0.25">
      <c r="C8916" s="24"/>
    </row>
    <row r="8917" spans="3:3" x14ac:dyDescent="0.25">
      <c r="C8917" s="24"/>
    </row>
    <row r="8918" spans="3:3" x14ac:dyDescent="0.25">
      <c r="C8918" s="24"/>
    </row>
    <row r="8919" spans="3:3" x14ac:dyDescent="0.25">
      <c r="C8919" s="24"/>
    </row>
    <row r="8920" spans="3:3" x14ac:dyDescent="0.25">
      <c r="C8920" s="24"/>
    </row>
    <row r="8921" spans="3:3" x14ac:dyDescent="0.25">
      <c r="C8921" s="24"/>
    </row>
    <row r="8922" spans="3:3" x14ac:dyDescent="0.25">
      <c r="C8922" s="24"/>
    </row>
    <row r="8923" spans="3:3" x14ac:dyDescent="0.25">
      <c r="C8923" s="24"/>
    </row>
    <row r="8924" spans="3:3" x14ac:dyDescent="0.25">
      <c r="C8924" s="24"/>
    </row>
    <row r="8925" spans="3:3" x14ac:dyDescent="0.25">
      <c r="C8925" s="24"/>
    </row>
    <row r="8926" spans="3:3" x14ac:dyDescent="0.25">
      <c r="C8926" s="24"/>
    </row>
    <row r="8927" spans="3:3" x14ac:dyDescent="0.25">
      <c r="C8927" s="24"/>
    </row>
    <row r="8928" spans="3:3" x14ac:dyDescent="0.25">
      <c r="C8928" s="24"/>
    </row>
    <row r="8929" spans="3:3" x14ac:dyDescent="0.25">
      <c r="C8929" s="24"/>
    </row>
    <row r="8930" spans="3:3" x14ac:dyDescent="0.25">
      <c r="C8930" s="24"/>
    </row>
    <row r="8931" spans="3:3" x14ac:dyDescent="0.25">
      <c r="C8931" s="24"/>
    </row>
    <row r="8932" spans="3:3" x14ac:dyDescent="0.25">
      <c r="C8932" s="24"/>
    </row>
    <row r="8933" spans="3:3" x14ac:dyDescent="0.25">
      <c r="C8933" s="24"/>
    </row>
    <row r="8934" spans="3:3" x14ac:dyDescent="0.25">
      <c r="C8934" s="24"/>
    </row>
    <row r="8935" spans="3:3" x14ac:dyDescent="0.25">
      <c r="C8935" s="24"/>
    </row>
    <row r="8936" spans="3:3" x14ac:dyDescent="0.25">
      <c r="C8936" s="24"/>
    </row>
    <row r="8937" spans="3:3" x14ac:dyDescent="0.25">
      <c r="C8937" s="24"/>
    </row>
    <row r="8938" spans="3:3" x14ac:dyDescent="0.25">
      <c r="C8938" s="24"/>
    </row>
    <row r="8939" spans="3:3" x14ac:dyDescent="0.25">
      <c r="C8939" s="24"/>
    </row>
    <row r="8940" spans="3:3" x14ac:dyDescent="0.25">
      <c r="C8940" s="24"/>
    </row>
    <row r="8941" spans="3:3" x14ac:dyDescent="0.25">
      <c r="C8941" s="24"/>
    </row>
    <row r="8942" spans="3:3" x14ac:dyDescent="0.25">
      <c r="C8942" s="24"/>
    </row>
    <row r="8943" spans="3:3" x14ac:dyDescent="0.25">
      <c r="C8943" s="24"/>
    </row>
    <row r="8944" spans="3:3" x14ac:dyDescent="0.25">
      <c r="C8944" s="24"/>
    </row>
    <row r="8945" spans="3:3" x14ac:dyDescent="0.25">
      <c r="C8945" s="24"/>
    </row>
    <row r="8946" spans="3:3" x14ac:dyDescent="0.25">
      <c r="C8946" s="24"/>
    </row>
    <row r="8947" spans="3:3" x14ac:dyDescent="0.25">
      <c r="C8947" s="24"/>
    </row>
    <row r="8948" spans="3:3" x14ac:dyDescent="0.25">
      <c r="C8948" s="24"/>
    </row>
    <row r="8949" spans="3:3" x14ac:dyDescent="0.25">
      <c r="C8949" s="24"/>
    </row>
    <row r="8950" spans="3:3" x14ac:dyDescent="0.25">
      <c r="C8950" s="24"/>
    </row>
    <row r="8951" spans="3:3" x14ac:dyDescent="0.25">
      <c r="C8951" s="24"/>
    </row>
    <row r="8952" spans="3:3" x14ac:dyDescent="0.25">
      <c r="C8952" s="24"/>
    </row>
    <row r="8953" spans="3:3" x14ac:dyDescent="0.25">
      <c r="C8953" s="24"/>
    </row>
    <row r="8954" spans="3:3" x14ac:dyDescent="0.25">
      <c r="C8954" s="24"/>
    </row>
    <row r="8955" spans="3:3" x14ac:dyDescent="0.25">
      <c r="C8955" s="24"/>
    </row>
    <row r="8956" spans="3:3" x14ac:dyDescent="0.25">
      <c r="C8956" s="24"/>
    </row>
    <row r="8957" spans="3:3" x14ac:dyDescent="0.25">
      <c r="C8957" s="24"/>
    </row>
    <row r="8958" spans="3:3" x14ac:dyDescent="0.25">
      <c r="C8958" s="24"/>
    </row>
    <row r="8959" spans="3:3" x14ac:dyDescent="0.25">
      <c r="C8959" s="24"/>
    </row>
    <row r="8960" spans="3:3" x14ac:dyDescent="0.25">
      <c r="C8960" s="24"/>
    </row>
    <row r="8961" spans="3:3" x14ac:dyDescent="0.25">
      <c r="C8961" s="24"/>
    </row>
    <row r="8962" spans="3:3" x14ac:dyDescent="0.25">
      <c r="C8962" s="24"/>
    </row>
    <row r="8963" spans="3:3" x14ac:dyDescent="0.25">
      <c r="C8963" s="24"/>
    </row>
    <row r="8964" spans="3:3" x14ac:dyDescent="0.25">
      <c r="C8964" s="24"/>
    </row>
    <row r="8965" spans="3:3" x14ac:dyDescent="0.25">
      <c r="C8965" s="24"/>
    </row>
    <row r="8966" spans="3:3" x14ac:dyDescent="0.25">
      <c r="C8966" s="24"/>
    </row>
    <row r="8967" spans="3:3" x14ac:dyDescent="0.25">
      <c r="C8967" s="24"/>
    </row>
    <row r="8968" spans="3:3" x14ac:dyDescent="0.25">
      <c r="C8968" s="24"/>
    </row>
    <row r="8969" spans="3:3" x14ac:dyDescent="0.25">
      <c r="C8969" s="24"/>
    </row>
    <row r="8970" spans="3:3" x14ac:dyDescent="0.25">
      <c r="C8970" s="24"/>
    </row>
    <row r="8971" spans="3:3" x14ac:dyDescent="0.25">
      <c r="C8971" s="24"/>
    </row>
    <row r="8972" spans="3:3" x14ac:dyDescent="0.25">
      <c r="C8972" s="24"/>
    </row>
    <row r="8973" spans="3:3" x14ac:dyDescent="0.25">
      <c r="C8973" s="24"/>
    </row>
    <row r="8974" spans="3:3" x14ac:dyDescent="0.25">
      <c r="C8974" s="24"/>
    </row>
    <row r="8975" spans="3:3" x14ac:dyDescent="0.25">
      <c r="C8975" s="24"/>
    </row>
    <row r="8976" spans="3:3" x14ac:dyDescent="0.25">
      <c r="C8976" s="24"/>
    </row>
    <row r="8977" spans="3:3" x14ac:dyDescent="0.25">
      <c r="C8977" s="24"/>
    </row>
    <row r="8978" spans="3:3" x14ac:dyDescent="0.25">
      <c r="C8978" s="24"/>
    </row>
    <row r="8979" spans="3:3" x14ac:dyDescent="0.25">
      <c r="C8979" s="24"/>
    </row>
    <row r="8980" spans="3:3" x14ac:dyDescent="0.25">
      <c r="C8980" s="24"/>
    </row>
    <row r="8981" spans="3:3" x14ac:dyDescent="0.25">
      <c r="C8981" s="24"/>
    </row>
    <row r="8982" spans="3:3" x14ac:dyDescent="0.25">
      <c r="C8982" s="24"/>
    </row>
    <row r="8983" spans="3:3" x14ac:dyDescent="0.25">
      <c r="C8983" s="24"/>
    </row>
    <row r="8984" spans="3:3" x14ac:dyDescent="0.25">
      <c r="C8984" s="24"/>
    </row>
    <row r="8985" spans="3:3" x14ac:dyDescent="0.25">
      <c r="C8985" s="24"/>
    </row>
    <row r="8986" spans="3:3" x14ac:dyDescent="0.25">
      <c r="C8986" s="24"/>
    </row>
    <row r="8987" spans="3:3" x14ac:dyDescent="0.25">
      <c r="C8987" s="24"/>
    </row>
    <row r="8988" spans="3:3" x14ac:dyDescent="0.25">
      <c r="C8988" s="24"/>
    </row>
    <row r="8989" spans="3:3" x14ac:dyDescent="0.25">
      <c r="C8989" s="24"/>
    </row>
    <row r="8990" spans="3:3" x14ac:dyDescent="0.25">
      <c r="C8990" s="24"/>
    </row>
    <row r="8991" spans="3:3" x14ac:dyDescent="0.25">
      <c r="C8991" s="24"/>
    </row>
    <row r="8992" spans="3:3" x14ac:dyDescent="0.25">
      <c r="C8992" s="24"/>
    </row>
    <row r="8993" spans="3:3" x14ac:dyDescent="0.25">
      <c r="C8993" s="24"/>
    </row>
    <row r="8994" spans="3:3" x14ac:dyDescent="0.25">
      <c r="C8994" s="24"/>
    </row>
    <row r="8995" spans="3:3" x14ac:dyDescent="0.25">
      <c r="C8995" s="24"/>
    </row>
    <row r="8996" spans="3:3" x14ac:dyDescent="0.25">
      <c r="C8996" s="24"/>
    </row>
    <row r="8997" spans="3:3" x14ac:dyDescent="0.25">
      <c r="C8997" s="24"/>
    </row>
    <row r="8998" spans="3:3" x14ac:dyDescent="0.25">
      <c r="C8998" s="24"/>
    </row>
    <row r="8999" spans="3:3" x14ac:dyDescent="0.25">
      <c r="C8999" s="24"/>
    </row>
    <row r="9000" spans="3:3" x14ac:dyDescent="0.25">
      <c r="C9000" s="24"/>
    </row>
    <row r="9001" spans="3:3" x14ac:dyDescent="0.25">
      <c r="C9001" s="24"/>
    </row>
    <row r="9002" spans="3:3" x14ac:dyDescent="0.25">
      <c r="C9002" s="24"/>
    </row>
    <row r="9003" spans="3:3" x14ac:dyDescent="0.25">
      <c r="C9003" s="24"/>
    </row>
    <row r="9004" spans="3:3" x14ac:dyDescent="0.25">
      <c r="C9004" s="24"/>
    </row>
    <row r="9005" spans="3:3" x14ac:dyDescent="0.25">
      <c r="C9005" s="24"/>
    </row>
    <row r="9006" spans="3:3" x14ac:dyDescent="0.25">
      <c r="C9006" s="24"/>
    </row>
    <row r="9007" spans="3:3" x14ac:dyDescent="0.25">
      <c r="C9007" s="24"/>
    </row>
    <row r="9008" spans="3:3" x14ac:dyDescent="0.25">
      <c r="C9008" s="24"/>
    </row>
    <row r="9009" spans="3:3" x14ac:dyDescent="0.25">
      <c r="C9009" s="24"/>
    </row>
    <row r="9010" spans="3:3" x14ac:dyDescent="0.25">
      <c r="C9010" s="24"/>
    </row>
    <row r="9011" spans="3:3" x14ac:dyDescent="0.25">
      <c r="C9011" s="24"/>
    </row>
    <row r="9012" spans="3:3" x14ac:dyDescent="0.25">
      <c r="C9012" s="24"/>
    </row>
    <row r="9013" spans="3:3" x14ac:dyDescent="0.25">
      <c r="C9013" s="24"/>
    </row>
    <row r="9014" spans="3:3" x14ac:dyDescent="0.25">
      <c r="C9014" s="24"/>
    </row>
    <row r="9015" spans="3:3" x14ac:dyDescent="0.25">
      <c r="C9015" s="24"/>
    </row>
    <row r="9016" spans="3:3" x14ac:dyDescent="0.25">
      <c r="C9016" s="24"/>
    </row>
    <row r="9017" spans="3:3" x14ac:dyDescent="0.25">
      <c r="C9017" s="24"/>
    </row>
    <row r="9018" spans="3:3" x14ac:dyDescent="0.25">
      <c r="C9018" s="24"/>
    </row>
    <row r="9019" spans="3:3" x14ac:dyDescent="0.25">
      <c r="C9019" s="24"/>
    </row>
    <row r="9020" spans="3:3" x14ac:dyDescent="0.25">
      <c r="C9020" s="24"/>
    </row>
    <row r="9021" spans="3:3" x14ac:dyDescent="0.25">
      <c r="C9021" s="24"/>
    </row>
    <row r="9022" spans="3:3" x14ac:dyDescent="0.25">
      <c r="C9022" s="24"/>
    </row>
    <row r="9023" spans="3:3" x14ac:dyDescent="0.25">
      <c r="C9023" s="24"/>
    </row>
    <row r="9024" spans="3:3" x14ac:dyDescent="0.25">
      <c r="C9024" s="24"/>
    </row>
    <row r="9025" spans="3:3" x14ac:dyDescent="0.25">
      <c r="C9025" s="24"/>
    </row>
    <row r="9026" spans="3:3" x14ac:dyDescent="0.25">
      <c r="C9026" s="24"/>
    </row>
    <row r="9027" spans="3:3" x14ac:dyDescent="0.25">
      <c r="C9027" s="24"/>
    </row>
    <row r="9028" spans="3:3" x14ac:dyDescent="0.25">
      <c r="C9028" s="24"/>
    </row>
    <row r="9029" spans="3:3" x14ac:dyDescent="0.25">
      <c r="C9029" s="24"/>
    </row>
    <row r="9030" spans="3:3" x14ac:dyDescent="0.25">
      <c r="C9030" s="24"/>
    </row>
    <row r="9031" spans="3:3" x14ac:dyDescent="0.25">
      <c r="C9031" s="24"/>
    </row>
    <row r="9032" spans="3:3" x14ac:dyDescent="0.25">
      <c r="C9032" s="24"/>
    </row>
    <row r="9033" spans="3:3" x14ac:dyDescent="0.25">
      <c r="C9033" s="24"/>
    </row>
    <row r="9034" spans="3:3" x14ac:dyDescent="0.25">
      <c r="C9034" s="24"/>
    </row>
    <row r="9035" spans="3:3" x14ac:dyDescent="0.25">
      <c r="C9035" s="24"/>
    </row>
    <row r="9036" spans="3:3" x14ac:dyDescent="0.25">
      <c r="C9036" s="24"/>
    </row>
    <row r="9037" spans="3:3" x14ac:dyDescent="0.25">
      <c r="C9037" s="24"/>
    </row>
    <row r="9038" spans="3:3" x14ac:dyDescent="0.25">
      <c r="C9038" s="24"/>
    </row>
    <row r="9039" spans="3:3" x14ac:dyDescent="0.25">
      <c r="C9039" s="24"/>
    </row>
    <row r="9040" spans="3:3" x14ac:dyDescent="0.25">
      <c r="C9040" s="24"/>
    </row>
    <row r="9041" spans="3:3" x14ac:dyDescent="0.25">
      <c r="C9041" s="24"/>
    </row>
    <row r="9042" spans="3:3" x14ac:dyDescent="0.25">
      <c r="C9042" s="24"/>
    </row>
    <row r="9043" spans="3:3" x14ac:dyDescent="0.25">
      <c r="C9043" s="24"/>
    </row>
    <row r="9044" spans="3:3" x14ac:dyDescent="0.25">
      <c r="C9044" s="24"/>
    </row>
    <row r="9045" spans="3:3" x14ac:dyDescent="0.25">
      <c r="C9045" s="24"/>
    </row>
    <row r="9046" spans="3:3" x14ac:dyDescent="0.25">
      <c r="C9046" s="24"/>
    </row>
    <row r="9047" spans="3:3" x14ac:dyDescent="0.25">
      <c r="C9047" s="24"/>
    </row>
    <row r="9048" spans="3:3" x14ac:dyDescent="0.25">
      <c r="C9048" s="24"/>
    </row>
    <row r="9049" spans="3:3" x14ac:dyDescent="0.25">
      <c r="C9049" s="24"/>
    </row>
    <row r="9050" spans="3:3" x14ac:dyDescent="0.25">
      <c r="C9050" s="24"/>
    </row>
    <row r="9051" spans="3:3" x14ac:dyDescent="0.25">
      <c r="C9051" s="24"/>
    </row>
    <row r="9052" spans="3:3" x14ac:dyDescent="0.25">
      <c r="C9052" s="24"/>
    </row>
    <row r="9053" spans="3:3" x14ac:dyDescent="0.25">
      <c r="C9053" s="24"/>
    </row>
    <row r="9054" spans="3:3" x14ac:dyDescent="0.25">
      <c r="C9054" s="24"/>
    </row>
    <row r="9055" spans="3:3" x14ac:dyDescent="0.25">
      <c r="C9055" s="24"/>
    </row>
    <row r="9056" spans="3:3" x14ac:dyDescent="0.25">
      <c r="C9056" s="24"/>
    </row>
    <row r="9057" spans="3:3" x14ac:dyDescent="0.25">
      <c r="C9057" s="24"/>
    </row>
    <row r="9058" spans="3:3" x14ac:dyDescent="0.25">
      <c r="C9058" s="24"/>
    </row>
    <row r="9059" spans="3:3" x14ac:dyDescent="0.25">
      <c r="C9059" s="24"/>
    </row>
    <row r="9060" spans="3:3" x14ac:dyDescent="0.25">
      <c r="C9060" s="24"/>
    </row>
    <row r="9061" spans="3:3" x14ac:dyDescent="0.25">
      <c r="C9061" s="24"/>
    </row>
    <row r="9062" spans="3:3" x14ac:dyDescent="0.25">
      <c r="C9062" s="24"/>
    </row>
    <row r="9063" spans="3:3" x14ac:dyDescent="0.25">
      <c r="C9063" s="24"/>
    </row>
    <row r="9064" spans="3:3" x14ac:dyDescent="0.25">
      <c r="C9064" s="24"/>
    </row>
    <row r="9065" spans="3:3" x14ac:dyDescent="0.25">
      <c r="C9065" s="24"/>
    </row>
    <row r="9066" spans="3:3" x14ac:dyDescent="0.25">
      <c r="C9066" s="24"/>
    </row>
    <row r="9067" spans="3:3" x14ac:dyDescent="0.25">
      <c r="C9067" s="24"/>
    </row>
    <row r="9068" spans="3:3" x14ac:dyDescent="0.25">
      <c r="C9068" s="24"/>
    </row>
    <row r="9069" spans="3:3" x14ac:dyDescent="0.25">
      <c r="C9069" s="24"/>
    </row>
    <row r="9070" spans="3:3" x14ac:dyDescent="0.25">
      <c r="C9070" s="24"/>
    </row>
    <row r="9071" spans="3:3" x14ac:dyDescent="0.25">
      <c r="C9071" s="24"/>
    </row>
    <row r="9072" spans="3:3" x14ac:dyDescent="0.25">
      <c r="C9072" s="24"/>
    </row>
    <row r="9073" spans="3:3" x14ac:dyDescent="0.25">
      <c r="C9073" s="24"/>
    </row>
    <row r="9074" spans="3:3" x14ac:dyDescent="0.25">
      <c r="C9074" s="24"/>
    </row>
    <row r="9075" spans="3:3" x14ac:dyDescent="0.25">
      <c r="C9075" s="24"/>
    </row>
    <row r="9076" spans="3:3" x14ac:dyDescent="0.25">
      <c r="C9076" s="24"/>
    </row>
    <row r="9077" spans="3:3" x14ac:dyDescent="0.25">
      <c r="C9077" s="24"/>
    </row>
    <row r="9078" spans="3:3" x14ac:dyDescent="0.25">
      <c r="C9078" s="24"/>
    </row>
    <row r="9079" spans="3:3" x14ac:dyDescent="0.25">
      <c r="C9079" s="24"/>
    </row>
    <row r="9080" spans="3:3" x14ac:dyDescent="0.25">
      <c r="C9080" s="24"/>
    </row>
    <row r="9081" spans="3:3" x14ac:dyDescent="0.25">
      <c r="C9081" s="24"/>
    </row>
    <row r="9082" spans="3:3" x14ac:dyDescent="0.25">
      <c r="C9082" s="24"/>
    </row>
    <row r="9083" spans="3:3" x14ac:dyDescent="0.25">
      <c r="C9083" s="24"/>
    </row>
    <row r="9084" spans="3:3" x14ac:dyDescent="0.25">
      <c r="C9084" s="24"/>
    </row>
    <row r="9085" spans="3:3" x14ac:dyDescent="0.25">
      <c r="C9085" s="24"/>
    </row>
    <row r="9086" spans="3:3" x14ac:dyDescent="0.25">
      <c r="C9086" s="24"/>
    </row>
    <row r="9087" spans="3:3" x14ac:dyDescent="0.25">
      <c r="C9087" s="24"/>
    </row>
    <row r="9088" spans="3:3" x14ac:dyDescent="0.25">
      <c r="C9088" s="24"/>
    </row>
    <row r="9089" spans="3:3" x14ac:dyDescent="0.25">
      <c r="C9089" s="24"/>
    </row>
    <row r="9090" spans="3:3" x14ac:dyDescent="0.25">
      <c r="C9090" s="24"/>
    </row>
    <row r="9091" spans="3:3" x14ac:dyDescent="0.25">
      <c r="C9091" s="24"/>
    </row>
    <row r="9092" spans="3:3" x14ac:dyDescent="0.25">
      <c r="C9092" s="24"/>
    </row>
    <row r="9093" spans="3:3" x14ac:dyDescent="0.25">
      <c r="C9093" s="24"/>
    </row>
    <row r="9094" spans="3:3" x14ac:dyDescent="0.25">
      <c r="C9094" s="24"/>
    </row>
    <row r="9095" spans="3:3" x14ac:dyDescent="0.25">
      <c r="C9095" s="24"/>
    </row>
    <row r="9096" spans="3:3" x14ac:dyDescent="0.25">
      <c r="C9096" s="24"/>
    </row>
    <row r="9097" spans="3:3" x14ac:dyDescent="0.25">
      <c r="C9097" s="24"/>
    </row>
    <row r="9098" spans="3:3" x14ac:dyDescent="0.25">
      <c r="C9098" s="24"/>
    </row>
    <row r="9099" spans="3:3" x14ac:dyDescent="0.25">
      <c r="C9099" s="24"/>
    </row>
    <row r="9100" spans="3:3" x14ac:dyDescent="0.25">
      <c r="C9100" s="24"/>
    </row>
    <row r="9101" spans="3:3" x14ac:dyDescent="0.25">
      <c r="C9101" s="24"/>
    </row>
    <row r="9102" spans="3:3" x14ac:dyDescent="0.25">
      <c r="C9102" s="24"/>
    </row>
    <row r="9103" spans="3:3" x14ac:dyDescent="0.25">
      <c r="C9103" s="24"/>
    </row>
    <row r="9104" spans="3:3" x14ac:dyDescent="0.25">
      <c r="C9104" s="24"/>
    </row>
    <row r="9105" spans="3:3" x14ac:dyDescent="0.25">
      <c r="C9105" s="24"/>
    </row>
    <row r="9106" spans="3:3" x14ac:dyDescent="0.25">
      <c r="C9106" s="24"/>
    </row>
    <row r="9107" spans="3:3" x14ac:dyDescent="0.25">
      <c r="C9107" s="24"/>
    </row>
    <row r="9108" spans="3:3" x14ac:dyDescent="0.25">
      <c r="C9108" s="24"/>
    </row>
    <row r="9109" spans="3:3" x14ac:dyDescent="0.25">
      <c r="C9109" s="24"/>
    </row>
    <row r="9110" spans="3:3" x14ac:dyDescent="0.25">
      <c r="C9110" s="24"/>
    </row>
    <row r="9111" spans="3:3" x14ac:dyDescent="0.25">
      <c r="C9111" s="24"/>
    </row>
    <row r="9112" spans="3:3" x14ac:dyDescent="0.25">
      <c r="C9112" s="24"/>
    </row>
    <row r="9113" spans="3:3" x14ac:dyDescent="0.25">
      <c r="C9113" s="24"/>
    </row>
    <row r="9114" spans="3:3" x14ac:dyDescent="0.25">
      <c r="C9114" s="24"/>
    </row>
    <row r="9115" spans="3:3" x14ac:dyDescent="0.25">
      <c r="C9115" s="24"/>
    </row>
    <row r="9116" spans="3:3" x14ac:dyDescent="0.25">
      <c r="C9116" s="24"/>
    </row>
    <row r="9117" spans="3:3" x14ac:dyDescent="0.25">
      <c r="C9117" s="24"/>
    </row>
    <row r="9118" spans="3:3" x14ac:dyDescent="0.25">
      <c r="C9118" s="24"/>
    </row>
    <row r="9119" spans="3:3" x14ac:dyDescent="0.25">
      <c r="C9119" s="24"/>
    </row>
    <row r="9120" spans="3:3" x14ac:dyDescent="0.25">
      <c r="C9120" s="24"/>
    </row>
    <row r="9121" spans="3:3" x14ac:dyDescent="0.25">
      <c r="C9121" s="24"/>
    </row>
    <row r="9122" spans="3:3" x14ac:dyDescent="0.25">
      <c r="C9122" s="24"/>
    </row>
    <row r="9123" spans="3:3" x14ac:dyDescent="0.25">
      <c r="C9123" s="24"/>
    </row>
    <row r="9124" spans="3:3" x14ac:dyDescent="0.25">
      <c r="C9124" s="24"/>
    </row>
    <row r="9125" spans="3:3" x14ac:dyDescent="0.25">
      <c r="C9125" s="24"/>
    </row>
    <row r="9126" spans="3:3" x14ac:dyDescent="0.25">
      <c r="C9126" s="24"/>
    </row>
    <row r="9127" spans="3:3" x14ac:dyDescent="0.25">
      <c r="C9127" s="24"/>
    </row>
    <row r="9128" spans="3:3" x14ac:dyDescent="0.25">
      <c r="C9128" s="24"/>
    </row>
    <row r="9129" spans="3:3" x14ac:dyDescent="0.25">
      <c r="C9129" s="24"/>
    </row>
    <row r="9130" spans="3:3" x14ac:dyDescent="0.25">
      <c r="C9130" s="24"/>
    </row>
    <row r="9131" spans="3:3" x14ac:dyDescent="0.25">
      <c r="C9131" s="24"/>
    </row>
    <row r="9132" spans="3:3" x14ac:dyDescent="0.25">
      <c r="C9132" s="24"/>
    </row>
    <row r="9133" spans="3:3" x14ac:dyDescent="0.25">
      <c r="C9133" s="24"/>
    </row>
    <row r="9134" spans="3:3" x14ac:dyDescent="0.25">
      <c r="C9134" s="24"/>
    </row>
    <row r="9135" spans="3:3" x14ac:dyDescent="0.25">
      <c r="C9135" s="24"/>
    </row>
    <row r="9136" spans="3:3" x14ac:dyDescent="0.25">
      <c r="C9136" s="24"/>
    </row>
    <row r="9137" spans="3:3" x14ac:dyDescent="0.25">
      <c r="C9137" s="24"/>
    </row>
    <row r="9138" spans="3:3" x14ac:dyDescent="0.25">
      <c r="C9138" s="24"/>
    </row>
    <row r="9139" spans="3:3" x14ac:dyDescent="0.25">
      <c r="C9139" s="24"/>
    </row>
    <row r="9140" spans="3:3" x14ac:dyDescent="0.25">
      <c r="C9140" s="24"/>
    </row>
    <row r="9141" spans="3:3" x14ac:dyDescent="0.25">
      <c r="C9141" s="24"/>
    </row>
    <row r="9142" spans="3:3" x14ac:dyDescent="0.25">
      <c r="C9142" s="24"/>
    </row>
    <row r="9143" spans="3:3" x14ac:dyDescent="0.25">
      <c r="C9143" s="24"/>
    </row>
    <row r="9144" spans="3:3" x14ac:dyDescent="0.25">
      <c r="C9144" s="24"/>
    </row>
    <row r="9145" spans="3:3" x14ac:dyDescent="0.25">
      <c r="C9145" s="24"/>
    </row>
    <row r="9146" spans="3:3" x14ac:dyDescent="0.25">
      <c r="C9146" s="24"/>
    </row>
    <row r="9147" spans="3:3" x14ac:dyDescent="0.25">
      <c r="C9147" s="24"/>
    </row>
    <row r="9148" spans="3:3" x14ac:dyDescent="0.25">
      <c r="C9148" s="24"/>
    </row>
    <row r="9149" spans="3:3" x14ac:dyDescent="0.25">
      <c r="C9149" s="24"/>
    </row>
    <row r="9150" spans="3:3" x14ac:dyDescent="0.25">
      <c r="C9150" s="24"/>
    </row>
    <row r="9151" spans="3:3" x14ac:dyDescent="0.25">
      <c r="C9151" s="24"/>
    </row>
    <row r="9152" spans="3:3" x14ac:dyDescent="0.25">
      <c r="C9152" s="24"/>
    </row>
    <row r="9153" spans="3:3" x14ac:dyDescent="0.25">
      <c r="C9153" s="24"/>
    </row>
    <row r="9154" spans="3:3" x14ac:dyDescent="0.25">
      <c r="C9154" s="24"/>
    </row>
    <row r="9155" spans="3:3" x14ac:dyDescent="0.25">
      <c r="C9155" s="24"/>
    </row>
    <row r="9156" spans="3:3" x14ac:dyDescent="0.25">
      <c r="C9156" s="24"/>
    </row>
    <row r="9157" spans="3:3" x14ac:dyDescent="0.25">
      <c r="C9157" s="24"/>
    </row>
    <row r="9158" spans="3:3" x14ac:dyDescent="0.25">
      <c r="C9158" s="24"/>
    </row>
    <row r="9159" spans="3:3" x14ac:dyDescent="0.25">
      <c r="C9159" s="24"/>
    </row>
    <row r="9160" spans="3:3" x14ac:dyDescent="0.25">
      <c r="C9160" s="24"/>
    </row>
    <row r="9161" spans="3:3" x14ac:dyDescent="0.25">
      <c r="C9161" s="24"/>
    </row>
    <row r="9162" spans="3:3" x14ac:dyDescent="0.25">
      <c r="C9162" s="24"/>
    </row>
    <row r="9163" spans="3:3" x14ac:dyDescent="0.25">
      <c r="C9163" s="24"/>
    </row>
    <row r="9164" spans="3:3" x14ac:dyDescent="0.25">
      <c r="C9164" s="24"/>
    </row>
    <row r="9165" spans="3:3" x14ac:dyDescent="0.25">
      <c r="C9165" s="24"/>
    </row>
    <row r="9166" spans="3:3" x14ac:dyDescent="0.25">
      <c r="C9166" s="24"/>
    </row>
    <row r="9167" spans="3:3" x14ac:dyDescent="0.25">
      <c r="C9167" s="24"/>
    </row>
    <row r="9168" spans="3:3" x14ac:dyDescent="0.25">
      <c r="C9168" s="24"/>
    </row>
    <row r="9169" spans="3:3" x14ac:dyDescent="0.25">
      <c r="C9169" s="24"/>
    </row>
    <row r="9170" spans="3:3" x14ac:dyDescent="0.25">
      <c r="C9170" s="24"/>
    </row>
    <row r="9171" spans="3:3" x14ac:dyDescent="0.25">
      <c r="C9171" s="24"/>
    </row>
    <row r="9172" spans="3:3" x14ac:dyDescent="0.25">
      <c r="C9172" s="24"/>
    </row>
    <row r="9173" spans="3:3" x14ac:dyDescent="0.25">
      <c r="C9173" s="24"/>
    </row>
    <row r="9174" spans="3:3" x14ac:dyDescent="0.25">
      <c r="C9174" s="24"/>
    </row>
    <row r="9175" spans="3:3" x14ac:dyDescent="0.25">
      <c r="C9175" s="24"/>
    </row>
    <row r="9176" spans="3:3" x14ac:dyDescent="0.25">
      <c r="C9176" s="24"/>
    </row>
    <row r="9177" spans="3:3" x14ac:dyDescent="0.25">
      <c r="C9177" s="24"/>
    </row>
    <row r="9178" spans="3:3" x14ac:dyDescent="0.25">
      <c r="C9178" s="24"/>
    </row>
    <row r="9179" spans="3:3" x14ac:dyDescent="0.25">
      <c r="C9179" s="24"/>
    </row>
    <row r="9180" spans="3:3" x14ac:dyDescent="0.25">
      <c r="C9180" s="24"/>
    </row>
    <row r="9181" spans="3:3" x14ac:dyDescent="0.25">
      <c r="C9181" s="24"/>
    </row>
    <row r="9182" spans="3:3" x14ac:dyDescent="0.25">
      <c r="C9182" s="24"/>
    </row>
    <row r="9183" spans="3:3" x14ac:dyDescent="0.25">
      <c r="C9183" s="24"/>
    </row>
    <row r="9184" spans="3:3" x14ac:dyDescent="0.25">
      <c r="C9184" s="24"/>
    </row>
    <row r="9185" spans="3:3" x14ac:dyDescent="0.25">
      <c r="C9185" s="24"/>
    </row>
    <row r="9186" spans="3:3" x14ac:dyDescent="0.25">
      <c r="C9186" s="24"/>
    </row>
    <row r="9187" spans="3:3" x14ac:dyDescent="0.25">
      <c r="C9187" s="24"/>
    </row>
    <row r="9188" spans="3:3" x14ac:dyDescent="0.25">
      <c r="C9188" s="24"/>
    </row>
    <row r="9189" spans="3:3" x14ac:dyDescent="0.25">
      <c r="C9189" s="24"/>
    </row>
    <row r="9190" spans="3:3" x14ac:dyDescent="0.25">
      <c r="C9190" s="24"/>
    </row>
    <row r="9191" spans="3:3" x14ac:dyDescent="0.25">
      <c r="C9191" s="24"/>
    </row>
    <row r="9192" spans="3:3" x14ac:dyDescent="0.25">
      <c r="C9192" s="24"/>
    </row>
    <row r="9193" spans="3:3" x14ac:dyDescent="0.25">
      <c r="C9193" s="24"/>
    </row>
    <row r="9194" spans="3:3" x14ac:dyDescent="0.25">
      <c r="C9194" s="24"/>
    </row>
    <row r="9195" spans="3:3" x14ac:dyDescent="0.25">
      <c r="C9195" s="24"/>
    </row>
    <row r="9196" spans="3:3" x14ac:dyDescent="0.25">
      <c r="C9196" s="24"/>
    </row>
    <row r="9197" spans="3:3" x14ac:dyDescent="0.25">
      <c r="C9197" s="24"/>
    </row>
    <row r="9198" spans="3:3" x14ac:dyDescent="0.25">
      <c r="C9198" s="24"/>
    </row>
    <row r="9199" spans="3:3" x14ac:dyDescent="0.25">
      <c r="C9199" s="24"/>
    </row>
    <row r="9200" spans="3:3" x14ac:dyDescent="0.25">
      <c r="C9200" s="24"/>
    </row>
    <row r="9201" spans="3:3" x14ac:dyDescent="0.25">
      <c r="C9201" s="24"/>
    </row>
    <row r="9202" spans="3:3" x14ac:dyDescent="0.25">
      <c r="C9202" s="24"/>
    </row>
    <row r="9203" spans="3:3" x14ac:dyDescent="0.25">
      <c r="C9203" s="24"/>
    </row>
    <row r="9204" spans="3:3" x14ac:dyDescent="0.25">
      <c r="C9204" s="24"/>
    </row>
    <row r="9205" spans="3:3" x14ac:dyDescent="0.25">
      <c r="C9205" s="24"/>
    </row>
    <row r="9206" spans="3:3" x14ac:dyDescent="0.25">
      <c r="C9206" s="24"/>
    </row>
    <row r="9207" spans="3:3" x14ac:dyDescent="0.25">
      <c r="C9207" s="24"/>
    </row>
    <row r="9208" spans="3:3" x14ac:dyDescent="0.25">
      <c r="C9208" s="24"/>
    </row>
    <row r="9209" spans="3:3" x14ac:dyDescent="0.25">
      <c r="C9209" s="24"/>
    </row>
    <row r="9210" spans="3:3" x14ac:dyDescent="0.25">
      <c r="C9210" s="24"/>
    </row>
    <row r="9211" spans="3:3" x14ac:dyDescent="0.25">
      <c r="C9211" s="24"/>
    </row>
    <row r="9212" spans="3:3" x14ac:dyDescent="0.25">
      <c r="C9212" s="24"/>
    </row>
    <row r="9213" spans="3:3" x14ac:dyDescent="0.25">
      <c r="C9213" s="24"/>
    </row>
    <row r="9214" spans="3:3" x14ac:dyDescent="0.25">
      <c r="C9214" s="24"/>
    </row>
    <row r="9215" spans="3:3" x14ac:dyDescent="0.25">
      <c r="C9215" s="24"/>
    </row>
    <row r="9216" spans="3:3" x14ac:dyDescent="0.25">
      <c r="C9216" s="24"/>
    </row>
    <row r="9217" spans="3:3" x14ac:dyDescent="0.25">
      <c r="C9217" s="24"/>
    </row>
    <row r="9218" spans="3:3" x14ac:dyDescent="0.25">
      <c r="C9218" s="24"/>
    </row>
    <row r="9219" spans="3:3" x14ac:dyDescent="0.25">
      <c r="C9219" s="24"/>
    </row>
    <row r="9220" spans="3:3" x14ac:dyDescent="0.25">
      <c r="C9220" s="24"/>
    </row>
    <row r="9221" spans="3:3" x14ac:dyDescent="0.25">
      <c r="C9221" s="24"/>
    </row>
    <row r="9222" spans="3:3" x14ac:dyDescent="0.25">
      <c r="C9222" s="24"/>
    </row>
    <row r="9223" spans="3:3" x14ac:dyDescent="0.25">
      <c r="C9223" s="24"/>
    </row>
    <row r="9224" spans="3:3" x14ac:dyDescent="0.25">
      <c r="C9224" s="24"/>
    </row>
    <row r="9225" spans="3:3" x14ac:dyDescent="0.25">
      <c r="C9225" s="24"/>
    </row>
    <row r="9226" spans="3:3" x14ac:dyDescent="0.25">
      <c r="C9226" s="24"/>
    </row>
    <row r="9227" spans="3:3" x14ac:dyDescent="0.25">
      <c r="C9227" s="24"/>
    </row>
    <row r="9228" spans="3:3" x14ac:dyDescent="0.25">
      <c r="C9228" s="24"/>
    </row>
    <row r="9229" spans="3:3" x14ac:dyDescent="0.25">
      <c r="C9229" s="24"/>
    </row>
    <row r="9230" spans="3:3" x14ac:dyDescent="0.25">
      <c r="C9230" s="24"/>
    </row>
    <row r="9231" spans="3:3" x14ac:dyDescent="0.25">
      <c r="C9231" s="24"/>
    </row>
    <row r="9232" spans="3:3" x14ac:dyDescent="0.25">
      <c r="C9232" s="24"/>
    </row>
    <row r="9233" spans="3:3" x14ac:dyDescent="0.25">
      <c r="C9233" s="24"/>
    </row>
    <row r="9234" spans="3:3" x14ac:dyDescent="0.25">
      <c r="C9234" s="24"/>
    </row>
    <row r="9235" spans="3:3" x14ac:dyDescent="0.25">
      <c r="C9235" s="24"/>
    </row>
    <row r="9236" spans="3:3" x14ac:dyDescent="0.25">
      <c r="C9236" s="24"/>
    </row>
    <row r="9237" spans="3:3" x14ac:dyDescent="0.25">
      <c r="C9237" s="24"/>
    </row>
    <row r="9238" spans="3:3" x14ac:dyDescent="0.25">
      <c r="C9238" s="24"/>
    </row>
    <row r="9239" spans="3:3" x14ac:dyDescent="0.25">
      <c r="C9239" s="24"/>
    </row>
    <row r="9240" spans="3:3" x14ac:dyDescent="0.25">
      <c r="C9240" s="24"/>
    </row>
    <row r="9241" spans="3:3" x14ac:dyDescent="0.25">
      <c r="C9241" s="24"/>
    </row>
    <row r="9242" spans="3:3" x14ac:dyDescent="0.25">
      <c r="C9242" s="24"/>
    </row>
    <row r="9243" spans="3:3" x14ac:dyDescent="0.25">
      <c r="C9243" s="24"/>
    </row>
    <row r="9244" spans="3:3" x14ac:dyDescent="0.25">
      <c r="C9244" s="24"/>
    </row>
    <row r="9245" spans="3:3" x14ac:dyDescent="0.25">
      <c r="C9245" s="24"/>
    </row>
    <row r="9246" spans="3:3" x14ac:dyDescent="0.25">
      <c r="C9246" s="24"/>
    </row>
    <row r="9247" spans="3:3" x14ac:dyDescent="0.25">
      <c r="C9247" s="24"/>
    </row>
    <row r="9248" spans="3:3" x14ac:dyDescent="0.25">
      <c r="C9248" s="24"/>
    </row>
    <row r="9249" spans="3:3" x14ac:dyDescent="0.25">
      <c r="C9249" s="24"/>
    </row>
    <row r="9250" spans="3:3" x14ac:dyDescent="0.25">
      <c r="C9250" s="24"/>
    </row>
    <row r="9251" spans="3:3" x14ac:dyDescent="0.25">
      <c r="C9251" s="24"/>
    </row>
    <row r="9252" spans="3:3" x14ac:dyDescent="0.25">
      <c r="C9252" s="24"/>
    </row>
    <row r="9253" spans="3:3" x14ac:dyDescent="0.25">
      <c r="C9253" s="24"/>
    </row>
    <row r="9254" spans="3:3" x14ac:dyDescent="0.25">
      <c r="C9254" s="24"/>
    </row>
    <row r="9255" spans="3:3" x14ac:dyDescent="0.25">
      <c r="C9255" s="24"/>
    </row>
    <row r="9256" spans="3:3" x14ac:dyDescent="0.25">
      <c r="C9256" s="24"/>
    </row>
    <row r="9257" spans="3:3" x14ac:dyDescent="0.25">
      <c r="C9257" s="24"/>
    </row>
    <row r="9258" spans="3:3" x14ac:dyDescent="0.25">
      <c r="C9258" s="24"/>
    </row>
    <row r="9259" spans="3:3" x14ac:dyDescent="0.25">
      <c r="C9259" s="24"/>
    </row>
    <row r="9260" spans="3:3" x14ac:dyDescent="0.25">
      <c r="C9260" s="24"/>
    </row>
    <row r="9261" spans="3:3" x14ac:dyDescent="0.25">
      <c r="C9261" s="24"/>
    </row>
    <row r="9262" spans="3:3" x14ac:dyDescent="0.25">
      <c r="C9262" s="24"/>
    </row>
    <row r="9263" spans="3:3" x14ac:dyDescent="0.25">
      <c r="C9263" s="24"/>
    </row>
    <row r="9264" spans="3:3" x14ac:dyDescent="0.25">
      <c r="C9264" s="24"/>
    </row>
    <row r="9265" spans="3:3" x14ac:dyDescent="0.25">
      <c r="C9265" s="24"/>
    </row>
    <row r="9266" spans="3:3" x14ac:dyDescent="0.25">
      <c r="C9266" s="24"/>
    </row>
    <row r="9267" spans="3:3" x14ac:dyDescent="0.25">
      <c r="C9267" s="24"/>
    </row>
    <row r="9268" spans="3:3" x14ac:dyDescent="0.25">
      <c r="C9268" s="24"/>
    </row>
    <row r="9269" spans="3:3" x14ac:dyDescent="0.25">
      <c r="C9269" s="24"/>
    </row>
    <row r="9270" spans="3:3" x14ac:dyDescent="0.25">
      <c r="C9270" s="24"/>
    </row>
    <row r="9271" spans="3:3" x14ac:dyDescent="0.25">
      <c r="C9271" s="24"/>
    </row>
    <row r="9272" spans="3:3" x14ac:dyDescent="0.25">
      <c r="C9272" s="24"/>
    </row>
    <row r="9273" spans="3:3" x14ac:dyDescent="0.25">
      <c r="C9273" s="24"/>
    </row>
    <row r="9274" spans="3:3" x14ac:dyDescent="0.25">
      <c r="C9274" s="24"/>
    </row>
    <row r="9275" spans="3:3" x14ac:dyDescent="0.25">
      <c r="C9275" s="24"/>
    </row>
    <row r="9276" spans="3:3" x14ac:dyDescent="0.25">
      <c r="C9276" s="24"/>
    </row>
    <row r="9277" spans="3:3" x14ac:dyDescent="0.25">
      <c r="C9277" s="24"/>
    </row>
    <row r="9278" spans="3:3" x14ac:dyDescent="0.25">
      <c r="C9278" s="24"/>
    </row>
    <row r="9279" spans="3:3" x14ac:dyDescent="0.25">
      <c r="C9279" s="24"/>
    </row>
    <row r="9280" spans="3:3" x14ac:dyDescent="0.25">
      <c r="C9280" s="24"/>
    </row>
    <row r="9281" spans="3:3" x14ac:dyDescent="0.25">
      <c r="C9281" s="24"/>
    </row>
    <row r="9282" spans="3:3" x14ac:dyDescent="0.25">
      <c r="C9282" s="24"/>
    </row>
    <row r="9283" spans="3:3" x14ac:dyDescent="0.25">
      <c r="C9283" s="24"/>
    </row>
    <row r="9284" spans="3:3" x14ac:dyDescent="0.25">
      <c r="C9284" s="24"/>
    </row>
    <row r="9285" spans="3:3" x14ac:dyDescent="0.25">
      <c r="C9285" s="24"/>
    </row>
    <row r="9286" spans="3:3" x14ac:dyDescent="0.25">
      <c r="C9286" s="24"/>
    </row>
    <row r="9287" spans="3:3" x14ac:dyDescent="0.25">
      <c r="C9287" s="24"/>
    </row>
    <row r="9288" spans="3:3" x14ac:dyDescent="0.25">
      <c r="C9288" s="24"/>
    </row>
    <row r="9289" spans="3:3" x14ac:dyDescent="0.25">
      <c r="C9289" s="24"/>
    </row>
    <row r="9290" spans="3:3" x14ac:dyDescent="0.25">
      <c r="C9290" s="24"/>
    </row>
    <row r="9291" spans="3:3" x14ac:dyDescent="0.25">
      <c r="C9291" s="24"/>
    </row>
    <row r="9292" spans="3:3" x14ac:dyDescent="0.25">
      <c r="C9292" s="24"/>
    </row>
    <row r="9293" spans="3:3" x14ac:dyDescent="0.25">
      <c r="C9293" s="24"/>
    </row>
    <row r="9294" spans="3:3" x14ac:dyDescent="0.25">
      <c r="C9294" s="24"/>
    </row>
    <row r="9295" spans="3:3" x14ac:dyDescent="0.25">
      <c r="C9295" s="24"/>
    </row>
    <row r="9296" spans="3:3" x14ac:dyDescent="0.25">
      <c r="C9296" s="24"/>
    </row>
    <row r="9297" spans="3:3" x14ac:dyDescent="0.25">
      <c r="C9297" s="24"/>
    </row>
    <row r="9298" spans="3:3" x14ac:dyDescent="0.25">
      <c r="C9298" s="24"/>
    </row>
    <row r="9299" spans="3:3" x14ac:dyDescent="0.25">
      <c r="C9299" s="24"/>
    </row>
    <row r="9300" spans="3:3" x14ac:dyDescent="0.25">
      <c r="C9300" s="24"/>
    </row>
    <row r="9301" spans="3:3" x14ac:dyDescent="0.25">
      <c r="C9301" s="24"/>
    </row>
    <row r="9302" spans="3:3" x14ac:dyDescent="0.25">
      <c r="C9302" s="24"/>
    </row>
    <row r="9303" spans="3:3" x14ac:dyDescent="0.25">
      <c r="C9303" s="24"/>
    </row>
    <row r="9304" spans="3:3" x14ac:dyDescent="0.25">
      <c r="C9304" s="24"/>
    </row>
    <row r="9305" spans="3:3" x14ac:dyDescent="0.25">
      <c r="C9305" s="24"/>
    </row>
    <row r="9306" spans="3:3" x14ac:dyDescent="0.25">
      <c r="C9306" s="24"/>
    </row>
    <row r="9307" spans="3:3" x14ac:dyDescent="0.25">
      <c r="C9307" s="24"/>
    </row>
    <row r="9308" spans="3:3" x14ac:dyDescent="0.25">
      <c r="C9308" s="24"/>
    </row>
    <row r="9309" spans="3:3" x14ac:dyDescent="0.25">
      <c r="C9309" s="24"/>
    </row>
    <row r="9310" spans="3:3" x14ac:dyDescent="0.25">
      <c r="C9310" s="24"/>
    </row>
    <row r="9311" spans="3:3" x14ac:dyDescent="0.25">
      <c r="C9311" s="24"/>
    </row>
    <row r="9312" spans="3:3" x14ac:dyDescent="0.25">
      <c r="C9312" s="24"/>
    </row>
    <row r="9313" spans="3:3" x14ac:dyDescent="0.25">
      <c r="C9313" s="24"/>
    </row>
    <row r="9314" spans="3:3" x14ac:dyDescent="0.25">
      <c r="C9314" s="24"/>
    </row>
    <row r="9315" spans="3:3" x14ac:dyDescent="0.25">
      <c r="C9315" s="24"/>
    </row>
    <row r="9316" spans="3:3" x14ac:dyDescent="0.25">
      <c r="C9316" s="24"/>
    </row>
    <row r="9317" spans="3:3" x14ac:dyDescent="0.25">
      <c r="C9317" s="24"/>
    </row>
    <row r="9318" spans="3:3" x14ac:dyDescent="0.25">
      <c r="C9318" s="24"/>
    </row>
    <row r="9319" spans="3:3" x14ac:dyDescent="0.25">
      <c r="C9319" s="24"/>
    </row>
    <row r="9320" spans="3:3" x14ac:dyDescent="0.25">
      <c r="C9320" s="24"/>
    </row>
    <row r="9321" spans="3:3" x14ac:dyDescent="0.25">
      <c r="C9321" s="24"/>
    </row>
    <row r="9322" spans="3:3" x14ac:dyDescent="0.25">
      <c r="C9322" s="24"/>
    </row>
    <row r="9323" spans="3:3" x14ac:dyDescent="0.25">
      <c r="C9323" s="24"/>
    </row>
    <row r="9324" spans="3:3" x14ac:dyDescent="0.25">
      <c r="C9324" s="24"/>
    </row>
    <row r="9325" spans="3:3" x14ac:dyDescent="0.25">
      <c r="C9325" s="24"/>
    </row>
    <row r="9326" spans="3:3" x14ac:dyDescent="0.25">
      <c r="C9326" s="24"/>
    </row>
    <row r="9327" spans="3:3" x14ac:dyDescent="0.25">
      <c r="C9327" s="24"/>
    </row>
    <row r="9328" spans="3:3" x14ac:dyDescent="0.25">
      <c r="C9328" s="24"/>
    </row>
    <row r="9329" spans="3:3" x14ac:dyDescent="0.25">
      <c r="C9329" s="24"/>
    </row>
    <row r="9330" spans="3:3" x14ac:dyDescent="0.25">
      <c r="C9330" s="24"/>
    </row>
    <row r="9331" spans="3:3" x14ac:dyDescent="0.25">
      <c r="C9331" s="24"/>
    </row>
    <row r="9332" spans="3:3" x14ac:dyDescent="0.25">
      <c r="C9332" s="24"/>
    </row>
    <row r="9333" spans="3:3" x14ac:dyDescent="0.25">
      <c r="C9333" s="24"/>
    </row>
    <row r="9334" spans="3:3" x14ac:dyDescent="0.25">
      <c r="C9334" s="24"/>
    </row>
    <row r="9335" spans="3:3" x14ac:dyDescent="0.25">
      <c r="C9335" s="24"/>
    </row>
    <row r="9336" spans="3:3" x14ac:dyDescent="0.25">
      <c r="C9336" s="24"/>
    </row>
    <row r="9337" spans="3:3" x14ac:dyDescent="0.25">
      <c r="C9337" s="24"/>
    </row>
    <row r="9338" spans="3:3" x14ac:dyDescent="0.25">
      <c r="C9338" s="24"/>
    </row>
    <row r="9339" spans="3:3" x14ac:dyDescent="0.25">
      <c r="C9339" s="24"/>
    </row>
    <row r="9340" spans="3:3" x14ac:dyDescent="0.25">
      <c r="C9340" s="24"/>
    </row>
    <row r="9341" spans="3:3" x14ac:dyDescent="0.25">
      <c r="C9341" s="24"/>
    </row>
    <row r="9342" spans="3:3" x14ac:dyDescent="0.25">
      <c r="C9342" s="24"/>
    </row>
    <row r="9343" spans="3:3" x14ac:dyDescent="0.25">
      <c r="C9343" s="24"/>
    </row>
    <row r="9344" spans="3:3" x14ac:dyDescent="0.25">
      <c r="C9344" s="24"/>
    </row>
    <row r="9345" spans="3:3" x14ac:dyDescent="0.25">
      <c r="C9345" s="24"/>
    </row>
    <row r="9346" spans="3:3" x14ac:dyDescent="0.25">
      <c r="C9346" s="24"/>
    </row>
    <row r="9347" spans="3:3" x14ac:dyDescent="0.25">
      <c r="C9347" s="24"/>
    </row>
    <row r="9348" spans="3:3" x14ac:dyDescent="0.25">
      <c r="C9348" s="24"/>
    </row>
    <row r="9349" spans="3:3" x14ac:dyDescent="0.25">
      <c r="C9349" s="24"/>
    </row>
    <row r="9350" spans="3:3" x14ac:dyDescent="0.25">
      <c r="C9350" s="24"/>
    </row>
    <row r="9351" spans="3:3" x14ac:dyDescent="0.25">
      <c r="C9351" s="24"/>
    </row>
    <row r="9352" spans="3:3" x14ac:dyDescent="0.25">
      <c r="C9352" s="24"/>
    </row>
    <row r="9353" spans="3:3" x14ac:dyDescent="0.25">
      <c r="C9353" s="24"/>
    </row>
    <row r="9354" spans="3:3" x14ac:dyDescent="0.25">
      <c r="C9354" s="24"/>
    </row>
    <row r="9355" spans="3:3" x14ac:dyDescent="0.25">
      <c r="C9355" s="24"/>
    </row>
    <row r="9356" spans="3:3" x14ac:dyDescent="0.25">
      <c r="C9356" s="24"/>
    </row>
    <row r="9357" spans="3:3" x14ac:dyDescent="0.25">
      <c r="C9357" s="24"/>
    </row>
    <row r="9358" spans="3:3" x14ac:dyDescent="0.25">
      <c r="C9358" s="24"/>
    </row>
    <row r="9359" spans="3:3" x14ac:dyDescent="0.25">
      <c r="C9359" s="24"/>
    </row>
    <row r="9360" spans="3:3" x14ac:dyDescent="0.25">
      <c r="C9360" s="24"/>
    </row>
    <row r="9361" spans="3:3" x14ac:dyDescent="0.25">
      <c r="C9361" s="24"/>
    </row>
    <row r="9362" spans="3:3" x14ac:dyDescent="0.25">
      <c r="C9362" s="24"/>
    </row>
    <row r="9363" spans="3:3" x14ac:dyDescent="0.25">
      <c r="C9363" s="24"/>
    </row>
    <row r="9364" spans="3:3" x14ac:dyDescent="0.25">
      <c r="C9364" s="24"/>
    </row>
    <row r="9365" spans="3:3" x14ac:dyDescent="0.25">
      <c r="C9365" s="24"/>
    </row>
    <row r="9366" spans="3:3" x14ac:dyDescent="0.25">
      <c r="C9366" s="24"/>
    </row>
    <row r="9367" spans="3:3" x14ac:dyDescent="0.25">
      <c r="C9367" s="24"/>
    </row>
    <row r="9368" spans="3:3" x14ac:dyDescent="0.25">
      <c r="C9368" s="24"/>
    </row>
    <row r="9369" spans="3:3" x14ac:dyDescent="0.25">
      <c r="C9369" s="24"/>
    </row>
    <row r="9370" spans="3:3" x14ac:dyDescent="0.25">
      <c r="C9370" s="24"/>
    </row>
    <row r="9371" spans="3:3" x14ac:dyDescent="0.25">
      <c r="C9371" s="24"/>
    </row>
    <row r="9372" spans="3:3" x14ac:dyDescent="0.25">
      <c r="C9372" s="24"/>
    </row>
    <row r="9373" spans="3:3" x14ac:dyDescent="0.25">
      <c r="C9373" s="24"/>
    </row>
    <row r="9374" spans="3:3" x14ac:dyDescent="0.25">
      <c r="C9374" s="24"/>
    </row>
    <row r="9375" spans="3:3" x14ac:dyDescent="0.25">
      <c r="C9375" s="24"/>
    </row>
    <row r="9376" spans="3:3" x14ac:dyDescent="0.25">
      <c r="C9376" s="24"/>
    </row>
    <row r="9377" spans="3:3" x14ac:dyDescent="0.25">
      <c r="C9377" s="24"/>
    </row>
    <row r="9378" spans="3:3" x14ac:dyDescent="0.25">
      <c r="C9378" s="24"/>
    </row>
    <row r="9379" spans="3:3" x14ac:dyDescent="0.25">
      <c r="C9379" s="24"/>
    </row>
    <row r="9380" spans="3:3" x14ac:dyDescent="0.25">
      <c r="C9380" s="24"/>
    </row>
    <row r="9381" spans="3:3" x14ac:dyDescent="0.25">
      <c r="C9381" s="24"/>
    </row>
    <row r="9382" spans="3:3" x14ac:dyDescent="0.25">
      <c r="C9382" s="24"/>
    </row>
    <row r="9383" spans="3:3" x14ac:dyDescent="0.25">
      <c r="C9383" s="24"/>
    </row>
    <row r="9384" spans="3:3" x14ac:dyDescent="0.25">
      <c r="C9384" s="24"/>
    </row>
    <row r="9385" spans="3:3" x14ac:dyDescent="0.25">
      <c r="C9385" s="24"/>
    </row>
    <row r="9386" spans="3:3" x14ac:dyDescent="0.25">
      <c r="C9386" s="24"/>
    </row>
    <row r="9387" spans="3:3" x14ac:dyDescent="0.25">
      <c r="C9387" s="24"/>
    </row>
    <row r="9388" spans="3:3" x14ac:dyDescent="0.25">
      <c r="C9388" s="24"/>
    </row>
    <row r="9389" spans="3:3" x14ac:dyDescent="0.25">
      <c r="C9389" s="24"/>
    </row>
    <row r="9390" spans="3:3" x14ac:dyDescent="0.25">
      <c r="C9390" s="24"/>
    </row>
    <row r="9391" spans="3:3" x14ac:dyDescent="0.25">
      <c r="C9391" s="24"/>
    </row>
    <row r="9392" spans="3:3" x14ac:dyDescent="0.25">
      <c r="C9392" s="24"/>
    </row>
    <row r="9393" spans="3:3" x14ac:dyDescent="0.25">
      <c r="C9393" s="24"/>
    </row>
    <row r="9394" spans="3:3" x14ac:dyDescent="0.25">
      <c r="C9394" s="24"/>
    </row>
    <row r="9395" spans="3:3" x14ac:dyDescent="0.25">
      <c r="C9395" s="24"/>
    </row>
    <row r="9396" spans="3:3" x14ac:dyDescent="0.25">
      <c r="C9396" s="24"/>
    </row>
    <row r="9397" spans="3:3" x14ac:dyDescent="0.25">
      <c r="C9397" s="24"/>
    </row>
    <row r="9398" spans="3:3" x14ac:dyDescent="0.25">
      <c r="C9398" s="24"/>
    </row>
    <row r="9399" spans="3:3" x14ac:dyDescent="0.25">
      <c r="C9399" s="24"/>
    </row>
    <row r="9400" spans="3:3" x14ac:dyDescent="0.25">
      <c r="C9400" s="24"/>
    </row>
    <row r="9401" spans="3:3" x14ac:dyDescent="0.25">
      <c r="C9401" s="24"/>
    </row>
    <row r="9402" spans="3:3" x14ac:dyDescent="0.25">
      <c r="C9402" s="24"/>
    </row>
    <row r="9403" spans="3:3" x14ac:dyDescent="0.25">
      <c r="C9403" s="24"/>
    </row>
    <row r="9404" spans="3:3" x14ac:dyDescent="0.25">
      <c r="C9404" s="24"/>
    </row>
    <row r="9405" spans="3:3" x14ac:dyDescent="0.25">
      <c r="C9405" s="24"/>
    </row>
    <row r="9406" spans="3:3" x14ac:dyDescent="0.25">
      <c r="C9406" s="24"/>
    </row>
    <row r="9407" spans="3:3" x14ac:dyDescent="0.25">
      <c r="C9407" s="24"/>
    </row>
    <row r="9408" spans="3:3" x14ac:dyDescent="0.25">
      <c r="C9408" s="24"/>
    </row>
    <row r="9409" spans="3:3" x14ac:dyDescent="0.25">
      <c r="C9409" s="24"/>
    </row>
    <row r="9410" spans="3:3" x14ac:dyDescent="0.25">
      <c r="C9410" s="24"/>
    </row>
    <row r="9411" spans="3:3" x14ac:dyDescent="0.25">
      <c r="C9411" s="24"/>
    </row>
    <row r="9412" spans="3:3" x14ac:dyDescent="0.25">
      <c r="C9412" s="24"/>
    </row>
    <row r="9413" spans="3:3" x14ac:dyDescent="0.25">
      <c r="C9413" s="24"/>
    </row>
    <row r="9414" spans="3:3" x14ac:dyDescent="0.25">
      <c r="C9414" s="24"/>
    </row>
    <row r="9415" spans="3:3" x14ac:dyDescent="0.25">
      <c r="C9415" s="24"/>
    </row>
    <row r="9416" spans="3:3" x14ac:dyDescent="0.25">
      <c r="C9416" s="24"/>
    </row>
    <row r="9417" spans="3:3" x14ac:dyDescent="0.25">
      <c r="C9417" s="24"/>
    </row>
    <row r="9418" spans="3:3" x14ac:dyDescent="0.25">
      <c r="C9418" s="24"/>
    </row>
    <row r="9419" spans="3:3" x14ac:dyDescent="0.25">
      <c r="C9419" s="24"/>
    </row>
    <row r="9420" spans="3:3" x14ac:dyDescent="0.25">
      <c r="C9420" s="24"/>
    </row>
    <row r="9421" spans="3:3" x14ac:dyDescent="0.25">
      <c r="C9421" s="24"/>
    </row>
    <row r="9422" spans="3:3" x14ac:dyDescent="0.25">
      <c r="C9422" s="24"/>
    </row>
    <row r="9423" spans="3:3" x14ac:dyDescent="0.25">
      <c r="C9423" s="24"/>
    </row>
    <row r="9424" spans="3:3" x14ac:dyDescent="0.25">
      <c r="C9424" s="24"/>
    </row>
    <row r="9425" spans="3:3" x14ac:dyDescent="0.25">
      <c r="C9425" s="24"/>
    </row>
    <row r="9426" spans="3:3" x14ac:dyDescent="0.25">
      <c r="C9426" s="24"/>
    </row>
    <row r="9427" spans="3:3" x14ac:dyDescent="0.25">
      <c r="C9427" s="24"/>
    </row>
    <row r="9428" spans="3:3" x14ac:dyDescent="0.25">
      <c r="C9428" s="24"/>
    </row>
    <row r="9429" spans="3:3" x14ac:dyDescent="0.25">
      <c r="C9429" s="24"/>
    </row>
    <row r="9430" spans="3:3" x14ac:dyDescent="0.25">
      <c r="C9430" s="24"/>
    </row>
    <row r="9431" spans="3:3" x14ac:dyDescent="0.25">
      <c r="C9431" s="24"/>
    </row>
    <row r="9432" spans="3:3" x14ac:dyDescent="0.25">
      <c r="C9432" s="24"/>
    </row>
    <row r="9433" spans="3:3" x14ac:dyDescent="0.25">
      <c r="C9433" s="24"/>
    </row>
    <row r="9434" spans="3:3" x14ac:dyDescent="0.25">
      <c r="C9434" s="24"/>
    </row>
    <row r="9435" spans="3:3" x14ac:dyDescent="0.25">
      <c r="C9435" s="24"/>
    </row>
    <row r="9436" spans="3:3" x14ac:dyDescent="0.25">
      <c r="C9436" s="24"/>
    </row>
    <row r="9437" spans="3:3" x14ac:dyDescent="0.25">
      <c r="C9437" s="24"/>
    </row>
    <row r="9438" spans="3:3" x14ac:dyDescent="0.25">
      <c r="C9438" s="24"/>
    </row>
    <row r="9439" spans="3:3" x14ac:dyDescent="0.25">
      <c r="C9439" s="24"/>
    </row>
    <row r="9440" spans="3:3" x14ac:dyDescent="0.25">
      <c r="C9440" s="24"/>
    </row>
    <row r="9441" spans="3:3" x14ac:dyDescent="0.25">
      <c r="C9441" s="24"/>
    </row>
    <row r="9442" spans="3:3" x14ac:dyDescent="0.25">
      <c r="C9442" s="24"/>
    </row>
    <row r="9443" spans="3:3" x14ac:dyDescent="0.25">
      <c r="C9443" s="24"/>
    </row>
    <row r="9444" spans="3:3" x14ac:dyDescent="0.25">
      <c r="C9444" s="24"/>
    </row>
    <row r="9445" spans="3:3" x14ac:dyDescent="0.25">
      <c r="C9445" s="24"/>
    </row>
    <row r="9446" spans="3:3" x14ac:dyDescent="0.25">
      <c r="C9446" s="24"/>
    </row>
    <row r="9447" spans="3:3" x14ac:dyDescent="0.25">
      <c r="C9447" s="24"/>
    </row>
    <row r="9448" spans="3:3" x14ac:dyDescent="0.25">
      <c r="C9448" s="24"/>
    </row>
    <row r="9449" spans="3:3" x14ac:dyDescent="0.25">
      <c r="C9449" s="24"/>
    </row>
    <row r="9450" spans="3:3" x14ac:dyDescent="0.25">
      <c r="C9450" s="24"/>
    </row>
    <row r="9451" spans="3:3" x14ac:dyDescent="0.25">
      <c r="C9451" s="24"/>
    </row>
    <row r="9452" spans="3:3" x14ac:dyDescent="0.25">
      <c r="C9452" s="24"/>
    </row>
    <row r="9453" spans="3:3" x14ac:dyDescent="0.25">
      <c r="C9453" s="24"/>
    </row>
    <row r="9454" spans="3:3" x14ac:dyDescent="0.25">
      <c r="C9454" s="24"/>
    </row>
    <row r="9455" spans="3:3" x14ac:dyDescent="0.25">
      <c r="C9455" s="24"/>
    </row>
    <row r="9456" spans="3:3" x14ac:dyDescent="0.25">
      <c r="C9456" s="24"/>
    </row>
    <row r="9457" spans="3:3" x14ac:dyDescent="0.25">
      <c r="C9457" s="24"/>
    </row>
    <row r="9458" spans="3:3" x14ac:dyDescent="0.25">
      <c r="C9458" s="24"/>
    </row>
    <row r="9459" spans="3:3" x14ac:dyDescent="0.25">
      <c r="C9459" s="24"/>
    </row>
    <row r="9460" spans="3:3" x14ac:dyDescent="0.25">
      <c r="C9460" s="24"/>
    </row>
    <row r="9461" spans="3:3" x14ac:dyDescent="0.25">
      <c r="C9461" s="24"/>
    </row>
    <row r="9462" spans="3:3" x14ac:dyDescent="0.25">
      <c r="C9462" s="24"/>
    </row>
    <row r="9463" spans="3:3" x14ac:dyDescent="0.25">
      <c r="C9463" s="24"/>
    </row>
    <row r="9464" spans="3:3" x14ac:dyDescent="0.25">
      <c r="C9464" s="24"/>
    </row>
    <row r="9465" spans="3:3" x14ac:dyDescent="0.25">
      <c r="C9465" s="24"/>
    </row>
    <row r="9466" spans="3:3" x14ac:dyDescent="0.25">
      <c r="C9466" s="24"/>
    </row>
    <row r="9467" spans="3:3" x14ac:dyDescent="0.25">
      <c r="C9467" s="24"/>
    </row>
    <row r="9468" spans="3:3" x14ac:dyDescent="0.25">
      <c r="C9468" s="24"/>
    </row>
    <row r="9469" spans="3:3" x14ac:dyDescent="0.25">
      <c r="C9469" s="24"/>
    </row>
    <row r="9470" spans="3:3" x14ac:dyDescent="0.25">
      <c r="C9470" s="24"/>
    </row>
    <row r="9471" spans="3:3" x14ac:dyDescent="0.25">
      <c r="C9471" s="24"/>
    </row>
    <row r="9472" spans="3:3" x14ac:dyDescent="0.25">
      <c r="C9472" s="24"/>
    </row>
    <row r="9473" spans="3:3" x14ac:dyDescent="0.25">
      <c r="C9473" s="24"/>
    </row>
    <row r="9474" spans="3:3" x14ac:dyDescent="0.25">
      <c r="C9474" s="24"/>
    </row>
    <row r="9475" spans="3:3" x14ac:dyDescent="0.25">
      <c r="C9475" s="24"/>
    </row>
    <row r="9476" spans="3:3" x14ac:dyDescent="0.25">
      <c r="C9476" s="24"/>
    </row>
    <row r="9477" spans="3:3" x14ac:dyDescent="0.25">
      <c r="C9477" s="24"/>
    </row>
    <row r="9478" spans="3:3" x14ac:dyDescent="0.25">
      <c r="C9478" s="24"/>
    </row>
    <row r="9479" spans="3:3" x14ac:dyDescent="0.25">
      <c r="C9479" s="24"/>
    </row>
    <row r="9480" spans="3:3" x14ac:dyDescent="0.25">
      <c r="C9480" s="24"/>
    </row>
    <row r="9481" spans="3:3" x14ac:dyDescent="0.25">
      <c r="C9481" s="24"/>
    </row>
    <row r="9482" spans="3:3" x14ac:dyDescent="0.25">
      <c r="C9482" s="24"/>
    </row>
    <row r="9483" spans="3:3" x14ac:dyDescent="0.25">
      <c r="C9483" s="24"/>
    </row>
    <row r="9484" spans="3:3" x14ac:dyDescent="0.25">
      <c r="C9484" s="24"/>
    </row>
    <row r="9485" spans="3:3" x14ac:dyDescent="0.25">
      <c r="C9485" s="24"/>
    </row>
    <row r="9486" spans="3:3" x14ac:dyDescent="0.25">
      <c r="C9486" s="24"/>
    </row>
    <row r="9487" spans="3:3" x14ac:dyDescent="0.25">
      <c r="C9487" s="24"/>
    </row>
    <row r="9488" spans="3:3" x14ac:dyDescent="0.25">
      <c r="C9488" s="24"/>
    </row>
    <row r="9489" spans="3:3" x14ac:dyDescent="0.25">
      <c r="C9489" s="24"/>
    </row>
    <row r="9490" spans="3:3" x14ac:dyDescent="0.25">
      <c r="C9490" s="24"/>
    </row>
    <row r="9491" spans="3:3" x14ac:dyDescent="0.25">
      <c r="C9491" s="24"/>
    </row>
    <row r="9492" spans="3:3" x14ac:dyDescent="0.25">
      <c r="C9492" s="24"/>
    </row>
    <row r="9493" spans="3:3" x14ac:dyDescent="0.25">
      <c r="C9493" s="24"/>
    </row>
    <row r="9494" spans="3:3" x14ac:dyDescent="0.25">
      <c r="C9494" s="24"/>
    </row>
    <row r="9495" spans="3:3" x14ac:dyDescent="0.25">
      <c r="C9495" s="24"/>
    </row>
    <row r="9496" spans="3:3" x14ac:dyDescent="0.25">
      <c r="C9496" s="24"/>
    </row>
    <row r="9497" spans="3:3" x14ac:dyDescent="0.25">
      <c r="C9497" s="24"/>
    </row>
    <row r="9498" spans="3:3" x14ac:dyDescent="0.25">
      <c r="C9498" s="24"/>
    </row>
    <row r="9499" spans="3:3" x14ac:dyDescent="0.25">
      <c r="C9499" s="24"/>
    </row>
    <row r="9500" spans="3:3" x14ac:dyDescent="0.25">
      <c r="C9500" s="24"/>
    </row>
    <row r="9501" spans="3:3" x14ac:dyDescent="0.25">
      <c r="C9501" s="24"/>
    </row>
    <row r="9502" spans="3:3" x14ac:dyDescent="0.25">
      <c r="C9502" s="24"/>
    </row>
    <row r="9503" spans="3:3" x14ac:dyDescent="0.25">
      <c r="C9503" s="24"/>
    </row>
    <row r="9504" spans="3:3" x14ac:dyDescent="0.25">
      <c r="C9504" s="24"/>
    </row>
    <row r="9505" spans="3:3" x14ac:dyDescent="0.25">
      <c r="C9505" s="24"/>
    </row>
    <row r="9506" spans="3:3" x14ac:dyDescent="0.25">
      <c r="C9506" s="24"/>
    </row>
    <row r="9507" spans="3:3" x14ac:dyDescent="0.25">
      <c r="C9507" s="24"/>
    </row>
    <row r="9508" spans="3:3" x14ac:dyDescent="0.25">
      <c r="C9508" s="24"/>
    </row>
    <row r="9509" spans="3:3" x14ac:dyDescent="0.25">
      <c r="C9509" s="24"/>
    </row>
    <row r="9510" spans="3:3" x14ac:dyDescent="0.25">
      <c r="C9510" s="24"/>
    </row>
    <row r="9511" spans="3:3" x14ac:dyDescent="0.25">
      <c r="C9511" s="24"/>
    </row>
    <row r="9512" spans="3:3" x14ac:dyDescent="0.25">
      <c r="C9512" s="24"/>
    </row>
    <row r="9513" spans="3:3" x14ac:dyDescent="0.25">
      <c r="C9513" s="24"/>
    </row>
    <row r="9514" spans="3:3" x14ac:dyDescent="0.25">
      <c r="C9514" s="24"/>
    </row>
    <row r="9515" spans="3:3" x14ac:dyDescent="0.25">
      <c r="C9515" s="24"/>
    </row>
    <row r="9516" spans="3:3" x14ac:dyDescent="0.25">
      <c r="C9516" s="24"/>
    </row>
    <row r="9517" spans="3:3" x14ac:dyDescent="0.25">
      <c r="C9517" s="24"/>
    </row>
    <row r="9518" spans="3:3" x14ac:dyDescent="0.25">
      <c r="C9518" s="24"/>
    </row>
    <row r="9519" spans="3:3" x14ac:dyDescent="0.25">
      <c r="C9519" s="24"/>
    </row>
    <row r="9520" spans="3:3" x14ac:dyDescent="0.25">
      <c r="C9520" s="24"/>
    </row>
    <row r="9521" spans="3:3" x14ac:dyDescent="0.25">
      <c r="C9521" s="24"/>
    </row>
    <row r="9522" spans="3:3" x14ac:dyDescent="0.25">
      <c r="C9522" s="24"/>
    </row>
    <row r="9523" spans="3:3" x14ac:dyDescent="0.25">
      <c r="C9523" s="24"/>
    </row>
    <row r="9524" spans="3:3" x14ac:dyDescent="0.25">
      <c r="C9524" s="24"/>
    </row>
    <row r="9525" spans="3:3" x14ac:dyDescent="0.25">
      <c r="C9525" s="24"/>
    </row>
    <row r="9526" spans="3:3" x14ac:dyDescent="0.25">
      <c r="C9526" s="24"/>
    </row>
    <row r="9527" spans="3:3" x14ac:dyDescent="0.25">
      <c r="C9527" s="24"/>
    </row>
    <row r="9528" spans="3:3" x14ac:dyDescent="0.25">
      <c r="C9528" s="24"/>
    </row>
    <row r="9529" spans="3:3" x14ac:dyDescent="0.25">
      <c r="C9529" s="24"/>
    </row>
    <row r="9530" spans="3:3" x14ac:dyDescent="0.25">
      <c r="C9530" s="24"/>
    </row>
    <row r="9531" spans="3:3" x14ac:dyDescent="0.25">
      <c r="C9531" s="24"/>
    </row>
    <row r="9532" spans="3:3" x14ac:dyDescent="0.25">
      <c r="C9532" s="24"/>
    </row>
    <row r="9533" spans="3:3" x14ac:dyDescent="0.25">
      <c r="C9533" s="24"/>
    </row>
    <row r="9534" spans="3:3" x14ac:dyDescent="0.25">
      <c r="C9534" s="24"/>
    </row>
    <row r="9535" spans="3:3" x14ac:dyDescent="0.25">
      <c r="C9535" s="24"/>
    </row>
    <row r="9536" spans="3:3" x14ac:dyDescent="0.25">
      <c r="C9536" s="24"/>
    </row>
    <row r="9537" spans="3:3" x14ac:dyDescent="0.25">
      <c r="C9537" s="24"/>
    </row>
    <row r="9538" spans="3:3" x14ac:dyDescent="0.25">
      <c r="C9538" s="24"/>
    </row>
    <row r="9539" spans="3:3" x14ac:dyDescent="0.25">
      <c r="C9539" s="24"/>
    </row>
    <row r="9540" spans="3:3" x14ac:dyDescent="0.25">
      <c r="C9540" s="24"/>
    </row>
    <row r="9541" spans="3:3" x14ac:dyDescent="0.25">
      <c r="C9541" s="24"/>
    </row>
    <row r="9542" spans="3:3" x14ac:dyDescent="0.25">
      <c r="C9542" s="24"/>
    </row>
    <row r="9543" spans="3:3" x14ac:dyDescent="0.25">
      <c r="C9543" s="24"/>
    </row>
    <row r="9544" spans="3:3" x14ac:dyDescent="0.25">
      <c r="C9544" s="24"/>
    </row>
    <row r="9545" spans="3:3" x14ac:dyDescent="0.25">
      <c r="C9545" s="24"/>
    </row>
    <row r="9546" spans="3:3" x14ac:dyDescent="0.25">
      <c r="C9546" s="24"/>
    </row>
    <row r="9547" spans="3:3" x14ac:dyDescent="0.25">
      <c r="C9547" s="24"/>
    </row>
    <row r="9548" spans="3:3" x14ac:dyDescent="0.25">
      <c r="C9548" s="24"/>
    </row>
    <row r="9549" spans="3:3" x14ac:dyDescent="0.25">
      <c r="C9549" s="24"/>
    </row>
    <row r="9550" spans="3:3" x14ac:dyDescent="0.25">
      <c r="C9550" s="24"/>
    </row>
    <row r="9551" spans="3:3" x14ac:dyDescent="0.25">
      <c r="C9551" s="24"/>
    </row>
    <row r="9552" spans="3:3" x14ac:dyDescent="0.25">
      <c r="C9552" s="24"/>
    </row>
    <row r="9553" spans="3:3" x14ac:dyDescent="0.25">
      <c r="C9553" s="24"/>
    </row>
    <row r="9554" spans="3:3" x14ac:dyDescent="0.25">
      <c r="C9554" s="24"/>
    </row>
    <row r="9555" spans="3:3" x14ac:dyDescent="0.25">
      <c r="C9555" s="24"/>
    </row>
    <row r="9556" spans="3:3" x14ac:dyDescent="0.25">
      <c r="C9556" s="24"/>
    </row>
    <row r="9557" spans="3:3" x14ac:dyDescent="0.25">
      <c r="C9557" s="24"/>
    </row>
    <row r="9558" spans="3:3" x14ac:dyDescent="0.25">
      <c r="C9558" s="24"/>
    </row>
    <row r="9559" spans="3:3" x14ac:dyDescent="0.25">
      <c r="C9559" s="24"/>
    </row>
    <row r="9560" spans="3:3" x14ac:dyDescent="0.25">
      <c r="C9560" s="24"/>
    </row>
    <row r="9561" spans="3:3" x14ac:dyDescent="0.25">
      <c r="C9561" s="24"/>
    </row>
    <row r="9562" spans="3:3" x14ac:dyDescent="0.25">
      <c r="C9562" s="24"/>
    </row>
    <row r="9563" spans="3:3" x14ac:dyDescent="0.25">
      <c r="C9563" s="24"/>
    </row>
    <row r="9564" spans="3:3" x14ac:dyDescent="0.25">
      <c r="C9564" s="24"/>
    </row>
    <row r="9565" spans="3:3" x14ac:dyDescent="0.25">
      <c r="C9565" s="24"/>
    </row>
    <row r="9566" spans="3:3" x14ac:dyDescent="0.25">
      <c r="C9566" s="24"/>
    </row>
    <row r="9567" spans="3:3" x14ac:dyDescent="0.25">
      <c r="C9567" s="24"/>
    </row>
    <row r="9568" spans="3:3" x14ac:dyDescent="0.25">
      <c r="C9568" s="24"/>
    </row>
    <row r="9569" spans="3:3" x14ac:dyDescent="0.25">
      <c r="C9569" s="24"/>
    </row>
    <row r="9570" spans="3:3" x14ac:dyDescent="0.25">
      <c r="C9570" s="24"/>
    </row>
    <row r="9571" spans="3:3" x14ac:dyDescent="0.25">
      <c r="C9571" s="24"/>
    </row>
    <row r="9572" spans="3:3" x14ac:dyDescent="0.25">
      <c r="C9572" s="24"/>
    </row>
    <row r="9573" spans="3:3" x14ac:dyDescent="0.25">
      <c r="C9573" s="24"/>
    </row>
    <row r="9574" spans="3:3" x14ac:dyDescent="0.25">
      <c r="C9574" s="24"/>
    </row>
    <row r="9575" spans="3:3" x14ac:dyDescent="0.25">
      <c r="C9575" s="24"/>
    </row>
    <row r="9576" spans="3:3" x14ac:dyDescent="0.25">
      <c r="C9576" s="24"/>
    </row>
    <row r="9577" spans="3:3" x14ac:dyDescent="0.25">
      <c r="C9577" s="24"/>
    </row>
    <row r="9578" spans="3:3" x14ac:dyDescent="0.25">
      <c r="C9578" s="24"/>
    </row>
    <row r="9579" spans="3:3" x14ac:dyDescent="0.25">
      <c r="C9579" s="24"/>
    </row>
    <row r="9580" spans="3:3" x14ac:dyDescent="0.25">
      <c r="C9580" s="24"/>
    </row>
    <row r="9581" spans="3:3" x14ac:dyDescent="0.25">
      <c r="C9581" s="24"/>
    </row>
    <row r="9582" spans="3:3" x14ac:dyDescent="0.25">
      <c r="C9582" s="24"/>
    </row>
    <row r="9583" spans="3:3" x14ac:dyDescent="0.25">
      <c r="C9583" s="24"/>
    </row>
    <row r="9584" spans="3:3" x14ac:dyDescent="0.25">
      <c r="C9584" s="24"/>
    </row>
    <row r="9585" spans="3:3" x14ac:dyDescent="0.25">
      <c r="C9585" s="24"/>
    </row>
    <row r="9586" spans="3:3" x14ac:dyDescent="0.25">
      <c r="C9586" s="24"/>
    </row>
    <row r="9587" spans="3:3" x14ac:dyDescent="0.25">
      <c r="C9587" s="24"/>
    </row>
    <row r="9588" spans="3:3" x14ac:dyDescent="0.25">
      <c r="C9588" s="24"/>
    </row>
    <row r="9589" spans="3:3" x14ac:dyDescent="0.25">
      <c r="C9589" s="24"/>
    </row>
    <row r="9590" spans="3:3" x14ac:dyDescent="0.25">
      <c r="C9590" s="24"/>
    </row>
    <row r="9591" spans="3:3" x14ac:dyDescent="0.25">
      <c r="C9591" s="24"/>
    </row>
    <row r="9592" spans="3:3" x14ac:dyDescent="0.25">
      <c r="C9592" s="24"/>
    </row>
    <row r="9593" spans="3:3" x14ac:dyDescent="0.25">
      <c r="C9593" s="24"/>
    </row>
    <row r="9594" spans="3:3" x14ac:dyDescent="0.25">
      <c r="C9594" s="24"/>
    </row>
    <row r="9595" spans="3:3" x14ac:dyDescent="0.25">
      <c r="C9595" s="24"/>
    </row>
    <row r="9596" spans="3:3" x14ac:dyDescent="0.25">
      <c r="C9596" s="24"/>
    </row>
    <row r="9597" spans="3:3" x14ac:dyDescent="0.25">
      <c r="C9597" s="24"/>
    </row>
    <row r="9598" spans="3:3" x14ac:dyDescent="0.25">
      <c r="C9598" s="24"/>
    </row>
    <row r="9599" spans="3:3" x14ac:dyDescent="0.25">
      <c r="C9599" s="24"/>
    </row>
    <row r="9600" spans="3:3" x14ac:dyDescent="0.25">
      <c r="C9600" s="24"/>
    </row>
    <row r="9601" spans="3:3" x14ac:dyDescent="0.25">
      <c r="C9601" s="24"/>
    </row>
    <row r="9602" spans="3:3" x14ac:dyDescent="0.25">
      <c r="C9602" s="24"/>
    </row>
    <row r="9603" spans="3:3" x14ac:dyDescent="0.25">
      <c r="C9603" s="24"/>
    </row>
    <row r="9604" spans="3:3" x14ac:dyDescent="0.25">
      <c r="C9604" s="24"/>
    </row>
    <row r="9605" spans="3:3" x14ac:dyDescent="0.25">
      <c r="C9605" s="24"/>
    </row>
    <row r="9606" spans="3:3" x14ac:dyDescent="0.25">
      <c r="C9606" s="24"/>
    </row>
    <row r="9607" spans="3:3" x14ac:dyDescent="0.25">
      <c r="C9607" s="24"/>
    </row>
    <row r="9608" spans="3:3" x14ac:dyDescent="0.25">
      <c r="C9608" s="24"/>
    </row>
    <row r="9609" spans="3:3" x14ac:dyDescent="0.25">
      <c r="C9609" s="24"/>
    </row>
    <row r="9610" spans="3:3" x14ac:dyDescent="0.25">
      <c r="C9610" s="24"/>
    </row>
    <row r="9611" spans="3:3" x14ac:dyDescent="0.25">
      <c r="C9611" s="24"/>
    </row>
    <row r="9612" spans="3:3" x14ac:dyDescent="0.25">
      <c r="C9612" s="24"/>
    </row>
    <row r="9613" spans="3:3" x14ac:dyDescent="0.25">
      <c r="C9613" s="24"/>
    </row>
    <row r="9614" spans="3:3" x14ac:dyDescent="0.25">
      <c r="C9614" s="24"/>
    </row>
    <row r="9615" spans="3:3" x14ac:dyDescent="0.25">
      <c r="C9615" s="24"/>
    </row>
    <row r="9616" spans="3:3" x14ac:dyDescent="0.25">
      <c r="C9616" s="24"/>
    </row>
    <row r="9617" spans="3:3" x14ac:dyDescent="0.25">
      <c r="C9617" s="24"/>
    </row>
    <row r="9618" spans="3:3" x14ac:dyDescent="0.25">
      <c r="C9618" s="24"/>
    </row>
    <row r="9619" spans="3:3" x14ac:dyDescent="0.25">
      <c r="C9619" s="24"/>
    </row>
    <row r="9620" spans="3:3" x14ac:dyDescent="0.25">
      <c r="C9620" s="24"/>
    </row>
    <row r="9621" spans="3:3" x14ac:dyDescent="0.25">
      <c r="C9621" s="24"/>
    </row>
    <row r="9622" spans="3:3" x14ac:dyDescent="0.25">
      <c r="C9622" s="24"/>
    </row>
    <row r="9623" spans="3:3" x14ac:dyDescent="0.25">
      <c r="C9623" s="24"/>
    </row>
    <row r="9624" spans="3:3" x14ac:dyDescent="0.25">
      <c r="C9624" s="24"/>
    </row>
    <row r="9625" spans="3:3" x14ac:dyDescent="0.25">
      <c r="C9625" s="24"/>
    </row>
    <row r="9626" spans="3:3" x14ac:dyDescent="0.25">
      <c r="C9626" s="24"/>
    </row>
    <row r="9627" spans="3:3" x14ac:dyDescent="0.25">
      <c r="C9627" s="24"/>
    </row>
    <row r="9628" spans="3:3" x14ac:dyDescent="0.25">
      <c r="C9628" s="24"/>
    </row>
    <row r="9629" spans="3:3" x14ac:dyDescent="0.25">
      <c r="C9629" s="24"/>
    </row>
    <row r="9630" spans="3:3" x14ac:dyDescent="0.25">
      <c r="C9630" s="24"/>
    </row>
    <row r="9631" spans="3:3" x14ac:dyDescent="0.25">
      <c r="C9631" s="24"/>
    </row>
    <row r="9632" spans="3:3" x14ac:dyDescent="0.25">
      <c r="C9632" s="24"/>
    </row>
    <row r="9633" spans="3:3" x14ac:dyDescent="0.25">
      <c r="C9633" s="24"/>
    </row>
    <row r="9634" spans="3:3" x14ac:dyDescent="0.25">
      <c r="C9634" s="24"/>
    </row>
    <row r="9635" spans="3:3" x14ac:dyDescent="0.25">
      <c r="C9635" s="24"/>
    </row>
    <row r="9636" spans="3:3" x14ac:dyDescent="0.25">
      <c r="C9636" s="24"/>
    </row>
    <row r="9637" spans="3:3" x14ac:dyDescent="0.25">
      <c r="C9637" s="24"/>
    </row>
    <row r="9638" spans="3:3" x14ac:dyDescent="0.25">
      <c r="C9638" s="24"/>
    </row>
    <row r="9639" spans="3:3" x14ac:dyDescent="0.25">
      <c r="C9639" s="24"/>
    </row>
    <row r="9640" spans="3:3" x14ac:dyDescent="0.25">
      <c r="C9640" s="24"/>
    </row>
    <row r="9641" spans="3:3" x14ac:dyDescent="0.25">
      <c r="C9641" s="24"/>
    </row>
    <row r="9642" spans="3:3" x14ac:dyDescent="0.25">
      <c r="C9642" s="24"/>
    </row>
    <row r="9643" spans="3:3" x14ac:dyDescent="0.25">
      <c r="C9643" s="24"/>
    </row>
    <row r="9644" spans="3:3" x14ac:dyDescent="0.25">
      <c r="C9644" s="24"/>
    </row>
    <row r="9645" spans="3:3" x14ac:dyDescent="0.25">
      <c r="C9645" s="24"/>
    </row>
    <row r="9646" spans="3:3" x14ac:dyDescent="0.25">
      <c r="C9646" s="24"/>
    </row>
    <row r="9647" spans="3:3" x14ac:dyDescent="0.25">
      <c r="C9647" s="24"/>
    </row>
    <row r="9648" spans="3:3" x14ac:dyDescent="0.25">
      <c r="C9648" s="24"/>
    </row>
    <row r="9649" spans="3:3" x14ac:dyDescent="0.25">
      <c r="C9649" s="24"/>
    </row>
    <row r="9650" spans="3:3" x14ac:dyDescent="0.25">
      <c r="C9650" s="24"/>
    </row>
    <row r="9651" spans="3:3" x14ac:dyDescent="0.25">
      <c r="C9651" s="24"/>
    </row>
    <row r="9652" spans="3:3" x14ac:dyDescent="0.25">
      <c r="C9652" s="24"/>
    </row>
    <row r="9653" spans="3:3" x14ac:dyDescent="0.25">
      <c r="C9653" s="24"/>
    </row>
    <row r="9654" spans="3:3" x14ac:dyDescent="0.25">
      <c r="C9654" s="24"/>
    </row>
    <row r="9655" spans="3:3" x14ac:dyDescent="0.25">
      <c r="C9655" s="24"/>
    </row>
    <row r="9656" spans="3:3" x14ac:dyDescent="0.25">
      <c r="C9656" s="24"/>
    </row>
    <row r="9657" spans="3:3" x14ac:dyDescent="0.25">
      <c r="C9657" s="24"/>
    </row>
    <row r="9658" spans="3:3" x14ac:dyDescent="0.25">
      <c r="C9658" s="24"/>
    </row>
    <row r="9659" spans="3:3" x14ac:dyDescent="0.25">
      <c r="C9659" s="24"/>
    </row>
    <row r="9660" spans="3:3" x14ac:dyDescent="0.25">
      <c r="C9660" s="24"/>
    </row>
    <row r="9661" spans="3:3" x14ac:dyDescent="0.25">
      <c r="C9661" s="24"/>
    </row>
    <row r="9662" spans="3:3" x14ac:dyDescent="0.25">
      <c r="C9662" s="24"/>
    </row>
    <row r="9663" spans="3:3" x14ac:dyDescent="0.25">
      <c r="C9663" s="24"/>
    </row>
    <row r="9664" spans="3:3" x14ac:dyDescent="0.25">
      <c r="C9664" s="24"/>
    </row>
    <row r="9665" spans="3:3" x14ac:dyDescent="0.25">
      <c r="C9665" s="24"/>
    </row>
    <row r="9666" spans="3:3" x14ac:dyDescent="0.25">
      <c r="C9666" s="24"/>
    </row>
    <row r="9667" spans="3:3" x14ac:dyDescent="0.25">
      <c r="C9667" s="24"/>
    </row>
    <row r="9668" spans="3:3" x14ac:dyDescent="0.25">
      <c r="C9668" s="24"/>
    </row>
    <row r="9669" spans="3:3" x14ac:dyDescent="0.25">
      <c r="C9669" s="24"/>
    </row>
    <row r="9670" spans="3:3" x14ac:dyDescent="0.25">
      <c r="C9670" s="24"/>
    </row>
    <row r="9671" spans="3:3" x14ac:dyDescent="0.25">
      <c r="C9671" s="24"/>
    </row>
    <row r="9672" spans="3:3" x14ac:dyDescent="0.25">
      <c r="C9672" s="24"/>
    </row>
    <row r="9673" spans="3:3" x14ac:dyDescent="0.25">
      <c r="C9673" s="24"/>
    </row>
    <row r="9674" spans="3:3" x14ac:dyDescent="0.25">
      <c r="C9674" s="24"/>
    </row>
    <row r="9675" spans="3:3" x14ac:dyDescent="0.25">
      <c r="C9675" s="24"/>
    </row>
    <row r="9676" spans="3:3" x14ac:dyDescent="0.25">
      <c r="C9676" s="24"/>
    </row>
    <row r="9677" spans="3:3" x14ac:dyDescent="0.25">
      <c r="C9677" s="24"/>
    </row>
    <row r="9678" spans="3:3" x14ac:dyDescent="0.25">
      <c r="C9678" s="24"/>
    </row>
    <row r="9679" spans="3:3" x14ac:dyDescent="0.25">
      <c r="C9679" s="24"/>
    </row>
    <row r="9680" spans="3:3" x14ac:dyDescent="0.25">
      <c r="C9680" s="24"/>
    </row>
    <row r="9681" spans="3:3" x14ac:dyDescent="0.25">
      <c r="C9681" s="24"/>
    </row>
    <row r="9682" spans="3:3" x14ac:dyDescent="0.25">
      <c r="C9682" s="24"/>
    </row>
    <row r="9683" spans="3:3" x14ac:dyDescent="0.25">
      <c r="C9683" s="24"/>
    </row>
    <row r="9684" spans="3:3" x14ac:dyDescent="0.25">
      <c r="C9684" s="24"/>
    </row>
    <row r="9685" spans="3:3" x14ac:dyDescent="0.25">
      <c r="C9685" s="24"/>
    </row>
    <row r="9686" spans="3:3" x14ac:dyDescent="0.25">
      <c r="C9686" s="24"/>
    </row>
    <row r="9687" spans="3:3" x14ac:dyDescent="0.25">
      <c r="C9687" s="24"/>
    </row>
    <row r="9688" spans="3:3" x14ac:dyDescent="0.25">
      <c r="C9688" s="24"/>
    </row>
    <row r="9689" spans="3:3" x14ac:dyDescent="0.25">
      <c r="C9689" s="24"/>
    </row>
    <row r="9690" spans="3:3" x14ac:dyDescent="0.25">
      <c r="C9690" s="24"/>
    </row>
    <row r="9691" spans="3:3" x14ac:dyDescent="0.25">
      <c r="C9691" s="24"/>
    </row>
    <row r="9692" spans="3:3" x14ac:dyDescent="0.25">
      <c r="C9692" s="24"/>
    </row>
    <row r="9693" spans="3:3" x14ac:dyDescent="0.25">
      <c r="C9693" s="24"/>
    </row>
    <row r="9694" spans="3:3" x14ac:dyDescent="0.25">
      <c r="C9694" s="24"/>
    </row>
    <row r="9695" spans="3:3" x14ac:dyDescent="0.25">
      <c r="C9695" s="24"/>
    </row>
    <row r="9696" spans="3:3" x14ac:dyDescent="0.25">
      <c r="C9696" s="24"/>
    </row>
    <row r="9697" spans="3:3" x14ac:dyDescent="0.25">
      <c r="C9697" s="24"/>
    </row>
    <row r="9698" spans="3:3" x14ac:dyDescent="0.25">
      <c r="C9698" s="24"/>
    </row>
    <row r="9699" spans="3:3" x14ac:dyDescent="0.25">
      <c r="C9699" s="24"/>
    </row>
    <row r="9700" spans="3:3" x14ac:dyDescent="0.25">
      <c r="C9700" s="24"/>
    </row>
    <row r="9701" spans="3:3" x14ac:dyDescent="0.25">
      <c r="C9701" s="24"/>
    </row>
    <row r="9702" spans="3:3" x14ac:dyDescent="0.25">
      <c r="C9702" s="24"/>
    </row>
    <row r="9703" spans="3:3" x14ac:dyDescent="0.25">
      <c r="C9703" s="24"/>
    </row>
    <row r="9704" spans="3:3" x14ac:dyDescent="0.25">
      <c r="C9704" s="24"/>
    </row>
    <row r="9705" spans="3:3" x14ac:dyDescent="0.25">
      <c r="C9705" s="24"/>
    </row>
    <row r="9706" spans="3:3" x14ac:dyDescent="0.25">
      <c r="C9706" s="24"/>
    </row>
    <row r="9707" spans="3:3" x14ac:dyDescent="0.25">
      <c r="C9707" s="24"/>
    </row>
    <row r="9708" spans="3:3" x14ac:dyDescent="0.25">
      <c r="C9708" s="24"/>
    </row>
    <row r="9709" spans="3:3" x14ac:dyDescent="0.25">
      <c r="C9709" s="24"/>
    </row>
    <row r="9710" spans="3:3" x14ac:dyDescent="0.25">
      <c r="C9710" s="24"/>
    </row>
    <row r="9711" spans="3:3" x14ac:dyDescent="0.25">
      <c r="C9711" s="24"/>
    </row>
    <row r="9712" spans="3:3" x14ac:dyDescent="0.25">
      <c r="C9712" s="24"/>
    </row>
    <row r="9713" spans="3:3" x14ac:dyDescent="0.25">
      <c r="C9713" s="24"/>
    </row>
    <row r="9714" spans="3:3" x14ac:dyDescent="0.25">
      <c r="C9714" s="24"/>
    </row>
    <row r="9715" spans="3:3" x14ac:dyDescent="0.25">
      <c r="C9715" s="24"/>
    </row>
    <row r="9716" spans="3:3" x14ac:dyDescent="0.25">
      <c r="C9716" s="24"/>
    </row>
    <row r="9717" spans="3:3" x14ac:dyDescent="0.25">
      <c r="C9717" s="24"/>
    </row>
    <row r="9718" spans="3:3" x14ac:dyDescent="0.25">
      <c r="C9718" s="24"/>
    </row>
    <row r="9719" spans="3:3" x14ac:dyDescent="0.25">
      <c r="C9719" s="24"/>
    </row>
    <row r="9720" spans="3:3" x14ac:dyDescent="0.25">
      <c r="C9720" s="24"/>
    </row>
    <row r="9721" spans="3:3" x14ac:dyDescent="0.25">
      <c r="C9721" s="24"/>
    </row>
    <row r="9722" spans="3:3" x14ac:dyDescent="0.25">
      <c r="C9722" s="24"/>
    </row>
    <row r="9723" spans="3:3" x14ac:dyDescent="0.25">
      <c r="C9723" s="24"/>
    </row>
    <row r="9724" spans="3:3" x14ac:dyDescent="0.25">
      <c r="C9724" s="24"/>
    </row>
    <row r="9725" spans="3:3" x14ac:dyDescent="0.25">
      <c r="C9725" s="24"/>
    </row>
    <row r="9726" spans="3:3" x14ac:dyDescent="0.25">
      <c r="C9726" s="24"/>
    </row>
    <row r="9727" spans="3:3" x14ac:dyDescent="0.25">
      <c r="C9727" s="24"/>
    </row>
    <row r="9728" spans="3:3" x14ac:dyDescent="0.25">
      <c r="C9728" s="24"/>
    </row>
    <row r="9729" spans="3:3" x14ac:dyDescent="0.25">
      <c r="C9729" s="24"/>
    </row>
    <row r="9730" spans="3:3" x14ac:dyDescent="0.25">
      <c r="C9730" s="24"/>
    </row>
    <row r="9731" spans="3:3" x14ac:dyDescent="0.25">
      <c r="C9731" s="24"/>
    </row>
    <row r="9732" spans="3:3" x14ac:dyDescent="0.25">
      <c r="C9732" s="24"/>
    </row>
    <row r="9733" spans="3:3" x14ac:dyDescent="0.25">
      <c r="C9733" s="24"/>
    </row>
    <row r="9734" spans="3:3" x14ac:dyDescent="0.25">
      <c r="C9734" s="24"/>
    </row>
    <row r="9735" spans="3:3" x14ac:dyDescent="0.25">
      <c r="C9735" s="24"/>
    </row>
    <row r="9736" spans="3:3" x14ac:dyDescent="0.25">
      <c r="C9736" s="24"/>
    </row>
    <row r="9737" spans="3:3" x14ac:dyDescent="0.25">
      <c r="C9737" s="24"/>
    </row>
    <row r="9738" spans="3:3" x14ac:dyDescent="0.25">
      <c r="C9738" s="24"/>
    </row>
    <row r="9739" spans="3:3" x14ac:dyDescent="0.25">
      <c r="C9739" s="24"/>
    </row>
    <row r="9740" spans="3:3" x14ac:dyDescent="0.25">
      <c r="C9740" s="24"/>
    </row>
    <row r="9741" spans="3:3" x14ac:dyDescent="0.25">
      <c r="C9741" s="24"/>
    </row>
    <row r="9742" spans="3:3" x14ac:dyDescent="0.25">
      <c r="C9742" s="24"/>
    </row>
    <row r="9743" spans="3:3" x14ac:dyDescent="0.25">
      <c r="C9743" s="24"/>
    </row>
    <row r="9744" spans="3:3" x14ac:dyDescent="0.25">
      <c r="C9744" s="24"/>
    </row>
    <row r="9745" spans="3:3" x14ac:dyDescent="0.25">
      <c r="C9745" s="24"/>
    </row>
    <row r="9746" spans="3:3" x14ac:dyDescent="0.25">
      <c r="C9746" s="24"/>
    </row>
    <row r="9747" spans="3:3" x14ac:dyDescent="0.25">
      <c r="C9747" s="24"/>
    </row>
    <row r="9748" spans="3:3" x14ac:dyDescent="0.25">
      <c r="C9748" s="24"/>
    </row>
    <row r="9749" spans="3:3" x14ac:dyDescent="0.25">
      <c r="C9749" s="24"/>
    </row>
    <row r="9750" spans="3:3" x14ac:dyDescent="0.25">
      <c r="C9750" s="24"/>
    </row>
    <row r="9751" spans="3:3" x14ac:dyDescent="0.25">
      <c r="C9751" s="24"/>
    </row>
    <row r="9752" spans="3:3" x14ac:dyDescent="0.25">
      <c r="C9752" s="24"/>
    </row>
    <row r="9753" spans="3:3" x14ac:dyDescent="0.25">
      <c r="C9753" s="24"/>
    </row>
    <row r="9754" spans="3:3" x14ac:dyDescent="0.25">
      <c r="C9754" s="24"/>
    </row>
    <row r="9755" spans="3:3" x14ac:dyDescent="0.25">
      <c r="C9755" s="24"/>
    </row>
    <row r="9756" spans="3:3" x14ac:dyDescent="0.25">
      <c r="C9756" s="24"/>
    </row>
    <row r="9757" spans="3:3" x14ac:dyDescent="0.25">
      <c r="C9757" s="24"/>
    </row>
    <row r="9758" spans="3:3" x14ac:dyDescent="0.25">
      <c r="C9758" s="24"/>
    </row>
    <row r="9759" spans="3:3" x14ac:dyDescent="0.25">
      <c r="C9759" s="24"/>
    </row>
    <row r="9760" spans="3:3" x14ac:dyDescent="0.25">
      <c r="C9760" s="24"/>
    </row>
    <row r="9761" spans="3:3" x14ac:dyDescent="0.25">
      <c r="C9761" s="24"/>
    </row>
    <row r="9762" spans="3:3" x14ac:dyDescent="0.25">
      <c r="C9762" s="24"/>
    </row>
    <row r="9763" spans="3:3" x14ac:dyDescent="0.25">
      <c r="C9763" s="24"/>
    </row>
    <row r="9764" spans="3:3" x14ac:dyDescent="0.25">
      <c r="C9764" s="24"/>
    </row>
    <row r="9765" spans="3:3" x14ac:dyDescent="0.25">
      <c r="C9765" s="24"/>
    </row>
    <row r="9766" spans="3:3" x14ac:dyDescent="0.25">
      <c r="C9766" s="24"/>
    </row>
    <row r="9767" spans="3:3" x14ac:dyDescent="0.25">
      <c r="C9767" s="24"/>
    </row>
    <row r="9768" spans="3:3" x14ac:dyDescent="0.25">
      <c r="C9768" s="24"/>
    </row>
    <row r="9769" spans="3:3" x14ac:dyDescent="0.25">
      <c r="C9769" s="24"/>
    </row>
    <row r="9770" spans="3:3" x14ac:dyDescent="0.25">
      <c r="C9770" s="24"/>
    </row>
    <row r="9771" spans="3:3" x14ac:dyDescent="0.25">
      <c r="C9771" s="24"/>
    </row>
    <row r="9772" spans="3:3" x14ac:dyDescent="0.25">
      <c r="C9772" s="24"/>
    </row>
    <row r="9773" spans="3:3" x14ac:dyDescent="0.25">
      <c r="C9773" s="24"/>
    </row>
    <row r="9774" spans="3:3" x14ac:dyDescent="0.25">
      <c r="C9774" s="24"/>
    </row>
    <row r="9775" spans="3:3" x14ac:dyDescent="0.25">
      <c r="C9775" s="24"/>
    </row>
    <row r="9776" spans="3:3" x14ac:dyDescent="0.25">
      <c r="C9776" s="24"/>
    </row>
    <row r="9777" spans="3:3" x14ac:dyDescent="0.25">
      <c r="C9777" s="24"/>
    </row>
    <row r="9778" spans="3:3" x14ac:dyDescent="0.25">
      <c r="C9778" s="24"/>
    </row>
    <row r="9779" spans="3:3" x14ac:dyDescent="0.25">
      <c r="C9779" s="24"/>
    </row>
    <row r="9780" spans="3:3" x14ac:dyDescent="0.25">
      <c r="C9780" s="24"/>
    </row>
    <row r="9781" spans="3:3" x14ac:dyDescent="0.25">
      <c r="C9781" s="24"/>
    </row>
    <row r="9782" spans="3:3" x14ac:dyDescent="0.25">
      <c r="C9782" s="24"/>
    </row>
    <row r="9783" spans="3:3" x14ac:dyDescent="0.25">
      <c r="C9783" s="24"/>
    </row>
    <row r="9784" spans="3:3" x14ac:dyDescent="0.25">
      <c r="C9784" s="24"/>
    </row>
    <row r="9785" spans="3:3" x14ac:dyDescent="0.25">
      <c r="C9785" s="24"/>
    </row>
    <row r="9786" spans="3:3" x14ac:dyDescent="0.25">
      <c r="C9786" s="24"/>
    </row>
    <row r="9787" spans="3:3" x14ac:dyDescent="0.25">
      <c r="C9787" s="24"/>
    </row>
    <row r="9788" spans="3:3" x14ac:dyDescent="0.25">
      <c r="C9788" s="24"/>
    </row>
    <row r="9789" spans="3:3" x14ac:dyDescent="0.25">
      <c r="C9789" s="24"/>
    </row>
    <row r="9790" spans="3:3" x14ac:dyDescent="0.25">
      <c r="C9790" s="24"/>
    </row>
    <row r="9791" spans="3:3" x14ac:dyDescent="0.25">
      <c r="C9791" s="24"/>
    </row>
    <row r="9792" spans="3:3" x14ac:dyDescent="0.25">
      <c r="C9792" s="24"/>
    </row>
    <row r="9793" spans="3:3" x14ac:dyDescent="0.25">
      <c r="C9793" s="24"/>
    </row>
    <row r="9794" spans="3:3" x14ac:dyDescent="0.25">
      <c r="C9794" s="24"/>
    </row>
    <row r="9795" spans="3:3" x14ac:dyDescent="0.25">
      <c r="C9795" s="24"/>
    </row>
    <row r="9796" spans="3:3" x14ac:dyDescent="0.25">
      <c r="C9796" s="24"/>
    </row>
    <row r="9797" spans="3:3" x14ac:dyDescent="0.25">
      <c r="C9797" s="24"/>
    </row>
    <row r="9798" spans="3:3" x14ac:dyDescent="0.25">
      <c r="C9798" s="24"/>
    </row>
    <row r="9799" spans="3:3" x14ac:dyDescent="0.25">
      <c r="C9799" s="24"/>
    </row>
    <row r="9800" spans="3:3" x14ac:dyDescent="0.25">
      <c r="C9800" s="24"/>
    </row>
    <row r="9801" spans="3:3" x14ac:dyDescent="0.25">
      <c r="C9801" s="24"/>
    </row>
    <row r="9802" spans="3:3" x14ac:dyDescent="0.25">
      <c r="C9802" s="24"/>
    </row>
    <row r="9803" spans="3:3" x14ac:dyDescent="0.25">
      <c r="C9803" s="24"/>
    </row>
    <row r="9804" spans="3:3" x14ac:dyDescent="0.25">
      <c r="C9804" s="24"/>
    </row>
    <row r="9805" spans="3:3" x14ac:dyDescent="0.25">
      <c r="C9805" s="24"/>
    </row>
    <row r="9806" spans="3:3" x14ac:dyDescent="0.25">
      <c r="C9806" s="24"/>
    </row>
    <row r="9807" spans="3:3" x14ac:dyDescent="0.25">
      <c r="C9807" s="24"/>
    </row>
    <row r="9808" spans="3:3" x14ac:dyDescent="0.25">
      <c r="C9808" s="24"/>
    </row>
    <row r="9809" spans="3:3" x14ac:dyDescent="0.25">
      <c r="C9809" s="24"/>
    </row>
    <row r="9810" spans="3:3" x14ac:dyDescent="0.25">
      <c r="C9810" s="24"/>
    </row>
    <row r="9811" spans="3:3" x14ac:dyDescent="0.25">
      <c r="C9811" s="24"/>
    </row>
    <row r="9812" spans="3:3" x14ac:dyDescent="0.25">
      <c r="C9812" s="24"/>
    </row>
    <row r="9813" spans="3:3" x14ac:dyDescent="0.25">
      <c r="C9813" s="24"/>
    </row>
    <row r="9814" spans="3:3" x14ac:dyDescent="0.25">
      <c r="C9814" s="24"/>
    </row>
    <row r="9815" spans="3:3" x14ac:dyDescent="0.25">
      <c r="C9815" s="24"/>
    </row>
    <row r="9816" spans="3:3" x14ac:dyDescent="0.25">
      <c r="C9816" s="24"/>
    </row>
    <row r="9817" spans="3:3" x14ac:dyDescent="0.25">
      <c r="C9817" s="24"/>
    </row>
    <row r="9818" spans="3:3" x14ac:dyDescent="0.25">
      <c r="C9818" s="24"/>
    </row>
    <row r="9819" spans="3:3" x14ac:dyDescent="0.25">
      <c r="C9819" s="24"/>
    </row>
    <row r="9820" spans="3:3" x14ac:dyDescent="0.25">
      <c r="C9820" s="24"/>
    </row>
    <row r="9821" spans="3:3" x14ac:dyDescent="0.25">
      <c r="C9821" s="24"/>
    </row>
    <row r="9822" spans="3:3" x14ac:dyDescent="0.25">
      <c r="C9822" s="24"/>
    </row>
    <row r="9823" spans="3:3" x14ac:dyDescent="0.25">
      <c r="C9823" s="24"/>
    </row>
    <row r="9824" spans="3:3" x14ac:dyDescent="0.25">
      <c r="C9824" s="24"/>
    </row>
    <row r="9825" spans="3:3" x14ac:dyDescent="0.25">
      <c r="C9825" s="24"/>
    </row>
    <row r="9826" spans="3:3" x14ac:dyDescent="0.25">
      <c r="C9826" s="24"/>
    </row>
    <row r="9827" spans="3:3" x14ac:dyDescent="0.25">
      <c r="C9827" s="24"/>
    </row>
    <row r="9828" spans="3:3" x14ac:dyDescent="0.25">
      <c r="C9828" s="24"/>
    </row>
    <row r="9829" spans="3:3" x14ac:dyDescent="0.25">
      <c r="C9829" s="24"/>
    </row>
    <row r="9830" spans="3:3" x14ac:dyDescent="0.25">
      <c r="C9830" s="24"/>
    </row>
    <row r="9831" spans="3:3" x14ac:dyDescent="0.25">
      <c r="C9831" s="24"/>
    </row>
    <row r="9832" spans="3:3" x14ac:dyDescent="0.25">
      <c r="C9832" s="24"/>
    </row>
    <row r="9833" spans="3:3" x14ac:dyDescent="0.25">
      <c r="C9833" s="24"/>
    </row>
    <row r="9834" spans="3:3" x14ac:dyDescent="0.25">
      <c r="C9834" s="24"/>
    </row>
    <row r="9835" spans="3:3" x14ac:dyDescent="0.25">
      <c r="C9835" s="24"/>
    </row>
    <row r="9836" spans="3:3" x14ac:dyDescent="0.25">
      <c r="C9836" s="24"/>
    </row>
    <row r="9837" spans="3:3" x14ac:dyDescent="0.25">
      <c r="C9837" s="24"/>
    </row>
    <row r="9838" spans="3:3" x14ac:dyDescent="0.25">
      <c r="C9838" s="24"/>
    </row>
    <row r="9839" spans="3:3" x14ac:dyDescent="0.25">
      <c r="C9839" s="24"/>
    </row>
    <row r="9840" spans="3:3" x14ac:dyDescent="0.25">
      <c r="C9840" s="24"/>
    </row>
    <row r="9841" spans="3:3" x14ac:dyDescent="0.25">
      <c r="C9841" s="24"/>
    </row>
    <row r="9842" spans="3:3" x14ac:dyDescent="0.25">
      <c r="C9842" s="24"/>
    </row>
    <row r="9843" spans="3:3" x14ac:dyDescent="0.25">
      <c r="C9843" s="24"/>
    </row>
    <row r="9844" spans="3:3" x14ac:dyDescent="0.25">
      <c r="C9844" s="24"/>
    </row>
    <row r="9845" spans="3:3" x14ac:dyDescent="0.25">
      <c r="C9845" s="24"/>
    </row>
    <row r="9846" spans="3:3" x14ac:dyDescent="0.25">
      <c r="C9846" s="24"/>
    </row>
    <row r="9847" spans="3:3" x14ac:dyDescent="0.25">
      <c r="C9847" s="24"/>
    </row>
    <row r="9848" spans="3:3" x14ac:dyDescent="0.25">
      <c r="C9848" s="24"/>
    </row>
    <row r="9849" spans="3:3" x14ac:dyDescent="0.25">
      <c r="C9849" s="24"/>
    </row>
    <row r="9850" spans="3:3" x14ac:dyDescent="0.25">
      <c r="C9850" s="24"/>
    </row>
    <row r="9851" spans="3:3" x14ac:dyDescent="0.25">
      <c r="C9851" s="24"/>
    </row>
    <row r="9852" spans="3:3" x14ac:dyDescent="0.25">
      <c r="C9852" s="24"/>
    </row>
    <row r="9853" spans="3:3" x14ac:dyDescent="0.25">
      <c r="C9853" s="24"/>
    </row>
    <row r="9854" spans="3:3" x14ac:dyDescent="0.25">
      <c r="C9854" s="24"/>
    </row>
    <row r="9855" spans="3:3" x14ac:dyDescent="0.25">
      <c r="C9855" s="24"/>
    </row>
    <row r="9856" spans="3:3" x14ac:dyDescent="0.25">
      <c r="C9856" s="24"/>
    </row>
    <row r="9857" spans="3:3" x14ac:dyDescent="0.25">
      <c r="C9857" s="24"/>
    </row>
    <row r="9858" spans="3:3" x14ac:dyDescent="0.25">
      <c r="C9858" s="24"/>
    </row>
    <row r="9859" spans="3:3" x14ac:dyDescent="0.25">
      <c r="C9859" s="24"/>
    </row>
    <row r="9860" spans="3:3" x14ac:dyDescent="0.25">
      <c r="C9860" s="24"/>
    </row>
    <row r="9861" spans="3:3" x14ac:dyDescent="0.25">
      <c r="C9861" s="24"/>
    </row>
    <row r="9862" spans="3:3" x14ac:dyDescent="0.25">
      <c r="C9862" s="24"/>
    </row>
    <row r="9863" spans="3:3" x14ac:dyDescent="0.25">
      <c r="C9863" s="24"/>
    </row>
    <row r="9864" spans="3:3" x14ac:dyDescent="0.25">
      <c r="C9864" s="24"/>
    </row>
    <row r="9865" spans="3:3" x14ac:dyDescent="0.25">
      <c r="C9865" s="24"/>
    </row>
    <row r="9866" spans="3:3" x14ac:dyDescent="0.25">
      <c r="C9866" s="24"/>
    </row>
    <row r="9867" spans="3:3" x14ac:dyDescent="0.25">
      <c r="C9867" s="24"/>
    </row>
    <row r="9868" spans="3:3" x14ac:dyDescent="0.25">
      <c r="C9868" s="24"/>
    </row>
    <row r="9869" spans="3:3" x14ac:dyDescent="0.25">
      <c r="C9869" s="24"/>
    </row>
    <row r="9870" spans="3:3" x14ac:dyDescent="0.25">
      <c r="C9870" s="24"/>
    </row>
    <row r="9871" spans="3:3" x14ac:dyDescent="0.25">
      <c r="C9871" s="24"/>
    </row>
    <row r="9872" spans="3:3" x14ac:dyDescent="0.25">
      <c r="C9872" s="24"/>
    </row>
    <row r="9873" spans="3:3" x14ac:dyDescent="0.25">
      <c r="C9873" s="24"/>
    </row>
    <row r="9874" spans="3:3" x14ac:dyDescent="0.25">
      <c r="C9874" s="24"/>
    </row>
    <row r="9875" spans="3:3" x14ac:dyDescent="0.25">
      <c r="C9875" s="24"/>
    </row>
    <row r="9876" spans="3:3" x14ac:dyDescent="0.25">
      <c r="C9876" s="24"/>
    </row>
    <row r="9877" spans="3:3" x14ac:dyDescent="0.25">
      <c r="C9877" s="24"/>
    </row>
    <row r="9878" spans="3:3" x14ac:dyDescent="0.25">
      <c r="C9878" s="24"/>
    </row>
    <row r="9879" spans="3:3" x14ac:dyDescent="0.25">
      <c r="C9879" s="24"/>
    </row>
    <row r="9880" spans="3:3" x14ac:dyDescent="0.25">
      <c r="C9880" s="24"/>
    </row>
    <row r="9881" spans="3:3" x14ac:dyDescent="0.25">
      <c r="C9881" s="24"/>
    </row>
    <row r="9882" spans="3:3" x14ac:dyDescent="0.25">
      <c r="C9882" s="24"/>
    </row>
    <row r="9883" spans="3:3" x14ac:dyDescent="0.25">
      <c r="C9883" s="24"/>
    </row>
    <row r="9884" spans="3:3" x14ac:dyDescent="0.25">
      <c r="C9884" s="24"/>
    </row>
    <row r="9885" spans="3:3" x14ac:dyDescent="0.25">
      <c r="C9885" s="24"/>
    </row>
    <row r="9886" spans="3:3" x14ac:dyDescent="0.25">
      <c r="C9886" s="24"/>
    </row>
    <row r="9887" spans="3:3" x14ac:dyDescent="0.25">
      <c r="C9887" s="24"/>
    </row>
    <row r="9888" spans="3:3" x14ac:dyDescent="0.25">
      <c r="C9888" s="24"/>
    </row>
    <row r="9889" spans="3:3" x14ac:dyDescent="0.25">
      <c r="C9889" s="24"/>
    </row>
    <row r="9890" spans="3:3" x14ac:dyDescent="0.25">
      <c r="C9890" s="24"/>
    </row>
    <row r="9891" spans="3:3" x14ac:dyDescent="0.25">
      <c r="C9891" s="24"/>
    </row>
    <row r="9892" spans="3:3" x14ac:dyDescent="0.25">
      <c r="C9892" s="24"/>
    </row>
    <row r="9893" spans="3:3" x14ac:dyDescent="0.25">
      <c r="C9893" s="24"/>
    </row>
    <row r="9894" spans="3:3" x14ac:dyDescent="0.25">
      <c r="C9894" s="24"/>
    </row>
    <row r="9895" spans="3:3" x14ac:dyDescent="0.25">
      <c r="C9895" s="24"/>
    </row>
    <row r="9896" spans="3:3" x14ac:dyDescent="0.25">
      <c r="C9896" s="24"/>
    </row>
    <row r="9897" spans="3:3" x14ac:dyDescent="0.25">
      <c r="C9897" s="24"/>
    </row>
    <row r="9898" spans="3:3" x14ac:dyDescent="0.25">
      <c r="C9898" s="24"/>
    </row>
    <row r="9899" spans="3:3" x14ac:dyDescent="0.25">
      <c r="C9899" s="24"/>
    </row>
    <row r="9900" spans="3:3" x14ac:dyDescent="0.25">
      <c r="C9900" s="24"/>
    </row>
    <row r="9901" spans="3:3" x14ac:dyDescent="0.25">
      <c r="C9901" s="24"/>
    </row>
    <row r="9902" spans="3:3" x14ac:dyDescent="0.25">
      <c r="C9902" s="24"/>
    </row>
    <row r="9903" spans="3:3" x14ac:dyDescent="0.25">
      <c r="C9903" s="24"/>
    </row>
    <row r="9904" spans="3:3" x14ac:dyDescent="0.25">
      <c r="C9904" s="24"/>
    </row>
    <row r="9905" spans="3:3" x14ac:dyDescent="0.25">
      <c r="C9905" s="24"/>
    </row>
    <row r="9906" spans="3:3" x14ac:dyDescent="0.25">
      <c r="C9906" s="24"/>
    </row>
    <row r="9907" spans="3:3" x14ac:dyDescent="0.25">
      <c r="C9907" s="24"/>
    </row>
    <row r="9908" spans="3:3" x14ac:dyDescent="0.25">
      <c r="C9908" s="24"/>
    </row>
    <row r="9909" spans="3:3" x14ac:dyDescent="0.25">
      <c r="C9909" s="24"/>
    </row>
    <row r="9910" spans="3:3" x14ac:dyDescent="0.25">
      <c r="C9910" s="24"/>
    </row>
    <row r="9911" spans="3:3" x14ac:dyDescent="0.25">
      <c r="C9911" s="24"/>
    </row>
    <row r="9912" spans="3:3" x14ac:dyDescent="0.25">
      <c r="C9912" s="24"/>
    </row>
    <row r="9913" spans="3:3" x14ac:dyDescent="0.25">
      <c r="C9913" s="24"/>
    </row>
    <row r="9914" spans="3:3" x14ac:dyDescent="0.25">
      <c r="C9914" s="24"/>
    </row>
    <row r="9915" spans="3:3" x14ac:dyDescent="0.25">
      <c r="C9915" s="24"/>
    </row>
    <row r="9916" spans="3:3" x14ac:dyDescent="0.25">
      <c r="C9916" s="24"/>
    </row>
    <row r="9917" spans="3:3" x14ac:dyDescent="0.25">
      <c r="C9917" s="24"/>
    </row>
    <row r="9918" spans="3:3" x14ac:dyDescent="0.25">
      <c r="C9918" s="24"/>
    </row>
    <row r="9919" spans="3:3" x14ac:dyDescent="0.25">
      <c r="C9919" s="24"/>
    </row>
    <row r="9920" spans="3:3" x14ac:dyDescent="0.25">
      <c r="C9920" s="24"/>
    </row>
    <row r="9921" spans="3:3" x14ac:dyDescent="0.25">
      <c r="C9921" s="24"/>
    </row>
    <row r="9922" spans="3:3" x14ac:dyDescent="0.25">
      <c r="C9922" s="24"/>
    </row>
    <row r="9923" spans="3:3" x14ac:dyDescent="0.25">
      <c r="C9923" s="24"/>
    </row>
    <row r="9924" spans="3:3" x14ac:dyDescent="0.25">
      <c r="C9924" s="24"/>
    </row>
    <row r="9925" spans="3:3" x14ac:dyDescent="0.25">
      <c r="C9925" s="24"/>
    </row>
    <row r="9926" spans="3:3" x14ac:dyDescent="0.25">
      <c r="C9926" s="24"/>
    </row>
    <row r="9927" spans="3:3" x14ac:dyDescent="0.25">
      <c r="C9927" s="24"/>
    </row>
    <row r="9928" spans="3:3" x14ac:dyDescent="0.25">
      <c r="C9928" s="24"/>
    </row>
    <row r="9929" spans="3:3" x14ac:dyDescent="0.25">
      <c r="C9929" s="24"/>
    </row>
    <row r="9930" spans="3:3" x14ac:dyDescent="0.25">
      <c r="C9930" s="24"/>
    </row>
    <row r="9931" spans="3:3" x14ac:dyDescent="0.25">
      <c r="C9931" s="24"/>
    </row>
    <row r="9932" spans="3:3" x14ac:dyDescent="0.25">
      <c r="C9932" s="24"/>
    </row>
    <row r="9933" spans="3:3" x14ac:dyDescent="0.25">
      <c r="C9933" s="24"/>
    </row>
    <row r="9934" spans="3:3" x14ac:dyDescent="0.25">
      <c r="C9934" s="24"/>
    </row>
    <row r="9935" spans="3:3" x14ac:dyDescent="0.25">
      <c r="C9935" s="24"/>
    </row>
    <row r="9936" spans="3:3" x14ac:dyDescent="0.25">
      <c r="C9936" s="24"/>
    </row>
    <row r="9937" spans="3:3" x14ac:dyDescent="0.25">
      <c r="C9937" s="24"/>
    </row>
    <row r="9938" spans="3:3" x14ac:dyDescent="0.25">
      <c r="C9938" s="24"/>
    </row>
    <row r="9939" spans="3:3" x14ac:dyDescent="0.25">
      <c r="C9939" s="24"/>
    </row>
    <row r="9940" spans="3:3" x14ac:dyDescent="0.25">
      <c r="C9940" s="24"/>
    </row>
    <row r="9941" spans="3:3" x14ac:dyDescent="0.25">
      <c r="C9941" s="24"/>
    </row>
    <row r="9942" spans="3:3" x14ac:dyDescent="0.25">
      <c r="C9942" s="24"/>
    </row>
    <row r="9943" spans="3:3" x14ac:dyDescent="0.25">
      <c r="C9943" s="24"/>
    </row>
    <row r="9944" spans="3:3" x14ac:dyDescent="0.25">
      <c r="C9944" s="24"/>
    </row>
    <row r="9945" spans="3:3" x14ac:dyDescent="0.25">
      <c r="C9945" s="24"/>
    </row>
    <row r="9946" spans="3:3" x14ac:dyDescent="0.25">
      <c r="C9946" s="24"/>
    </row>
    <row r="9947" spans="3:3" x14ac:dyDescent="0.25">
      <c r="C9947" s="24"/>
    </row>
    <row r="9948" spans="3:3" x14ac:dyDescent="0.25">
      <c r="C9948" s="24"/>
    </row>
    <row r="9949" spans="3:3" x14ac:dyDescent="0.25">
      <c r="C9949" s="24"/>
    </row>
    <row r="9950" spans="3:3" x14ac:dyDescent="0.25">
      <c r="C9950" s="24"/>
    </row>
    <row r="9951" spans="3:3" x14ac:dyDescent="0.25">
      <c r="C9951" s="24"/>
    </row>
    <row r="9952" spans="3:3" x14ac:dyDescent="0.25">
      <c r="C9952" s="24"/>
    </row>
    <row r="9953" spans="3:3" x14ac:dyDescent="0.25">
      <c r="C9953" s="24"/>
    </row>
    <row r="9954" spans="3:3" x14ac:dyDescent="0.25">
      <c r="C9954" s="24"/>
    </row>
    <row r="9955" spans="3:3" x14ac:dyDescent="0.25">
      <c r="C9955" s="24"/>
    </row>
    <row r="9956" spans="3:3" x14ac:dyDescent="0.25">
      <c r="C9956" s="24"/>
    </row>
    <row r="9957" spans="3:3" x14ac:dyDescent="0.25">
      <c r="C9957" s="24"/>
    </row>
    <row r="9958" spans="3:3" x14ac:dyDescent="0.25">
      <c r="C9958" s="24"/>
    </row>
    <row r="9959" spans="3:3" x14ac:dyDescent="0.25">
      <c r="C9959" s="24"/>
    </row>
    <row r="9960" spans="3:3" x14ac:dyDescent="0.25">
      <c r="C9960" s="24"/>
    </row>
    <row r="9961" spans="3:3" x14ac:dyDescent="0.25">
      <c r="C9961" s="24"/>
    </row>
    <row r="9962" spans="3:3" x14ac:dyDescent="0.25">
      <c r="C9962" s="24"/>
    </row>
    <row r="9963" spans="3:3" x14ac:dyDescent="0.25">
      <c r="C9963" s="24"/>
    </row>
    <row r="9964" spans="3:3" x14ac:dyDescent="0.25">
      <c r="C9964" s="24"/>
    </row>
    <row r="9965" spans="3:3" x14ac:dyDescent="0.25">
      <c r="C9965" s="24"/>
    </row>
    <row r="9966" spans="3:3" x14ac:dyDescent="0.25">
      <c r="C9966" s="24"/>
    </row>
    <row r="9967" spans="3:3" x14ac:dyDescent="0.25">
      <c r="C9967" s="24"/>
    </row>
    <row r="9968" spans="3:3" x14ac:dyDescent="0.25">
      <c r="C9968" s="24"/>
    </row>
    <row r="9969" spans="3:3" x14ac:dyDescent="0.25">
      <c r="C9969" s="24"/>
    </row>
    <row r="9970" spans="3:3" x14ac:dyDescent="0.25">
      <c r="C9970" s="24"/>
    </row>
    <row r="9971" spans="3:3" x14ac:dyDescent="0.25">
      <c r="C9971" s="24"/>
    </row>
    <row r="9972" spans="3:3" x14ac:dyDescent="0.25">
      <c r="C9972" s="24"/>
    </row>
    <row r="9973" spans="3:3" x14ac:dyDescent="0.25">
      <c r="C9973" s="24"/>
    </row>
    <row r="9974" spans="3:3" x14ac:dyDescent="0.25">
      <c r="C9974" s="24"/>
    </row>
    <row r="9975" spans="3:3" x14ac:dyDescent="0.25">
      <c r="C9975" s="24"/>
    </row>
    <row r="9976" spans="3:3" x14ac:dyDescent="0.25">
      <c r="C9976" s="24"/>
    </row>
    <row r="9977" spans="3:3" x14ac:dyDescent="0.25">
      <c r="C9977" s="24"/>
    </row>
    <row r="9978" spans="3:3" x14ac:dyDescent="0.25">
      <c r="C9978" s="24"/>
    </row>
    <row r="9979" spans="3:3" x14ac:dyDescent="0.25">
      <c r="C9979" s="24"/>
    </row>
    <row r="9980" spans="3:3" x14ac:dyDescent="0.25">
      <c r="C9980" s="24"/>
    </row>
    <row r="9981" spans="3:3" x14ac:dyDescent="0.25">
      <c r="C9981" s="24"/>
    </row>
    <row r="9982" spans="3:3" x14ac:dyDescent="0.25">
      <c r="C9982" s="24"/>
    </row>
    <row r="9983" spans="3:3" x14ac:dyDescent="0.25">
      <c r="C9983" s="24"/>
    </row>
    <row r="9984" spans="3:3" x14ac:dyDescent="0.25">
      <c r="C9984" s="24"/>
    </row>
    <row r="9985" spans="3:3" x14ac:dyDescent="0.25">
      <c r="C9985" s="24"/>
    </row>
    <row r="9986" spans="3:3" x14ac:dyDescent="0.25">
      <c r="C9986" s="24"/>
    </row>
    <row r="9987" spans="3:3" x14ac:dyDescent="0.25">
      <c r="C9987" s="24"/>
    </row>
    <row r="9988" spans="3:3" x14ac:dyDescent="0.25">
      <c r="C9988" s="24"/>
    </row>
    <row r="9989" spans="3:3" x14ac:dyDescent="0.25">
      <c r="C9989" s="24"/>
    </row>
    <row r="9990" spans="3:3" x14ac:dyDescent="0.25">
      <c r="C9990" s="24"/>
    </row>
    <row r="9991" spans="3:3" x14ac:dyDescent="0.25">
      <c r="C9991" s="24"/>
    </row>
    <row r="9992" spans="3:3" x14ac:dyDescent="0.25">
      <c r="C9992" s="24"/>
    </row>
    <row r="9993" spans="3:3" x14ac:dyDescent="0.25">
      <c r="C9993" s="24"/>
    </row>
    <row r="9994" spans="3:3" x14ac:dyDescent="0.25">
      <c r="C9994" s="24"/>
    </row>
    <row r="9995" spans="3:3" x14ac:dyDescent="0.25">
      <c r="C9995" s="24"/>
    </row>
    <row r="9996" spans="3:3" x14ac:dyDescent="0.25">
      <c r="C9996" s="24"/>
    </row>
    <row r="9997" spans="3:3" x14ac:dyDescent="0.25">
      <c r="C9997" s="24"/>
    </row>
    <row r="9998" spans="3:3" x14ac:dyDescent="0.25">
      <c r="C9998" s="24"/>
    </row>
    <row r="9999" spans="3:3" x14ac:dyDescent="0.25">
      <c r="C9999" s="24"/>
    </row>
    <row r="10000" spans="3:3" x14ac:dyDescent="0.25">
      <c r="C10000" s="24"/>
    </row>
    <row r="10001" spans="3:3" x14ac:dyDescent="0.25">
      <c r="C10001" s="24"/>
    </row>
    <row r="10002" spans="3:3" x14ac:dyDescent="0.25">
      <c r="C10002" s="24"/>
    </row>
    <row r="10003" spans="3:3" x14ac:dyDescent="0.25">
      <c r="C10003" s="24"/>
    </row>
    <row r="10004" spans="3:3" x14ac:dyDescent="0.25">
      <c r="C10004" s="24"/>
    </row>
    <row r="10005" spans="3:3" x14ac:dyDescent="0.25">
      <c r="C10005" s="24"/>
    </row>
    <row r="10006" spans="3:3" x14ac:dyDescent="0.25">
      <c r="C10006" s="24"/>
    </row>
    <row r="10007" spans="3:3" x14ac:dyDescent="0.25">
      <c r="C10007" s="24"/>
    </row>
    <row r="10008" spans="3:3" x14ac:dyDescent="0.25">
      <c r="C10008" s="24"/>
    </row>
    <row r="10009" spans="3:3" x14ac:dyDescent="0.25">
      <c r="C10009" s="24"/>
    </row>
    <row r="10010" spans="3:3" x14ac:dyDescent="0.25">
      <c r="C10010" s="24"/>
    </row>
    <row r="10011" spans="3:3" x14ac:dyDescent="0.25">
      <c r="C10011" s="24"/>
    </row>
    <row r="10012" spans="3:3" x14ac:dyDescent="0.25">
      <c r="C10012" s="24"/>
    </row>
    <row r="10013" spans="3:3" x14ac:dyDescent="0.25">
      <c r="C10013" s="24"/>
    </row>
    <row r="10014" spans="3:3" x14ac:dyDescent="0.25">
      <c r="C10014" s="24"/>
    </row>
    <row r="10015" spans="3:3" x14ac:dyDescent="0.25">
      <c r="C10015" s="24"/>
    </row>
    <row r="10016" spans="3:3" x14ac:dyDescent="0.25">
      <c r="C10016" s="24"/>
    </row>
    <row r="10017" spans="3:3" x14ac:dyDescent="0.25">
      <c r="C10017" s="24"/>
    </row>
    <row r="10018" spans="3:3" x14ac:dyDescent="0.25">
      <c r="C10018" s="24"/>
    </row>
    <row r="10019" spans="3:3" x14ac:dyDescent="0.25">
      <c r="C10019" s="24"/>
    </row>
    <row r="10020" spans="3:3" x14ac:dyDescent="0.25">
      <c r="C10020" s="24"/>
    </row>
    <row r="10021" spans="3:3" x14ac:dyDescent="0.25">
      <c r="C10021" s="24"/>
    </row>
    <row r="10022" spans="3:3" x14ac:dyDescent="0.25">
      <c r="C10022" s="24"/>
    </row>
    <row r="10023" spans="3:3" x14ac:dyDescent="0.25">
      <c r="C10023" s="24"/>
    </row>
    <row r="10024" spans="3:3" x14ac:dyDescent="0.25">
      <c r="C10024" s="24"/>
    </row>
    <row r="10025" spans="3:3" x14ac:dyDescent="0.25">
      <c r="C10025" s="24"/>
    </row>
    <row r="10026" spans="3:3" x14ac:dyDescent="0.25">
      <c r="C10026" s="24"/>
    </row>
    <row r="10027" spans="3:3" x14ac:dyDescent="0.25">
      <c r="C10027" s="24"/>
    </row>
    <row r="10028" spans="3:3" x14ac:dyDescent="0.25">
      <c r="C10028" s="24"/>
    </row>
    <row r="10029" spans="3:3" x14ac:dyDescent="0.25">
      <c r="C10029" s="24"/>
    </row>
    <row r="10030" spans="3:3" x14ac:dyDescent="0.25">
      <c r="C10030" s="24"/>
    </row>
    <row r="10031" spans="3:3" x14ac:dyDescent="0.25">
      <c r="C10031" s="24"/>
    </row>
    <row r="10032" spans="3:3" x14ac:dyDescent="0.25">
      <c r="C10032" s="24"/>
    </row>
    <row r="10033" spans="3:3" x14ac:dyDescent="0.25">
      <c r="C10033" s="24"/>
    </row>
    <row r="10034" spans="3:3" x14ac:dyDescent="0.25">
      <c r="C10034" s="24"/>
    </row>
    <row r="10035" spans="3:3" x14ac:dyDescent="0.25">
      <c r="C10035" s="24"/>
    </row>
    <row r="10036" spans="3:3" x14ac:dyDescent="0.25">
      <c r="C10036" s="24"/>
    </row>
    <row r="10037" spans="3:3" x14ac:dyDescent="0.25">
      <c r="C10037" s="24"/>
    </row>
    <row r="10038" spans="3:3" x14ac:dyDescent="0.25">
      <c r="C10038" s="24"/>
    </row>
    <row r="10039" spans="3:3" x14ac:dyDescent="0.25">
      <c r="C10039" s="24"/>
    </row>
    <row r="10040" spans="3:3" x14ac:dyDescent="0.25">
      <c r="C10040" s="24"/>
    </row>
    <row r="10041" spans="3:3" x14ac:dyDescent="0.25">
      <c r="C10041" s="24"/>
    </row>
    <row r="10042" spans="3:3" x14ac:dyDescent="0.25">
      <c r="C10042" s="24"/>
    </row>
    <row r="10043" spans="3:3" x14ac:dyDescent="0.25">
      <c r="C10043" s="24"/>
    </row>
    <row r="10044" spans="3:3" x14ac:dyDescent="0.25">
      <c r="C10044" s="24"/>
    </row>
    <row r="10045" spans="3:3" x14ac:dyDescent="0.25">
      <c r="C10045" s="24"/>
    </row>
    <row r="10046" spans="3:3" x14ac:dyDescent="0.25">
      <c r="C10046" s="24"/>
    </row>
    <row r="10047" spans="3:3" x14ac:dyDescent="0.25">
      <c r="C10047" s="24"/>
    </row>
    <row r="10048" spans="3:3" x14ac:dyDescent="0.25">
      <c r="C10048" s="24"/>
    </row>
    <row r="10049" spans="3:3" x14ac:dyDescent="0.25">
      <c r="C10049" s="24"/>
    </row>
    <row r="10050" spans="3:3" x14ac:dyDescent="0.25">
      <c r="C10050" s="24"/>
    </row>
    <row r="10051" spans="3:3" x14ac:dyDescent="0.25">
      <c r="C10051" s="24"/>
    </row>
    <row r="10052" spans="3:3" x14ac:dyDescent="0.25">
      <c r="C10052" s="24"/>
    </row>
    <row r="10053" spans="3:3" x14ac:dyDescent="0.25">
      <c r="C10053" s="24"/>
    </row>
    <row r="10054" spans="3:3" x14ac:dyDescent="0.25">
      <c r="C10054" s="24"/>
    </row>
    <row r="10055" spans="3:3" x14ac:dyDescent="0.25">
      <c r="C10055" s="24"/>
    </row>
    <row r="10056" spans="3:3" x14ac:dyDescent="0.25">
      <c r="C10056" s="24"/>
    </row>
    <row r="10057" spans="3:3" x14ac:dyDescent="0.25">
      <c r="C10057" s="24"/>
    </row>
    <row r="10058" spans="3:3" x14ac:dyDescent="0.25">
      <c r="C10058" s="24"/>
    </row>
    <row r="10059" spans="3:3" x14ac:dyDescent="0.25">
      <c r="C10059" s="24"/>
    </row>
    <row r="10060" spans="3:3" x14ac:dyDescent="0.25">
      <c r="C10060" s="24"/>
    </row>
    <row r="10061" spans="3:3" x14ac:dyDescent="0.25">
      <c r="C10061" s="24"/>
    </row>
    <row r="10062" spans="3:3" x14ac:dyDescent="0.25">
      <c r="C10062" s="24"/>
    </row>
    <row r="10063" spans="3:3" x14ac:dyDescent="0.25">
      <c r="C10063" s="24"/>
    </row>
    <row r="10064" spans="3:3" x14ac:dyDescent="0.25">
      <c r="C10064" s="24"/>
    </row>
    <row r="10065" spans="3:3" x14ac:dyDescent="0.25">
      <c r="C10065" s="24"/>
    </row>
    <row r="10066" spans="3:3" x14ac:dyDescent="0.25">
      <c r="C10066" s="24"/>
    </row>
    <row r="10067" spans="3:3" x14ac:dyDescent="0.25">
      <c r="C10067" s="24"/>
    </row>
    <row r="10068" spans="3:3" x14ac:dyDescent="0.25">
      <c r="C10068" s="24"/>
    </row>
    <row r="10069" spans="3:3" x14ac:dyDescent="0.25">
      <c r="C10069" s="24"/>
    </row>
    <row r="10070" spans="3:3" x14ac:dyDescent="0.25">
      <c r="C10070" s="24"/>
    </row>
    <row r="10071" spans="3:3" x14ac:dyDescent="0.25">
      <c r="C10071" s="24"/>
    </row>
    <row r="10072" spans="3:3" x14ac:dyDescent="0.25">
      <c r="C10072" s="24"/>
    </row>
    <row r="10073" spans="3:3" x14ac:dyDescent="0.25">
      <c r="C10073" s="24"/>
    </row>
    <row r="10074" spans="3:3" x14ac:dyDescent="0.25">
      <c r="C10074" s="24"/>
    </row>
    <row r="10075" spans="3:3" x14ac:dyDescent="0.25">
      <c r="C10075" s="24"/>
    </row>
    <row r="10076" spans="3:3" x14ac:dyDescent="0.25">
      <c r="C10076" s="24"/>
    </row>
    <row r="10077" spans="3:3" x14ac:dyDescent="0.25">
      <c r="C10077" s="24"/>
    </row>
    <row r="10078" spans="3:3" x14ac:dyDescent="0.25">
      <c r="C10078" s="24"/>
    </row>
    <row r="10079" spans="3:3" x14ac:dyDescent="0.25">
      <c r="C10079" s="24"/>
    </row>
    <row r="10080" spans="3:3" x14ac:dyDescent="0.25">
      <c r="C10080" s="24"/>
    </row>
    <row r="10081" spans="3:3" x14ac:dyDescent="0.25">
      <c r="C10081" s="24"/>
    </row>
    <row r="10082" spans="3:3" x14ac:dyDescent="0.25">
      <c r="C10082" s="24"/>
    </row>
    <row r="10083" spans="3:3" x14ac:dyDescent="0.25">
      <c r="C10083" s="24"/>
    </row>
    <row r="10084" spans="3:3" x14ac:dyDescent="0.25">
      <c r="C10084" s="24"/>
    </row>
    <row r="10085" spans="3:3" x14ac:dyDescent="0.25">
      <c r="C10085" s="24"/>
    </row>
    <row r="10086" spans="3:3" x14ac:dyDescent="0.25">
      <c r="C10086" s="24"/>
    </row>
    <row r="10087" spans="3:3" x14ac:dyDescent="0.25">
      <c r="C10087" s="24"/>
    </row>
    <row r="10088" spans="3:3" x14ac:dyDescent="0.25">
      <c r="C10088" s="24"/>
    </row>
    <row r="10089" spans="3:3" x14ac:dyDescent="0.25">
      <c r="C10089" s="24"/>
    </row>
    <row r="10090" spans="3:3" x14ac:dyDescent="0.25">
      <c r="C10090" s="24"/>
    </row>
    <row r="10091" spans="3:3" x14ac:dyDescent="0.25">
      <c r="C10091" s="24"/>
    </row>
    <row r="10092" spans="3:3" x14ac:dyDescent="0.25">
      <c r="C10092" s="24"/>
    </row>
    <row r="10093" spans="3:3" x14ac:dyDescent="0.25">
      <c r="C10093" s="24"/>
    </row>
    <row r="10094" spans="3:3" x14ac:dyDescent="0.25">
      <c r="C10094" s="24"/>
    </row>
    <row r="10095" spans="3:3" x14ac:dyDescent="0.25">
      <c r="C10095" s="24"/>
    </row>
    <row r="10096" spans="3:3" x14ac:dyDescent="0.25">
      <c r="C10096" s="24"/>
    </row>
    <row r="10097" spans="3:3" x14ac:dyDescent="0.25">
      <c r="C10097" s="24"/>
    </row>
    <row r="10098" spans="3:3" x14ac:dyDescent="0.25">
      <c r="C10098" s="24"/>
    </row>
    <row r="10099" spans="3:3" x14ac:dyDescent="0.25">
      <c r="C10099" s="24"/>
    </row>
    <row r="10100" spans="3:3" x14ac:dyDescent="0.25">
      <c r="C10100" s="24"/>
    </row>
    <row r="10101" spans="3:3" x14ac:dyDescent="0.25">
      <c r="C10101" s="24"/>
    </row>
    <row r="10102" spans="3:3" x14ac:dyDescent="0.25">
      <c r="C10102" s="24"/>
    </row>
    <row r="10103" spans="3:3" x14ac:dyDescent="0.25">
      <c r="C10103" s="24"/>
    </row>
    <row r="10104" spans="3:3" x14ac:dyDescent="0.25">
      <c r="C10104" s="24"/>
    </row>
    <row r="10105" spans="3:3" x14ac:dyDescent="0.25">
      <c r="C10105" s="24"/>
    </row>
    <row r="10106" spans="3:3" x14ac:dyDescent="0.25">
      <c r="C10106" s="24"/>
    </row>
    <row r="10107" spans="3:3" x14ac:dyDescent="0.25">
      <c r="C10107" s="24"/>
    </row>
    <row r="10108" spans="3:3" x14ac:dyDescent="0.25">
      <c r="C10108" s="24"/>
    </row>
    <row r="10109" spans="3:3" x14ac:dyDescent="0.25">
      <c r="C10109" s="24"/>
    </row>
    <row r="10110" spans="3:3" x14ac:dyDescent="0.25">
      <c r="C10110" s="24"/>
    </row>
    <row r="10111" spans="3:3" x14ac:dyDescent="0.25">
      <c r="C10111" s="24"/>
    </row>
    <row r="10112" spans="3:3" x14ac:dyDescent="0.25">
      <c r="C10112" s="24"/>
    </row>
    <row r="10113" spans="3:3" x14ac:dyDescent="0.25">
      <c r="C10113" s="24"/>
    </row>
    <row r="10114" spans="3:3" x14ac:dyDescent="0.25">
      <c r="C10114" s="24"/>
    </row>
    <row r="10115" spans="3:3" x14ac:dyDescent="0.25">
      <c r="C10115" s="24"/>
    </row>
    <row r="10116" spans="3:3" x14ac:dyDescent="0.25">
      <c r="C10116" s="24"/>
    </row>
    <row r="10117" spans="3:3" x14ac:dyDescent="0.25">
      <c r="C10117" s="24"/>
    </row>
    <row r="10118" spans="3:3" x14ac:dyDescent="0.25">
      <c r="C10118" s="24"/>
    </row>
    <row r="10119" spans="3:3" x14ac:dyDescent="0.25">
      <c r="C10119" s="24"/>
    </row>
    <row r="10120" spans="3:3" x14ac:dyDescent="0.25">
      <c r="C10120" s="24"/>
    </row>
    <row r="10121" spans="3:3" x14ac:dyDescent="0.25">
      <c r="C10121" s="24"/>
    </row>
    <row r="10122" spans="3:3" x14ac:dyDescent="0.25">
      <c r="C10122" s="24"/>
    </row>
    <row r="10123" spans="3:3" x14ac:dyDescent="0.25">
      <c r="C10123" s="24"/>
    </row>
    <row r="10124" spans="3:3" x14ac:dyDescent="0.25">
      <c r="C10124" s="24"/>
    </row>
    <row r="10125" spans="3:3" x14ac:dyDescent="0.25">
      <c r="C10125" s="24"/>
    </row>
    <row r="10126" spans="3:3" x14ac:dyDescent="0.25">
      <c r="C10126" s="24"/>
    </row>
    <row r="10127" spans="3:3" x14ac:dyDescent="0.25">
      <c r="C10127" s="24"/>
    </row>
    <row r="10128" spans="3:3" x14ac:dyDescent="0.25">
      <c r="C10128" s="24"/>
    </row>
    <row r="10129" spans="3:3" x14ac:dyDescent="0.25">
      <c r="C10129" s="24"/>
    </row>
    <row r="10130" spans="3:3" x14ac:dyDescent="0.25">
      <c r="C10130" s="24"/>
    </row>
    <row r="10131" spans="3:3" x14ac:dyDescent="0.25">
      <c r="C10131" s="24"/>
    </row>
    <row r="10132" spans="3:3" x14ac:dyDescent="0.25">
      <c r="C10132" s="24"/>
    </row>
    <row r="10133" spans="3:3" x14ac:dyDescent="0.25">
      <c r="C10133" s="24"/>
    </row>
    <row r="10134" spans="3:3" x14ac:dyDescent="0.25">
      <c r="C10134" s="24"/>
    </row>
    <row r="10135" spans="3:3" x14ac:dyDescent="0.25">
      <c r="C10135" s="24"/>
    </row>
    <row r="10136" spans="3:3" x14ac:dyDescent="0.25">
      <c r="C10136" s="24"/>
    </row>
    <row r="10137" spans="3:3" x14ac:dyDescent="0.25">
      <c r="C10137" s="24"/>
    </row>
    <row r="10138" spans="3:3" x14ac:dyDescent="0.25">
      <c r="C10138" s="24"/>
    </row>
    <row r="10139" spans="3:3" x14ac:dyDescent="0.25">
      <c r="C10139" s="24"/>
    </row>
    <row r="10140" spans="3:3" x14ac:dyDescent="0.25">
      <c r="C10140" s="24"/>
    </row>
    <row r="10141" spans="3:3" x14ac:dyDescent="0.25">
      <c r="C10141" s="24"/>
    </row>
    <row r="10142" spans="3:3" x14ac:dyDescent="0.25">
      <c r="C10142" s="24"/>
    </row>
    <row r="10143" spans="3:3" x14ac:dyDescent="0.25">
      <c r="C10143" s="24"/>
    </row>
    <row r="10144" spans="3:3" x14ac:dyDescent="0.25">
      <c r="C10144" s="24"/>
    </row>
    <row r="10145" spans="3:3" x14ac:dyDescent="0.25">
      <c r="C10145" s="24"/>
    </row>
    <row r="10146" spans="3:3" x14ac:dyDescent="0.25">
      <c r="C10146" s="24"/>
    </row>
    <row r="10147" spans="3:3" x14ac:dyDescent="0.25">
      <c r="C10147" s="24"/>
    </row>
    <row r="10148" spans="3:3" x14ac:dyDescent="0.25">
      <c r="C10148" s="24"/>
    </row>
    <row r="10149" spans="3:3" x14ac:dyDescent="0.25">
      <c r="C10149" s="24"/>
    </row>
    <row r="10150" spans="3:3" x14ac:dyDescent="0.25">
      <c r="C10150" s="24"/>
    </row>
    <row r="10151" spans="3:3" x14ac:dyDescent="0.25">
      <c r="C10151" s="24"/>
    </row>
    <row r="10152" spans="3:3" x14ac:dyDescent="0.25">
      <c r="C10152" s="24"/>
    </row>
    <row r="10153" spans="3:3" x14ac:dyDescent="0.25">
      <c r="C10153" s="24"/>
    </row>
    <row r="10154" spans="3:3" x14ac:dyDescent="0.25">
      <c r="C10154" s="24"/>
    </row>
    <row r="10155" spans="3:3" x14ac:dyDescent="0.25">
      <c r="C10155" s="24"/>
    </row>
    <row r="10156" spans="3:3" x14ac:dyDescent="0.25">
      <c r="C10156" s="24"/>
    </row>
    <row r="10157" spans="3:3" x14ac:dyDescent="0.25">
      <c r="C10157" s="24"/>
    </row>
    <row r="10158" spans="3:3" x14ac:dyDescent="0.25">
      <c r="C10158" s="24"/>
    </row>
    <row r="10159" spans="3:3" x14ac:dyDescent="0.25">
      <c r="C10159" s="24"/>
    </row>
    <row r="10160" spans="3:3" x14ac:dyDescent="0.25">
      <c r="C10160" s="24"/>
    </row>
    <row r="10161" spans="3:3" x14ac:dyDescent="0.25">
      <c r="C10161" s="24"/>
    </row>
    <row r="10162" spans="3:3" x14ac:dyDescent="0.25">
      <c r="C10162" s="24"/>
    </row>
    <row r="10163" spans="3:3" x14ac:dyDescent="0.25">
      <c r="C10163" s="24"/>
    </row>
    <row r="10164" spans="3:3" x14ac:dyDescent="0.25">
      <c r="C10164" s="24"/>
    </row>
    <row r="10165" spans="3:3" x14ac:dyDescent="0.25">
      <c r="C10165" s="24"/>
    </row>
    <row r="10166" spans="3:3" x14ac:dyDescent="0.25">
      <c r="C10166" s="24"/>
    </row>
    <row r="10167" spans="3:3" x14ac:dyDescent="0.25">
      <c r="C10167" s="24"/>
    </row>
    <row r="10168" spans="3:3" x14ac:dyDescent="0.25">
      <c r="C10168" s="24"/>
    </row>
    <row r="10169" spans="3:3" x14ac:dyDescent="0.25">
      <c r="C10169" s="24"/>
    </row>
    <row r="10170" spans="3:3" x14ac:dyDescent="0.25">
      <c r="C10170" s="24"/>
    </row>
    <row r="10171" spans="3:3" x14ac:dyDescent="0.25">
      <c r="C10171" s="24"/>
    </row>
    <row r="10172" spans="3:3" x14ac:dyDescent="0.25">
      <c r="C10172" s="24"/>
    </row>
    <row r="10173" spans="3:3" x14ac:dyDescent="0.25">
      <c r="C10173" s="24"/>
    </row>
    <row r="10174" spans="3:3" x14ac:dyDescent="0.25">
      <c r="C10174" s="24"/>
    </row>
    <row r="10175" spans="3:3" x14ac:dyDescent="0.25">
      <c r="C10175" s="24"/>
    </row>
    <row r="10176" spans="3:3" x14ac:dyDescent="0.25">
      <c r="C10176" s="24"/>
    </row>
    <row r="10177" spans="3:3" x14ac:dyDescent="0.25">
      <c r="C10177" s="24"/>
    </row>
    <row r="10178" spans="3:3" x14ac:dyDescent="0.25">
      <c r="C10178" s="24"/>
    </row>
    <row r="10179" spans="3:3" x14ac:dyDescent="0.25">
      <c r="C10179" s="24"/>
    </row>
    <row r="10180" spans="3:3" x14ac:dyDescent="0.25">
      <c r="C10180" s="24"/>
    </row>
    <row r="10181" spans="3:3" x14ac:dyDescent="0.25">
      <c r="C10181" s="24"/>
    </row>
    <row r="10182" spans="3:3" x14ac:dyDescent="0.25">
      <c r="C10182" s="24"/>
    </row>
    <row r="10183" spans="3:3" x14ac:dyDescent="0.25">
      <c r="C10183" s="24"/>
    </row>
    <row r="10184" spans="3:3" x14ac:dyDescent="0.25">
      <c r="C10184" s="24"/>
    </row>
    <row r="10185" spans="3:3" x14ac:dyDescent="0.25">
      <c r="C10185" s="24"/>
    </row>
    <row r="10186" spans="3:3" x14ac:dyDescent="0.25">
      <c r="C10186" s="24"/>
    </row>
    <row r="10187" spans="3:3" x14ac:dyDescent="0.25">
      <c r="C10187" s="24"/>
    </row>
    <row r="10188" spans="3:3" x14ac:dyDescent="0.25">
      <c r="C10188" s="24"/>
    </row>
    <row r="10189" spans="3:3" x14ac:dyDescent="0.25">
      <c r="C10189" s="24"/>
    </row>
    <row r="10190" spans="3:3" x14ac:dyDescent="0.25">
      <c r="C10190" s="24"/>
    </row>
    <row r="10191" spans="3:3" x14ac:dyDescent="0.25">
      <c r="C10191" s="24"/>
    </row>
    <row r="10192" spans="3:3" x14ac:dyDescent="0.25">
      <c r="C10192" s="24"/>
    </row>
    <row r="10193" spans="3:3" x14ac:dyDescent="0.25">
      <c r="C10193" s="24"/>
    </row>
    <row r="10194" spans="3:3" x14ac:dyDescent="0.25">
      <c r="C10194" s="24"/>
    </row>
    <row r="10195" spans="3:3" x14ac:dyDescent="0.25">
      <c r="C10195" s="24"/>
    </row>
    <row r="10196" spans="3:3" x14ac:dyDescent="0.25">
      <c r="C10196" s="24"/>
    </row>
    <row r="10197" spans="3:3" x14ac:dyDescent="0.25">
      <c r="C10197" s="24"/>
    </row>
    <row r="10198" spans="3:3" x14ac:dyDescent="0.25">
      <c r="C10198" s="24"/>
    </row>
    <row r="10199" spans="3:3" x14ac:dyDescent="0.25">
      <c r="C10199" s="24"/>
    </row>
    <row r="10200" spans="3:3" x14ac:dyDescent="0.25">
      <c r="C10200" s="24"/>
    </row>
    <row r="10201" spans="3:3" x14ac:dyDescent="0.25">
      <c r="C10201" s="24"/>
    </row>
    <row r="10202" spans="3:3" x14ac:dyDescent="0.25">
      <c r="C10202" s="24"/>
    </row>
    <row r="10203" spans="3:3" x14ac:dyDescent="0.25">
      <c r="C10203" s="24"/>
    </row>
    <row r="10204" spans="3:3" x14ac:dyDescent="0.25">
      <c r="C10204" s="24"/>
    </row>
    <row r="10205" spans="3:3" x14ac:dyDescent="0.25">
      <c r="C10205" s="24"/>
    </row>
    <row r="10206" spans="3:3" x14ac:dyDescent="0.25">
      <c r="C10206" s="24"/>
    </row>
    <row r="10207" spans="3:3" x14ac:dyDescent="0.25">
      <c r="C10207" s="24"/>
    </row>
    <row r="10208" spans="3:3" x14ac:dyDescent="0.25">
      <c r="C10208" s="24"/>
    </row>
    <row r="10209" spans="3:3" x14ac:dyDescent="0.25">
      <c r="C10209" s="24"/>
    </row>
    <row r="10210" spans="3:3" x14ac:dyDescent="0.25">
      <c r="C10210" s="24"/>
    </row>
    <row r="10211" spans="3:3" x14ac:dyDescent="0.25">
      <c r="C10211" s="24"/>
    </row>
    <row r="10212" spans="3:3" x14ac:dyDescent="0.25">
      <c r="C10212" s="24"/>
    </row>
    <row r="10213" spans="3:3" x14ac:dyDescent="0.25">
      <c r="C10213" s="24"/>
    </row>
    <row r="10214" spans="3:3" x14ac:dyDescent="0.25">
      <c r="C10214" s="24"/>
    </row>
    <row r="10215" spans="3:3" x14ac:dyDescent="0.25">
      <c r="C10215" s="24"/>
    </row>
    <row r="10216" spans="3:3" x14ac:dyDescent="0.25">
      <c r="C10216" s="24"/>
    </row>
    <row r="10217" spans="3:3" x14ac:dyDescent="0.25">
      <c r="C10217" s="24"/>
    </row>
    <row r="10218" spans="3:3" x14ac:dyDescent="0.25">
      <c r="C10218" s="24"/>
    </row>
    <row r="10219" spans="3:3" x14ac:dyDescent="0.25">
      <c r="C10219" s="24"/>
    </row>
    <row r="10220" spans="3:3" x14ac:dyDescent="0.25">
      <c r="C10220" s="24"/>
    </row>
    <row r="10221" spans="3:3" x14ac:dyDescent="0.25">
      <c r="C10221" s="24"/>
    </row>
    <row r="10222" spans="3:3" x14ac:dyDescent="0.25">
      <c r="C10222" s="24"/>
    </row>
    <row r="10223" spans="3:3" x14ac:dyDescent="0.25">
      <c r="C10223" s="24"/>
    </row>
    <row r="10224" spans="3:3" x14ac:dyDescent="0.25">
      <c r="C10224" s="24"/>
    </row>
    <row r="10225" spans="3:3" x14ac:dyDescent="0.25">
      <c r="C10225" s="24"/>
    </row>
    <row r="10226" spans="3:3" x14ac:dyDescent="0.25">
      <c r="C10226" s="24"/>
    </row>
    <row r="10227" spans="3:3" x14ac:dyDescent="0.25">
      <c r="C10227" s="24"/>
    </row>
    <row r="10228" spans="3:3" x14ac:dyDescent="0.25">
      <c r="C10228" s="24"/>
    </row>
    <row r="10229" spans="3:3" x14ac:dyDescent="0.25">
      <c r="C10229" s="24"/>
    </row>
    <row r="10230" spans="3:3" x14ac:dyDescent="0.25">
      <c r="C10230" s="24"/>
    </row>
    <row r="10231" spans="3:3" x14ac:dyDescent="0.25">
      <c r="C10231" s="24"/>
    </row>
    <row r="10232" spans="3:3" x14ac:dyDescent="0.25">
      <c r="C10232" s="24"/>
    </row>
    <row r="10233" spans="3:3" x14ac:dyDescent="0.25">
      <c r="C10233" s="24"/>
    </row>
    <row r="10234" spans="3:3" x14ac:dyDescent="0.25">
      <c r="C10234" s="24"/>
    </row>
    <row r="10235" spans="3:3" x14ac:dyDescent="0.25">
      <c r="C10235" s="24"/>
    </row>
    <row r="10236" spans="3:3" x14ac:dyDescent="0.25">
      <c r="C10236" s="24"/>
    </row>
    <row r="10237" spans="3:3" x14ac:dyDescent="0.25">
      <c r="C10237" s="24"/>
    </row>
    <row r="10238" spans="3:3" x14ac:dyDescent="0.25">
      <c r="C10238" s="24"/>
    </row>
    <row r="10239" spans="3:3" x14ac:dyDescent="0.25">
      <c r="C10239" s="24"/>
    </row>
    <row r="10240" spans="3:3" x14ac:dyDescent="0.25">
      <c r="C10240" s="24"/>
    </row>
    <row r="10241" spans="3:3" x14ac:dyDescent="0.25">
      <c r="C10241" s="24"/>
    </row>
    <row r="10242" spans="3:3" x14ac:dyDescent="0.25">
      <c r="C10242" s="24"/>
    </row>
    <row r="10243" spans="3:3" x14ac:dyDescent="0.25">
      <c r="C10243" s="24"/>
    </row>
    <row r="10244" spans="3:3" x14ac:dyDescent="0.25">
      <c r="C10244" s="24"/>
    </row>
    <row r="10245" spans="3:3" x14ac:dyDescent="0.25">
      <c r="C10245" s="24"/>
    </row>
    <row r="10246" spans="3:3" x14ac:dyDescent="0.25">
      <c r="C10246" s="24"/>
    </row>
    <row r="10247" spans="3:3" x14ac:dyDescent="0.25">
      <c r="C10247" s="24"/>
    </row>
    <row r="10248" spans="3:3" x14ac:dyDescent="0.25">
      <c r="C10248" s="24"/>
    </row>
    <row r="10249" spans="3:3" x14ac:dyDescent="0.25">
      <c r="C10249" s="24"/>
    </row>
    <row r="10250" spans="3:3" x14ac:dyDescent="0.25">
      <c r="C10250" s="24"/>
    </row>
    <row r="10251" spans="3:3" x14ac:dyDescent="0.25">
      <c r="C10251" s="24"/>
    </row>
    <row r="10252" spans="3:3" x14ac:dyDescent="0.25">
      <c r="C10252" s="24"/>
    </row>
    <row r="10253" spans="3:3" x14ac:dyDescent="0.25">
      <c r="C10253" s="24"/>
    </row>
    <row r="10254" spans="3:3" x14ac:dyDescent="0.25">
      <c r="C10254" s="24"/>
    </row>
    <row r="10255" spans="3:3" x14ac:dyDescent="0.25">
      <c r="C10255" s="24"/>
    </row>
    <row r="10256" spans="3:3" x14ac:dyDescent="0.25">
      <c r="C10256" s="24"/>
    </row>
    <row r="10257" spans="3:3" x14ac:dyDescent="0.25">
      <c r="C10257" s="24"/>
    </row>
    <row r="10258" spans="3:3" x14ac:dyDescent="0.25">
      <c r="C10258" s="24"/>
    </row>
    <row r="10259" spans="3:3" x14ac:dyDescent="0.25">
      <c r="C10259" s="24"/>
    </row>
    <row r="10260" spans="3:3" x14ac:dyDescent="0.25">
      <c r="C10260" s="24"/>
    </row>
    <row r="10261" spans="3:3" x14ac:dyDescent="0.25">
      <c r="C10261" s="24"/>
    </row>
    <row r="10262" spans="3:3" x14ac:dyDescent="0.25">
      <c r="C10262" s="24"/>
    </row>
    <row r="10263" spans="3:3" x14ac:dyDescent="0.25">
      <c r="C10263" s="24"/>
    </row>
    <row r="10264" spans="3:3" x14ac:dyDescent="0.25">
      <c r="C10264" s="24"/>
    </row>
    <row r="10265" spans="3:3" x14ac:dyDescent="0.25">
      <c r="C10265" s="24"/>
    </row>
    <row r="10266" spans="3:3" x14ac:dyDescent="0.25">
      <c r="C10266" s="24"/>
    </row>
    <row r="10267" spans="3:3" x14ac:dyDescent="0.25">
      <c r="C10267" s="24"/>
    </row>
    <row r="10268" spans="3:3" x14ac:dyDescent="0.25">
      <c r="C10268" s="24"/>
    </row>
    <row r="10269" spans="3:3" x14ac:dyDescent="0.25">
      <c r="C10269" s="24"/>
    </row>
    <row r="10270" spans="3:3" x14ac:dyDescent="0.25">
      <c r="C10270" s="24"/>
    </row>
    <row r="10271" spans="3:3" x14ac:dyDescent="0.25">
      <c r="C10271" s="24"/>
    </row>
    <row r="10272" spans="3:3" x14ac:dyDescent="0.25">
      <c r="C10272" s="24"/>
    </row>
    <row r="10273" spans="3:3" x14ac:dyDescent="0.25">
      <c r="C10273" s="24"/>
    </row>
    <row r="10274" spans="3:3" x14ac:dyDescent="0.25">
      <c r="C10274" s="24"/>
    </row>
    <row r="10275" spans="3:3" x14ac:dyDescent="0.25">
      <c r="C10275" s="24"/>
    </row>
    <row r="10276" spans="3:3" x14ac:dyDescent="0.25">
      <c r="C10276" s="24"/>
    </row>
    <row r="10277" spans="3:3" x14ac:dyDescent="0.25">
      <c r="C10277" s="24"/>
    </row>
    <row r="10278" spans="3:3" x14ac:dyDescent="0.25">
      <c r="C10278" s="24"/>
    </row>
    <row r="10279" spans="3:3" x14ac:dyDescent="0.25">
      <c r="C10279" s="24"/>
    </row>
    <row r="10280" spans="3:3" x14ac:dyDescent="0.25">
      <c r="C10280" s="24"/>
    </row>
    <row r="10281" spans="3:3" x14ac:dyDescent="0.25">
      <c r="C10281" s="24"/>
    </row>
    <row r="10282" spans="3:3" x14ac:dyDescent="0.25">
      <c r="C10282" s="24"/>
    </row>
    <row r="10283" spans="3:3" x14ac:dyDescent="0.25">
      <c r="C10283" s="24"/>
    </row>
    <row r="10284" spans="3:3" x14ac:dyDescent="0.25">
      <c r="C10284" s="24"/>
    </row>
    <row r="10285" spans="3:3" x14ac:dyDescent="0.25">
      <c r="C10285" s="24"/>
    </row>
    <row r="10286" spans="3:3" x14ac:dyDescent="0.25">
      <c r="C10286" s="24"/>
    </row>
    <row r="10287" spans="3:3" x14ac:dyDescent="0.25">
      <c r="C10287" s="24"/>
    </row>
    <row r="10288" spans="3:3" x14ac:dyDescent="0.25">
      <c r="C10288" s="24"/>
    </row>
    <row r="10289" spans="3:3" x14ac:dyDescent="0.25">
      <c r="C10289" s="24"/>
    </row>
    <row r="10290" spans="3:3" x14ac:dyDescent="0.25">
      <c r="C10290" s="24"/>
    </row>
    <row r="10291" spans="3:3" x14ac:dyDescent="0.25">
      <c r="C10291" s="24"/>
    </row>
    <row r="10292" spans="3:3" x14ac:dyDescent="0.25">
      <c r="C10292" s="24"/>
    </row>
    <row r="10293" spans="3:3" x14ac:dyDescent="0.25">
      <c r="C10293" s="24"/>
    </row>
    <row r="10294" spans="3:3" x14ac:dyDescent="0.25">
      <c r="C10294" s="24"/>
    </row>
    <row r="10295" spans="3:3" x14ac:dyDescent="0.25">
      <c r="C10295" s="24"/>
    </row>
    <row r="10296" spans="3:3" x14ac:dyDescent="0.25">
      <c r="C10296" s="24"/>
    </row>
    <row r="10297" spans="3:3" x14ac:dyDescent="0.25">
      <c r="C10297" s="24"/>
    </row>
    <row r="10298" spans="3:3" x14ac:dyDescent="0.25">
      <c r="C10298" s="24"/>
    </row>
    <row r="10299" spans="3:3" x14ac:dyDescent="0.25">
      <c r="C10299" s="24"/>
    </row>
    <row r="10300" spans="3:3" x14ac:dyDescent="0.25">
      <c r="C10300" s="24"/>
    </row>
    <row r="10301" spans="3:3" x14ac:dyDescent="0.25">
      <c r="C10301" s="24"/>
    </row>
    <row r="10302" spans="3:3" x14ac:dyDescent="0.25">
      <c r="C10302" s="24"/>
    </row>
    <row r="10303" spans="3:3" x14ac:dyDescent="0.25">
      <c r="C10303" s="24"/>
    </row>
    <row r="10304" spans="3:3" x14ac:dyDescent="0.25">
      <c r="C10304" s="24"/>
    </row>
    <row r="10305" spans="3:3" x14ac:dyDescent="0.25">
      <c r="C10305" s="24"/>
    </row>
    <row r="10306" spans="3:3" x14ac:dyDescent="0.25">
      <c r="C10306" s="24"/>
    </row>
    <row r="10307" spans="3:3" x14ac:dyDescent="0.25">
      <c r="C10307" s="24"/>
    </row>
    <row r="10308" spans="3:3" x14ac:dyDescent="0.25">
      <c r="C10308" s="24"/>
    </row>
    <row r="10309" spans="3:3" x14ac:dyDescent="0.25">
      <c r="C10309" s="24"/>
    </row>
    <row r="10310" spans="3:3" x14ac:dyDescent="0.25">
      <c r="C10310" s="24"/>
    </row>
    <row r="10311" spans="3:3" x14ac:dyDescent="0.25">
      <c r="C10311" s="24"/>
    </row>
    <row r="10312" spans="3:3" x14ac:dyDescent="0.25">
      <c r="C10312" s="24"/>
    </row>
    <row r="10313" spans="3:3" x14ac:dyDescent="0.25">
      <c r="C10313" s="24"/>
    </row>
    <row r="10314" spans="3:3" x14ac:dyDescent="0.25">
      <c r="C10314" s="24"/>
    </row>
    <row r="10315" spans="3:3" x14ac:dyDescent="0.25">
      <c r="C10315" s="24"/>
    </row>
    <row r="10316" spans="3:3" x14ac:dyDescent="0.25">
      <c r="C10316" s="24"/>
    </row>
    <row r="10317" spans="3:3" x14ac:dyDescent="0.25">
      <c r="C10317" s="24"/>
    </row>
    <row r="10318" spans="3:3" x14ac:dyDescent="0.25">
      <c r="C10318" s="24"/>
    </row>
    <row r="10319" spans="3:3" x14ac:dyDescent="0.25">
      <c r="C10319" s="24"/>
    </row>
    <row r="10320" spans="3:3" x14ac:dyDescent="0.25">
      <c r="C10320" s="24"/>
    </row>
    <row r="10321" spans="3:3" x14ac:dyDescent="0.25">
      <c r="C10321" s="24"/>
    </row>
    <row r="10322" spans="3:3" x14ac:dyDescent="0.25">
      <c r="C10322" s="24"/>
    </row>
    <row r="10323" spans="3:3" x14ac:dyDescent="0.25">
      <c r="C10323" s="24"/>
    </row>
    <row r="10324" spans="3:3" x14ac:dyDescent="0.25">
      <c r="C10324" s="24"/>
    </row>
    <row r="10325" spans="3:3" x14ac:dyDescent="0.25">
      <c r="C10325" s="24"/>
    </row>
    <row r="10326" spans="3:3" x14ac:dyDescent="0.25">
      <c r="C10326" s="24"/>
    </row>
    <row r="10327" spans="3:3" x14ac:dyDescent="0.25">
      <c r="C10327" s="24"/>
    </row>
    <row r="10328" spans="3:3" x14ac:dyDescent="0.25">
      <c r="C10328" s="24"/>
    </row>
    <row r="10329" spans="3:3" x14ac:dyDescent="0.25">
      <c r="C10329" s="24"/>
    </row>
    <row r="10330" spans="3:3" x14ac:dyDescent="0.25">
      <c r="C10330" s="24"/>
    </row>
    <row r="10331" spans="3:3" x14ac:dyDescent="0.25">
      <c r="C10331" s="24"/>
    </row>
    <row r="10332" spans="3:3" x14ac:dyDescent="0.25">
      <c r="C10332" s="24"/>
    </row>
    <row r="10333" spans="3:3" x14ac:dyDescent="0.25">
      <c r="C10333" s="24"/>
    </row>
    <row r="10334" spans="3:3" x14ac:dyDescent="0.25">
      <c r="C10334" s="24"/>
    </row>
    <row r="10335" spans="3:3" x14ac:dyDescent="0.25">
      <c r="C10335" s="24"/>
    </row>
    <row r="10336" spans="3:3" x14ac:dyDescent="0.25">
      <c r="C10336" s="24"/>
    </row>
    <row r="10337" spans="3:3" x14ac:dyDescent="0.25">
      <c r="C10337" s="24"/>
    </row>
    <row r="10338" spans="3:3" x14ac:dyDescent="0.25">
      <c r="C10338" s="24"/>
    </row>
    <row r="10339" spans="3:3" x14ac:dyDescent="0.25">
      <c r="C10339" s="24"/>
    </row>
    <row r="10340" spans="3:3" x14ac:dyDescent="0.25">
      <c r="C10340" s="24"/>
    </row>
    <row r="10341" spans="3:3" x14ac:dyDescent="0.25">
      <c r="C10341" s="24"/>
    </row>
    <row r="10342" spans="3:3" x14ac:dyDescent="0.25">
      <c r="C10342" s="24"/>
    </row>
    <row r="10343" spans="3:3" x14ac:dyDescent="0.25">
      <c r="C10343" s="24"/>
    </row>
    <row r="10344" spans="3:3" x14ac:dyDescent="0.25">
      <c r="C10344" s="24"/>
    </row>
    <row r="10345" spans="3:3" x14ac:dyDescent="0.25">
      <c r="C10345" s="24"/>
    </row>
    <row r="10346" spans="3:3" x14ac:dyDescent="0.25">
      <c r="C10346" s="24"/>
    </row>
    <row r="10347" spans="3:3" x14ac:dyDescent="0.25">
      <c r="C10347" s="24"/>
    </row>
    <row r="10348" spans="3:3" x14ac:dyDescent="0.25">
      <c r="C10348" s="24"/>
    </row>
    <row r="10349" spans="3:3" x14ac:dyDescent="0.25">
      <c r="C10349" s="24"/>
    </row>
    <row r="10350" spans="3:3" x14ac:dyDescent="0.25">
      <c r="C10350" s="24"/>
    </row>
    <row r="10351" spans="3:3" x14ac:dyDescent="0.25">
      <c r="C10351" s="24"/>
    </row>
    <row r="10352" spans="3:3" x14ac:dyDescent="0.25">
      <c r="C10352" s="24"/>
    </row>
    <row r="10353" spans="3:3" x14ac:dyDescent="0.25">
      <c r="C10353" s="24"/>
    </row>
    <row r="10354" spans="3:3" x14ac:dyDescent="0.25">
      <c r="C10354" s="24"/>
    </row>
    <row r="10355" spans="3:3" x14ac:dyDescent="0.25">
      <c r="C10355" s="24"/>
    </row>
    <row r="10356" spans="3:3" x14ac:dyDescent="0.25">
      <c r="C10356" s="24"/>
    </row>
    <row r="10357" spans="3:3" x14ac:dyDescent="0.25">
      <c r="C10357" s="24"/>
    </row>
    <row r="10358" spans="3:3" x14ac:dyDescent="0.25">
      <c r="C10358" s="24"/>
    </row>
    <row r="10359" spans="3:3" x14ac:dyDescent="0.25">
      <c r="C10359" s="24"/>
    </row>
    <row r="10360" spans="3:3" x14ac:dyDescent="0.25">
      <c r="C10360" s="24"/>
    </row>
    <row r="10361" spans="3:3" x14ac:dyDescent="0.25">
      <c r="C10361" s="24"/>
    </row>
    <row r="10362" spans="3:3" x14ac:dyDescent="0.25">
      <c r="C10362" s="24"/>
    </row>
    <row r="10363" spans="3:3" x14ac:dyDescent="0.25">
      <c r="C10363" s="24"/>
    </row>
    <row r="10364" spans="3:3" x14ac:dyDescent="0.25">
      <c r="C10364" s="24"/>
    </row>
    <row r="10365" spans="3:3" x14ac:dyDescent="0.25">
      <c r="C10365" s="24"/>
    </row>
    <row r="10366" spans="3:3" x14ac:dyDescent="0.25">
      <c r="C10366" s="24"/>
    </row>
    <row r="10367" spans="3:3" x14ac:dyDescent="0.25">
      <c r="C10367" s="24"/>
    </row>
    <row r="10368" spans="3:3" x14ac:dyDescent="0.25">
      <c r="C10368" s="24"/>
    </row>
    <row r="10369" spans="3:3" x14ac:dyDescent="0.25">
      <c r="C10369" s="24"/>
    </row>
    <row r="10370" spans="3:3" x14ac:dyDescent="0.25">
      <c r="C10370" s="24"/>
    </row>
    <row r="10371" spans="3:3" x14ac:dyDescent="0.25">
      <c r="C10371" s="24"/>
    </row>
    <row r="10372" spans="3:3" x14ac:dyDescent="0.25">
      <c r="C10372" s="24"/>
    </row>
    <row r="10373" spans="3:3" x14ac:dyDescent="0.25">
      <c r="C10373" s="24"/>
    </row>
    <row r="10374" spans="3:3" x14ac:dyDescent="0.25">
      <c r="C10374" s="24"/>
    </row>
    <row r="10375" spans="3:3" x14ac:dyDescent="0.25">
      <c r="C10375" s="24"/>
    </row>
    <row r="10376" spans="3:3" x14ac:dyDescent="0.25">
      <c r="C10376" s="24"/>
    </row>
    <row r="10377" spans="3:3" x14ac:dyDescent="0.25">
      <c r="C10377" s="24"/>
    </row>
    <row r="10378" spans="3:3" x14ac:dyDescent="0.25">
      <c r="C10378" s="24"/>
    </row>
    <row r="10379" spans="3:3" x14ac:dyDescent="0.25">
      <c r="C10379" s="24"/>
    </row>
    <row r="10380" spans="3:3" x14ac:dyDescent="0.25">
      <c r="C10380" s="24"/>
    </row>
    <row r="10381" spans="3:3" x14ac:dyDescent="0.25">
      <c r="C10381" s="24"/>
    </row>
    <row r="10382" spans="3:3" x14ac:dyDescent="0.25">
      <c r="C10382" s="24"/>
    </row>
    <row r="10383" spans="3:3" x14ac:dyDescent="0.25">
      <c r="C10383" s="24"/>
    </row>
    <row r="10384" spans="3:3" x14ac:dyDescent="0.25">
      <c r="C10384" s="24"/>
    </row>
    <row r="10385" spans="3:3" x14ac:dyDescent="0.25">
      <c r="C10385" s="24"/>
    </row>
    <row r="10386" spans="3:3" x14ac:dyDescent="0.25">
      <c r="C10386" s="24"/>
    </row>
    <row r="10387" spans="3:3" x14ac:dyDescent="0.25">
      <c r="C10387" s="24"/>
    </row>
    <row r="10388" spans="3:3" x14ac:dyDescent="0.25">
      <c r="C10388" s="24"/>
    </row>
    <row r="10389" spans="3:3" x14ac:dyDescent="0.25">
      <c r="C10389" s="24"/>
    </row>
    <row r="10390" spans="3:3" x14ac:dyDescent="0.25">
      <c r="C10390" s="24"/>
    </row>
    <row r="10391" spans="3:3" x14ac:dyDescent="0.25">
      <c r="C10391" s="24"/>
    </row>
    <row r="10392" spans="3:3" x14ac:dyDescent="0.25">
      <c r="C10392" s="24"/>
    </row>
    <row r="10393" spans="3:3" x14ac:dyDescent="0.25">
      <c r="C10393" s="24"/>
    </row>
    <row r="10394" spans="3:3" x14ac:dyDescent="0.25">
      <c r="C10394" s="24"/>
    </row>
    <row r="10395" spans="3:3" x14ac:dyDescent="0.25">
      <c r="C10395" s="24"/>
    </row>
    <row r="10396" spans="3:3" x14ac:dyDescent="0.25">
      <c r="C10396" s="24"/>
    </row>
    <row r="10397" spans="3:3" x14ac:dyDescent="0.25">
      <c r="C10397" s="24"/>
    </row>
    <row r="10398" spans="3:3" x14ac:dyDescent="0.25">
      <c r="C10398" s="24"/>
    </row>
    <row r="10399" spans="3:3" x14ac:dyDescent="0.25">
      <c r="C10399" s="24"/>
    </row>
    <row r="10400" spans="3:3" x14ac:dyDescent="0.25">
      <c r="C10400" s="24"/>
    </row>
    <row r="10401" spans="3:3" x14ac:dyDescent="0.25">
      <c r="C10401" s="24"/>
    </row>
    <row r="10402" spans="3:3" x14ac:dyDescent="0.25">
      <c r="C10402" s="24"/>
    </row>
    <row r="10403" spans="3:3" x14ac:dyDescent="0.25">
      <c r="C10403" s="24"/>
    </row>
    <row r="10404" spans="3:3" x14ac:dyDescent="0.25">
      <c r="C10404" s="24"/>
    </row>
    <row r="10405" spans="3:3" x14ac:dyDescent="0.25">
      <c r="C10405" s="24"/>
    </row>
    <row r="10406" spans="3:3" x14ac:dyDescent="0.25">
      <c r="C10406" s="24"/>
    </row>
    <row r="10407" spans="3:3" x14ac:dyDescent="0.25">
      <c r="C10407" s="24"/>
    </row>
    <row r="10408" spans="3:3" x14ac:dyDescent="0.25">
      <c r="C10408" s="24"/>
    </row>
    <row r="10409" spans="3:3" x14ac:dyDescent="0.25">
      <c r="C10409" s="24"/>
    </row>
    <row r="10410" spans="3:3" x14ac:dyDescent="0.25">
      <c r="C10410" s="24"/>
    </row>
    <row r="10411" spans="3:3" x14ac:dyDescent="0.25">
      <c r="C10411" s="24"/>
    </row>
    <row r="10412" spans="3:3" x14ac:dyDescent="0.25">
      <c r="C10412" s="24"/>
    </row>
    <row r="10413" spans="3:3" x14ac:dyDescent="0.25">
      <c r="C10413" s="24"/>
    </row>
    <row r="10414" spans="3:3" x14ac:dyDescent="0.25">
      <c r="C10414" s="24"/>
    </row>
    <row r="10415" spans="3:3" x14ac:dyDescent="0.25">
      <c r="C10415" s="24"/>
    </row>
    <row r="10416" spans="3:3" x14ac:dyDescent="0.25">
      <c r="C10416" s="24"/>
    </row>
    <row r="10417" spans="3:3" x14ac:dyDescent="0.25">
      <c r="C10417" s="24"/>
    </row>
    <row r="10418" spans="3:3" x14ac:dyDescent="0.25">
      <c r="C10418" s="24"/>
    </row>
    <row r="10419" spans="3:3" x14ac:dyDescent="0.25">
      <c r="C10419" s="24"/>
    </row>
    <row r="10420" spans="3:3" x14ac:dyDescent="0.25">
      <c r="C10420" s="24"/>
    </row>
    <row r="10421" spans="3:3" x14ac:dyDescent="0.25">
      <c r="C10421" s="24"/>
    </row>
    <row r="10422" spans="3:3" x14ac:dyDescent="0.25">
      <c r="C10422" s="24"/>
    </row>
    <row r="10423" spans="3:3" x14ac:dyDescent="0.25">
      <c r="C10423" s="24"/>
    </row>
    <row r="10424" spans="3:3" x14ac:dyDescent="0.25">
      <c r="C10424" s="24"/>
    </row>
    <row r="10425" spans="3:3" x14ac:dyDescent="0.25">
      <c r="C10425" s="24"/>
    </row>
    <row r="10426" spans="3:3" x14ac:dyDescent="0.25">
      <c r="C10426" s="24"/>
    </row>
    <row r="10427" spans="3:3" x14ac:dyDescent="0.25">
      <c r="C10427" s="24"/>
    </row>
    <row r="10428" spans="3:3" x14ac:dyDescent="0.25">
      <c r="C10428" s="24"/>
    </row>
    <row r="10429" spans="3:3" x14ac:dyDescent="0.25">
      <c r="C10429" s="24"/>
    </row>
    <row r="10430" spans="3:3" x14ac:dyDescent="0.25">
      <c r="C10430" s="24"/>
    </row>
    <row r="10431" spans="3:3" x14ac:dyDescent="0.25">
      <c r="C10431" s="24"/>
    </row>
    <row r="10432" spans="3:3" x14ac:dyDescent="0.25">
      <c r="C10432" s="24"/>
    </row>
    <row r="10433" spans="3:3" x14ac:dyDescent="0.25">
      <c r="C10433" s="24"/>
    </row>
    <row r="10434" spans="3:3" x14ac:dyDescent="0.25">
      <c r="C10434" s="24"/>
    </row>
    <row r="10435" spans="3:3" x14ac:dyDescent="0.25">
      <c r="C10435" s="24"/>
    </row>
    <row r="10436" spans="3:3" x14ac:dyDescent="0.25">
      <c r="C10436" s="24"/>
    </row>
    <row r="10437" spans="3:3" x14ac:dyDescent="0.25">
      <c r="C10437" s="24"/>
    </row>
    <row r="10438" spans="3:3" x14ac:dyDescent="0.25">
      <c r="C10438" s="24"/>
    </row>
    <row r="10439" spans="3:3" x14ac:dyDescent="0.25">
      <c r="C10439" s="24"/>
    </row>
    <row r="10440" spans="3:3" x14ac:dyDescent="0.25">
      <c r="C10440" s="24"/>
    </row>
    <row r="10441" spans="3:3" x14ac:dyDescent="0.25">
      <c r="C10441" s="24"/>
    </row>
    <row r="10442" spans="3:3" x14ac:dyDescent="0.25">
      <c r="C10442" s="24"/>
    </row>
    <row r="10443" spans="3:3" x14ac:dyDescent="0.25">
      <c r="C10443" s="24"/>
    </row>
    <row r="10444" spans="3:3" x14ac:dyDescent="0.25">
      <c r="C10444" s="24"/>
    </row>
    <row r="10445" spans="3:3" x14ac:dyDescent="0.25">
      <c r="C10445" s="24"/>
    </row>
    <row r="10446" spans="3:3" x14ac:dyDescent="0.25">
      <c r="C10446" s="24"/>
    </row>
    <row r="10447" spans="3:3" x14ac:dyDescent="0.25">
      <c r="C10447" s="24"/>
    </row>
    <row r="10448" spans="3:3" x14ac:dyDescent="0.25">
      <c r="C10448" s="24"/>
    </row>
    <row r="10449" spans="3:3" x14ac:dyDescent="0.25">
      <c r="C10449" s="24"/>
    </row>
    <row r="10450" spans="3:3" x14ac:dyDescent="0.25">
      <c r="C10450" s="24"/>
    </row>
    <row r="10451" spans="3:3" x14ac:dyDescent="0.25">
      <c r="C10451" s="24"/>
    </row>
    <row r="10452" spans="3:3" x14ac:dyDescent="0.25">
      <c r="C10452" s="24"/>
    </row>
    <row r="10453" spans="3:3" x14ac:dyDescent="0.25">
      <c r="C10453" s="24"/>
    </row>
    <row r="10454" spans="3:3" x14ac:dyDescent="0.25">
      <c r="C10454" s="24"/>
    </row>
    <row r="10455" spans="3:3" x14ac:dyDescent="0.25">
      <c r="C10455" s="24"/>
    </row>
    <row r="10456" spans="3:3" x14ac:dyDescent="0.25">
      <c r="C10456" s="24"/>
    </row>
    <row r="10457" spans="3:3" x14ac:dyDescent="0.25">
      <c r="C10457" s="24"/>
    </row>
    <row r="10458" spans="3:3" x14ac:dyDescent="0.25">
      <c r="C10458" s="24"/>
    </row>
    <row r="10459" spans="3:3" x14ac:dyDescent="0.25">
      <c r="C10459" s="24"/>
    </row>
    <row r="10460" spans="3:3" x14ac:dyDescent="0.25">
      <c r="C10460" s="24"/>
    </row>
    <row r="10461" spans="3:3" x14ac:dyDescent="0.25">
      <c r="C10461" s="24"/>
    </row>
    <row r="10462" spans="3:3" x14ac:dyDescent="0.25">
      <c r="C10462" s="24"/>
    </row>
    <row r="10463" spans="3:3" x14ac:dyDescent="0.25">
      <c r="C10463" s="24"/>
    </row>
    <row r="10464" spans="3:3" x14ac:dyDescent="0.25">
      <c r="C10464" s="24"/>
    </row>
    <row r="10465" spans="3:3" x14ac:dyDescent="0.25">
      <c r="C10465" s="24"/>
    </row>
    <row r="10466" spans="3:3" x14ac:dyDescent="0.25">
      <c r="C10466" s="24"/>
    </row>
    <row r="10467" spans="3:3" x14ac:dyDescent="0.25">
      <c r="C10467" s="24"/>
    </row>
    <row r="10468" spans="3:3" x14ac:dyDescent="0.25">
      <c r="C10468" s="24"/>
    </row>
    <row r="10469" spans="3:3" x14ac:dyDescent="0.25">
      <c r="C10469" s="24"/>
    </row>
    <row r="10470" spans="3:3" x14ac:dyDescent="0.25">
      <c r="C10470" s="24"/>
    </row>
    <row r="10471" spans="3:3" x14ac:dyDescent="0.25">
      <c r="C10471" s="24"/>
    </row>
    <row r="10472" spans="3:3" x14ac:dyDescent="0.25">
      <c r="C10472" s="24"/>
    </row>
    <row r="10473" spans="3:3" x14ac:dyDescent="0.25">
      <c r="C10473" s="24"/>
    </row>
    <row r="10474" spans="3:3" x14ac:dyDescent="0.25">
      <c r="C10474" s="24"/>
    </row>
    <row r="10475" spans="3:3" x14ac:dyDescent="0.25">
      <c r="C10475" s="24"/>
    </row>
    <row r="10476" spans="3:3" x14ac:dyDescent="0.25">
      <c r="C10476" s="24"/>
    </row>
    <row r="10477" spans="3:3" x14ac:dyDescent="0.25">
      <c r="C10477" s="24"/>
    </row>
    <row r="10478" spans="3:3" x14ac:dyDescent="0.25">
      <c r="C10478" s="24"/>
    </row>
    <row r="10479" spans="3:3" x14ac:dyDescent="0.25">
      <c r="C10479" s="24"/>
    </row>
    <row r="10480" spans="3:3" x14ac:dyDescent="0.25">
      <c r="C10480" s="24"/>
    </row>
    <row r="10481" spans="3:3" x14ac:dyDescent="0.25">
      <c r="C10481" s="24"/>
    </row>
    <row r="10482" spans="3:3" x14ac:dyDescent="0.25">
      <c r="C10482" s="24"/>
    </row>
    <row r="10483" spans="3:3" x14ac:dyDescent="0.25">
      <c r="C10483" s="24"/>
    </row>
    <row r="10484" spans="3:3" x14ac:dyDescent="0.25">
      <c r="C10484" s="24"/>
    </row>
    <row r="10485" spans="3:3" x14ac:dyDescent="0.25">
      <c r="C10485" s="24"/>
    </row>
    <row r="10486" spans="3:3" x14ac:dyDescent="0.25">
      <c r="C10486" s="24"/>
    </row>
    <row r="10487" spans="3:3" x14ac:dyDescent="0.25">
      <c r="C10487" s="24"/>
    </row>
    <row r="10488" spans="3:3" x14ac:dyDescent="0.25">
      <c r="C10488" s="24"/>
    </row>
    <row r="10489" spans="3:3" x14ac:dyDescent="0.25">
      <c r="C10489" s="24"/>
    </row>
    <row r="10490" spans="3:3" x14ac:dyDescent="0.25">
      <c r="C10490" s="24"/>
    </row>
    <row r="10491" spans="3:3" x14ac:dyDescent="0.25">
      <c r="C10491" s="24"/>
    </row>
    <row r="10492" spans="3:3" x14ac:dyDescent="0.25">
      <c r="C10492" s="24"/>
    </row>
    <row r="10493" spans="3:3" x14ac:dyDescent="0.25">
      <c r="C10493" s="24"/>
    </row>
    <row r="10494" spans="3:3" x14ac:dyDescent="0.25">
      <c r="C10494" s="24"/>
    </row>
    <row r="10495" spans="3:3" x14ac:dyDescent="0.25">
      <c r="C10495" s="24"/>
    </row>
    <row r="10496" spans="3:3" x14ac:dyDescent="0.25">
      <c r="C10496" s="24"/>
    </row>
    <row r="10497" spans="3:3" x14ac:dyDescent="0.25">
      <c r="C10497" s="24"/>
    </row>
    <row r="10498" spans="3:3" x14ac:dyDescent="0.25">
      <c r="C10498" s="24"/>
    </row>
    <row r="10499" spans="3:3" x14ac:dyDescent="0.25">
      <c r="C10499" s="24"/>
    </row>
    <row r="10500" spans="3:3" x14ac:dyDescent="0.25">
      <c r="C10500" s="24"/>
    </row>
    <row r="10501" spans="3:3" x14ac:dyDescent="0.25">
      <c r="C10501" s="24"/>
    </row>
    <row r="10502" spans="3:3" x14ac:dyDescent="0.25">
      <c r="C10502" s="24"/>
    </row>
    <row r="10503" spans="3:3" x14ac:dyDescent="0.25">
      <c r="C10503" s="24"/>
    </row>
    <row r="10504" spans="3:3" x14ac:dyDescent="0.25">
      <c r="C10504" s="24"/>
    </row>
    <row r="10505" spans="3:3" x14ac:dyDescent="0.25">
      <c r="C10505" s="24"/>
    </row>
    <row r="10506" spans="3:3" x14ac:dyDescent="0.25">
      <c r="C10506" s="24"/>
    </row>
    <row r="10507" spans="3:3" x14ac:dyDescent="0.25">
      <c r="C10507" s="24"/>
    </row>
    <row r="10508" spans="3:3" x14ac:dyDescent="0.25">
      <c r="C10508" s="24"/>
    </row>
    <row r="10509" spans="3:3" x14ac:dyDescent="0.25">
      <c r="C10509" s="24"/>
    </row>
    <row r="10510" spans="3:3" x14ac:dyDescent="0.25">
      <c r="C10510" s="24"/>
    </row>
    <row r="10511" spans="3:3" x14ac:dyDescent="0.25">
      <c r="C10511" s="24"/>
    </row>
    <row r="10512" spans="3:3" x14ac:dyDescent="0.25">
      <c r="C10512" s="24"/>
    </row>
    <row r="10513" spans="3:3" x14ac:dyDescent="0.25">
      <c r="C10513" s="24"/>
    </row>
    <row r="10514" spans="3:3" x14ac:dyDescent="0.25">
      <c r="C10514" s="24"/>
    </row>
    <row r="10515" spans="3:3" x14ac:dyDescent="0.25">
      <c r="C10515" s="24"/>
    </row>
    <row r="10516" spans="3:3" x14ac:dyDescent="0.25">
      <c r="C10516" s="24"/>
    </row>
    <row r="10517" spans="3:3" x14ac:dyDescent="0.25">
      <c r="C10517" s="24"/>
    </row>
    <row r="10518" spans="3:3" x14ac:dyDescent="0.25">
      <c r="C10518" s="24"/>
    </row>
    <row r="10519" spans="3:3" x14ac:dyDescent="0.25">
      <c r="C10519" s="24"/>
    </row>
    <row r="10520" spans="3:3" x14ac:dyDescent="0.25">
      <c r="C10520" s="24"/>
    </row>
    <row r="10521" spans="3:3" x14ac:dyDescent="0.25">
      <c r="C10521" s="24"/>
    </row>
    <row r="10522" spans="3:3" x14ac:dyDescent="0.25">
      <c r="C10522" s="24"/>
    </row>
    <row r="10523" spans="3:3" x14ac:dyDescent="0.25">
      <c r="C10523" s="24"/>
    </row>
    <row r="10524" spans="3:3" x14ac:dyDescent="0.25">
      <c r="C10524" s="24"/>
    </row>
    <row r="10525" spans="3:3" x14ac:dyDescent="0.25">
      <c r="C10525" s="24"/>
    </row>
    <row r="10526" spans="3:3" x14ac:dyDescent="0.25">
      <c r="C10526" s="24"/>
    </row>
    <row r="10527" spans="3:3" x14ac:dyDescent="0.25">
      <c r="C10527" s="24"/>
    </row>
    <row r="10528" spans="3:3" x14ac:dyDescent="0.25">
      <c r="C10528" s="24"/>
    </row>
    <row r="10529" spans="3:3" x14ac:dyDescent="0.25">
      <c r="C10529" s="24"/>
    </row>
    <row r="10530" spans="3:3" x14ac:dyDescent="0.25">
      <c r="C10530" s="24"/>
    </row>
    <row r="10531" spans="3:3" x14ac:dyDescent="0.25">
      <c r="C10531" s="24"/>
    </row>
    <row r="10532" spans="3:3" x14ac:dyDescent="0.25">
      <c r="C10532" s="24"/>
    </row>
    <row r="10533" spans="3:3" x14ac:dyDescent="0.25">
      <c r="C10533" s="24"/>
    </row>
    <row r="10534" spans="3:3" x14ac:dyDescent="0.25">
      <c r="C10534" s="24"/>
    </row>
    <row r="10535" spans="3:3" x14ac:dyDescent="0.25">
      <c r="C10535" s="24"/>
    </row>
    <row r="10536" spans="3:3" x14ac:dyDescent="0.25">
      <c r="C10536" s="24"/>
    </row>
    <row r="10537" spans="3:3" x14ac:dyDescent="0.25">
      <c r="C10537" s="24"/>
    </row>
    <row r="10538" spans="3:3" x14ac:dyDescent="0.25">
      <c r="C10538" s="24"/>
    </row>
    <row r="10539" spans="3:3" x14ac:dyDescent="0.25">
      <c r="C10539" s="24"/>
    </row>
    <row r="10540" spans="3:3" x14ac:dyDescent="0.25">
      <c r="C10540" s="24"/>
    </row>
    <row r="10541" spans="3:3" x14ac:dyDescent="0.25">
      <c r="C10541" s="24"/>
    </row>
    <row r="10542" spans="3:3" x14ac:dyDescent="0.25">
      <c r="C10542" s="24"/>
    </row>
    <row r="10543" spans="3:3" x14ac:dyDescent="0.25">
      <c r="C10543" s="24"/>
    </row>
    <row r="10544" spans="3:3" x14ac:dyDescent="0.25">
      <c r="C10544" s="24"/>
    </row>
    <row r="10545" spans="3:3" x14ac:dyDescent="0.25">
      <c r="C10545" s="24"/>
    </row>
    <row r="10546" spans="3:3" x14ac:dyDescent="0.25">
      <c r="C10546" s="24"/>
    </row>
    <row r="10547" spans="3:3" x14ac:dyDescent="0.25">
      <c r="C10547" s="24"/>
    </row>
    <row r="10548" spans="3:3" x14ac:dyDescent="0.25">
      <c r="C10548" s="24"/>
    </row>
    <row r="10549" spans="3:3" x14ac:dyDescent="0.25">
      <c r="C10549" s="24"/>
    </row>
    <row r="10550" spans="3:3" x14ac:dyDescent="0.25">
      <c r="C10550" s="24"/>
    </row>
    <row r="10551" spans="3:3" x14ac:dyDescent="0.25">
      <c r="C10551" s="24"/>
    </row>
    <row r="10552" spans="3:3" x14ac:dyDescent="0.25">
      <c r="C10552" s="24"/>
    </row>
    <row r="10553" spans="3:3" x14ac:dyDescent="0.25">
      <c r="C10553" s="24"/>
    </row>
    <row r="10554" spans="3:3" x14ac:dyDescent="0.25">
      <c r="C10554" s="24"/>
    </row>
    <row r="10555" spans="3:3" x14ac:dyDescent="0.25">
      <c r="C10555" s="24"/>
    </row>
    <row r="10556" spans="3:3" x14ac:dyDescent="0.25">
      <c r="C10556" s="24"/>
    </row>
    <row r="10557" spans="3:3" x14ac:dyDescent="0.25">
      <c r="C10557" s="24"/>
    </row>
    <row r="10558" spans="3:3" x14ac:dyDescent="0.25">
      <c r="C10558" s="24"/>
    </row>
    <row r="10559" spans="3:3" x14ac:dyDescent="0.25">
      <c r="C10559" s="24"/>
    </row>
    <row r="10560" spans="3:3" x14ac:dyDescent="0.25">
      <c r="C10560" s="24"/>
    </row>
    <row r="10561" spans="3:3" x14ac:dyDescent="0.25">
      <c r="C10561" s="24"/>
    </row>
    <row r="10562" spans="3:3" x14ac:dyDescent="0.25">
      <c r="C10562" s="24"/>
    </row>
    <row r="10563" spans="3:3" x14ac:dyDescent="0.25">
      <c r="C10563" s="24"/>
    </row>
    <row r="10564" spans="3:3" x14ac:dyDescent="0.25">
      <c r="C10564" s="24"/>
    </row>
    <row r="10565" spans="3:3" x14ac:dyDescent="0.25">
      <c r="C10565" s="24"/>
    </row>
    <row r="10566" spans="3:3" x14ac:dyDescent="0.25">
      <c r="C10566" s="24"/>
    </row>
    <row r="10567" spans="3:3" x14ac:dyDescent="0.25">
      <c r="C10567" s="24"/>
    </row>
    <row r="10568" spans="3:3" x14ac:dyDescent="0.25">
      <c r="C10568" s="24"/>
    </row>
    <row r="10569" spans="3:3" x14ac:dyDescent="0.25">
      <c r="C10569" s="24"/>
    </row>
    <row r="10570" spans="3:3" x14ac:dyDescent="0.25">
      <c r="C10570" s="24"/>
    </row>
    <row r="10571" spans="3:3" x14ac:dyDescent="0.25">
      <c r="C10571" s="24"/>
    </row>
    <row r="10572" spans="3:3" x14ac:dyDescent="0.25">
      <c r="C10572" s="24"/>
    </row>
    <row r="10573" spans="3:3" x14ac:dyDescent="0.25">
      <c r="C10573" s="24"/>
    </row>
    <row r="10574" spans="3:3" x14ac:dyDescent="0.25">
      <c r="C10574" s="24"/>
    </row>
    <row r="10575" spans="3:3" x14ac:dyDescent="0.25">
      <c r="C10575" s="24"/>
    </row>
    <row r="10576" spans="3:3" x14ac:dyDescent="0.25">
      <c r="C10576" s="24"/>
    </row>
    <row r="10577" spans="3:3" x14ac:dyDescent="0.25">
      <c r="C10577" s="24"/>
    </row>
    <row r="10578" spans="3:3" x14ac:dyDescent="0.25">
      <c r="C10578" s="24"/>
    </row>
    <row r="10579" spans="3:3" x14ac:dyDescent="0.25">
      <c r="C10579" s="24"/>
    </row>
    <row r="10580" spans="3:3" x14ac:dyDescent="0.25">
      <c r="C10580" s="24"/>
    </row>
    <row r="10581" spans="3:3" x14ac:dyDescent="0.25">
      <c r="C10581" s="24"/>
    </row>
    <row r="10582" spans="3:3" x14ac:dyDescent="0.25">
      <c r="C10582" s="24"/>
    </row>
    <row r="10583" spans="3:3" x14ac:dyDescent="0.25">
      <c r="C10583" s="24"/>
    </row>
    <row r="10584" spans="3:3" x14ac:dyDescent="0.25">
      <c r="C10584" s="24"/>
    </row>
    <row r="10585" spans="3:3" x14ac:dyDescent="0.25">
      <c r="C10585" s="24"/>
    </row>
    <row r="10586" spans="3:3" x14ac:dyDescent="0.25">
      <c r="C10586" s="24"/>
    </row>
    <row r="10587" spans="3:3" x14ac:dyDescent="0.25">
      <c r="C10587" s="24"/>
    </row>
    <row r="10588" spans="3:3" x14ac:dyDescent="0.25">
      <c r="C10588" s="24"/>
    </row>
    <row r="10589" spans="3:3" x14ac:dyDescent="0.25">
      <c r="C10589" s="24"/>
    </row>
    <row r="10590" spans="3:3" x14ac:dyDescent="0.25">
      <c r="C10590" s="24"/>
    </row>
    <row r="10591" spans="3:3" x14ac:dyDescent="0.25">
      <c r="C10591" s="24"/>
    </row>
    <row r="10592" spans="3:3" x14ac:dyDescent="0.25">
      <c r="C10592" s="24"/>
    </row>
    <row r="10593" spans="3:3" x14ac:dyDescent="0.25">
      <c r="C10593" s="24"/>
    </row>
    <row r="10594" spans="3:3" x14ac:dyDescent="0.25">
      <c r="C10594" s="24"/>
    </row>
    <row r="10595" spans="3:3" x14ac:dyDescent="0.25">
      <c r="C10595" s="24"/>
    </row>
    <row r="10596" spans="3:3" x14ac:dyDescent="0.25">
      <c r="C10596" s="24"/>
    </row>
    <row r="10597" spans="3:3" x14ac:dyDescent="0.25">
      <c r="C10597" s="24"/>
    </row>
    <row r="10598" spans="3:3" x14ac:dyDescent="0.25">
      <c r="C10598" s="24"/>
    </row>
    <row r="10599" spans="3:3" x14ac:dyDescent="0.25">
      <c r="C10599" s="24"/>
    </row>
    <row r="10600" spans="3:3" x14ac:dyDescent="0.25">
      <c r="C10600" s="24"/>
    </row>
    <row r="10601" spans="3:3" x14ac:dyDescent="0.25">
      <c r="C10601" s="24"/>
    </row>
    <row r="10602" spans="3:3" x14ac:dyDescent="0.25">
      <c r="C10602" s="24"/>
    </row>
    <row r="10603" spans="3:3" x14ac:dyDescent="0.25">
      <c r="C10603" s="24"/>
    </row>
    <row r="10604" spans="3:3" x14ac:dyDescent="0.25">
      <c r="C10604" s="24"/>
    </row>
    <row r="10605" spans="3:3" x14ac:dyDescent="0.25">
      <c r="C10605" s="24"/>
    </row>
    <row r="10606" spans="3:3" x14ac:dyDescent="0.25">
      <c r="C10606" s="24"/>
    </row>
    <row r="10607" spans="3:3" x14ac:dyDescent="0.25">
      <c r="C10607" s="24"/>
    </row>
    <row r="10608" spans="3:3" x14ac:dyDescent="0.25">
      <c r="C10608" s="24"/>
    </row>
    <row r="10609" spans="3:3" x14ac:dyDescent="0.25">
      <c r="C10609" s="24"/>
    </row>
    <row r="10610" spans="3:3" x14ac:dyDescent="0.25">
      <c r="C10610" s="24"/>
    </row>
    <row r="10611" spans="3:3" x14ac:dyDescent="0.25">
      <c r="C10611" s="24"/>
    </row>
    <row r="10612" spans="3:3" x14ac:dyDescent="0.25">
      <c r="C10612" s="24"/>
    </row>
    <row r="10613" spans="3:3" x14ac:dyDescent="0.25">
      <c r="C10613" s="24"/>
    </row>
    <row r="10614" spans="3:3" x14ac:dyDescent="0.25">
      <c r="C10614" s="24"/>
    </row>
    <row r="10615" spans="3:3" x14ac:dyDescent="0.25">
      <c r="C10615" s="24"/>
    </row>
    <row r="10616" spans="3:3" x14ac:dyDescent="0.25">
      <c r="C10616" s="24"/>
    </row>
    <row r="10617" spans="3:3" x14ac:dyDescent="0.25">
      <c r="C10617" s="24"/>
    </row>
    <row r="10618" spans="3:3" x14ac:dyDescent="0.25">
      <c r="C10618" s="24"/>
    </row>
    <row r="10619" spans="3:3" x14ac:dyDescent="0.25">
      <c r="C10619" s="24"/>
    </row>
    <row r="10620" spans="3:3" x14ac:dyDescent="0.25">
      <c r="C10620" s="24"/>
    </row>
    <row r="10621" spans="3:3" x14ac:dyDescent="0.25">
      <c r="C10621" s="24"/>
    </row>
    <row r="10622" spans="3:3" x14ac:dyDescent="0.25">
      <c r="C10622" s="24"/>
    </row>
    <row r="10623" spans="3:3" x14ac:dyDescent="0.25">
      <c r="C10623" s="24"/>
    </row>
    <row r="10624" spans="3:3" x14ac:dyDescent="0.25">
      <c r="C10624" s="24"/>
    </row>
    <row r="10625" spans="3:3" x14ac:dyDescent="0.25">
      <c r="C10625" s="24"/>
    </row>
    <row r="10626" spans="3:3" x14ac:dyDescent="0.25">
      <c r="C10626" s="24"/>
    </row>
    <row r="10627" spans="3:3" x14ac:dyDescent="0.25">
      <c r="C10627" s="24"/>
    </row>
    <row r="10628" spans="3:3" x14ac:dyDescent="0.25">
      <c r="C10628" s="24"/>
    </row>
    <row r="10629" spans="3:3" x14ac:dyDescent="0.25">
      <c r="C10629" s="24"/>
    </row>
    <row r="10630" spans="3:3" x14ac:dyDescent="0.25">
      <c r="C10630" s="24"/>
    </row>
    <row r="10631" spans="3:3" x14ac:dyDescent="0.25">
      <c r="C10631" s="24"/>
    </row>
    <row r="10632" spans="3:3" x14ac:dyDescent="0.25">
      <c r="C10632" s="24"/>
    </row>
    <row r="10633" spans="3:3" x14ac:dyDescent="0.25">
      <c r="C10633" s="24"/>
    </row>
    <row r="10634" spans="3:3" x14ac:dyDescent="0.25">
      <c r="C10634" s="24"/>
    </row>
    <row r="10635" spans="3:3" x14ac:dyDescent="0.25">
      <c r="C10635" s="24"/>
    </row>
    <row r="10636" spans="3:3" x14ac:dyDescent="0.25">
      <c r="C10636" s="24"/>
    </row>
    <row r="10637" spans="3:3" x14ac:dyDescent="0.25">
      <c r="C10637" s="24"/>
    </row>
    <row r="10638" spans="3:3" x14ac:dyDescent="0.25">
      <c r="C10638" s="24"/>
    </row>
    <row r="10639" spans="3:3" x14ac:dyDescent="0.25">
      <c r="C10639" s="24"/>
    </row>
    <row r="10640" spans="3:3" x14ac:dyDescent="0.25">
      <c r="C10640" s="24"/>
    </row>
    <row r="10641" spans="3:3" x14ac:dyDescent="0.25">
      <c r="C10641" s="24"/>
    </row>
    <row r="10642" spans="3:3" x14ac:dyDescent="0.25">
      <c r="C10642" s="24"/>
    </row>
    <row r="10643" spans="3:3" x14ac:dyDescent="0.25">
      <c r="C10643" s="24"/>
    </row>
    <row r="10644" spans="3:3" x14ac:dyDescent="0.25">
      <c r="C10644" s="24"/>
    </row>
    <row r="10645" spans="3:3" x14ac:dyDescent="0.25">
      <c r="C10645" s="24"/>
    </row>
    <row r="10646" spans="3:3" x14ac:dyDescent="0.25">
      <c r="C10646" s="24"/>
    </row>
    <row r="10647" spans="3:3" x14ac:dyDescent="0.25">
      <c r="C10647" s="24"/>
    </row>
    <row r="10648" spans="3:3" x14ac:dyDescent="0.25">
      <c r="C10648" s="24"/>
    </row>
    <row r="10649" spans="3:3" x14ac:dyDescent="0.25">
      <c r="C10649" s="24"/>
    </row>
    <row r="10650" spans="3:3" x14ac:dyDescent="0.25">
      <c r="C10650" s="24"/>
    </row>
    <row r="10651" spans="3:3" x14ac:dyDescent="0.25">
      <c r="C10651" s="24"/>
    </row>
    <row r="10652" spans="3:3" x14ac:dyDescent="0.25">
      <c r="C10652" s="24"/>
    </row>
    <row r="10653" spans="3:3" x14ac:dyDescent="0.25">
      <c r="C10653" s="24"/>
    </row>
    <row r="10654" spans="3:3" x14ac:dyDescent="0.25">
      <c r="C10654" s="24"/>
    </row>
    <row r="10655" spans="3:3" x14ac:dyDescent="0.25">
      <c r="C10655" s="24"/>
    </row>
    <row r="10656" spans="3:3" x14ac:dyDescent="0.25">
      <c r="C10656" s="24"/>
    </row>
    <row r="10657" spans="3:3" x14ac:dyDescent="0.25">
      <c r="C10657" s="24"/>
    </row>
    <row r="10658" spans="3:3" x14ac:dyDescent="0.25">
      <c r="C10658" s="24"/>
    </row>
    <row r="10659" spans="3:3" x14ac:dyDescent="0.25">
      <c r="C10659" s="24"/>
    </row>
    <row r="10660" spans="3:3" x14ac:dyDescent="0.25">
      <c r="C10660" s="24"/>
    </row>
    <row r="10661" spans="3:3" x14ac:dyDescent="0.25">
      <c r="C10661" s="24"/>
    </row>
    <row r="10662" spans="3:3" x14ac:dyDescent="0.25">
      <c r="C10662" s="24"/>
    </row>
    <row r="10663" spans="3:3" x14ac:dyDescent="0.25">
      <c r="C10663" s="24"/>
    </row>
    <row r="10664" spans="3:3" x14ac:dyDescent="0.25">
      <c r="C10664" s="24"/>
    </row>
    <row r="10665" spans="3:3" x14ac:dyDescent="0.25">
      <c r="C10665" s="24"/>
    </row>
    <row r="10666" spans="3:3" x14ac:dyDescent="0.25">
      <c r="C10666" s="24"/>
    </row>
    <row r="10667" spans="3:3" x14ac:dyDescent="0.25">
      <c r="C10667" s="24"/>
    </row>
    <row r="10668" spans="3:3" x14ac:dyDescent="0.25">
      <c r="C10668" s="24"/>
    </row>
    <row r="10669" spans="3:3" x14ac:dyDescent="0.25">
      <c r="C10669" s="24"/>
    </row>
    <row r="10670" spans="3:3" x14ac:dyDescent="0.25">
      <c r="C10670" s="24"/>
    </row>
    <row r="10671" spans="3:3" x14ac:dyDescent="0.25">
      <c r="C10671" s="24"/>
    </row>
    <row r="10672" spans="3:3" x14ac:dyDescent="0.25">
      <c r="C10672" s="24"/>
    </row>
    <row r="10673" spans="3:3" x14ac:dyDescent="0.25">
      <c r="C10673" s="24"/>
    </row>
    <row r="10674" spans="3:3" x14ac:dyDescent="0.25">
      <c r="C10674" s="24"/>
    </row>
    <row r="10675" spans="3:3" x14ac:dyDescent="0.25">
      <c r="C10675" s="24"/>
    </row>
    <row r="10676" spans="3:3" x14ac:dyDescent="0.25">
      <c r="C10676" s="24"/>
    </row>
    <row r="10677" spans="3:3" x14ac:dyDescent="0.25">
      <c r="C10677" s="24"/>
    </row>
    <row r="10678" spans="3:3" x14ac:dyDescent="0.25">
      <c r="C10678" s="24"/>
    </row>
    <row r="10679" spans="3:3" x14ac:dyDescent="0.25">
      <c r="C10679" s="24"/>
    </row>
    <row r="10680" spans="3:3" x14ac:dyDescent="0.25">
      <c r="C10680" s="24"/>
    </row>
    <row r="10681" spans="3:3" x14ac:dyDescent="0.25">
      <c r="C10681" s="24"/>
    </row>
    <row r="10682" spans="3:3" x14ac:dyDescent="0.25">
      <c r="C10682" s="24"/>
    </row>
    <row r="10683" spans="3:3" x14ac:dyDescent="0.25">
      <c r="C10683" s="24"/>
    </row>
    <row r="10684" spans="3:3" x14ac:dyDescent="0.25">
      <c r="C10684" s="24"/>
    </row>
    <row r="10685" spans="3:3" x14ac:dyDescent="0.25">
      <c r="C10685" s="24"/>
    </row>
    <row r="10686" spans="3:3" x14ac:dyDescent="0.25">
      <c r="C10686" s="24"/>
    </row>
    <row r="10687" spans="3:3" x14ac:dyDescent="0.25">
      <c r="C10687" s="24"/>
    </row>
    <row r="10688" spans="3:3" x14ac:dyDescent="0.25">
      <c r="C10688" s="24"/>
    </row>
    <row r="10689" spans="3:3" x14ac:dyDescent="0.25">
      <c r="C10689" s="24"/>
    </row>
    <row r="10690" spans="3:3" x14ac:dyDescent="0.25">
      <c r="C10690" s="24"/>
    </row>
    <row r="10691" spans="3:3" x14ac:dyDescent="0.25">
      <c r="C10691" s="24"/>
    </row>
    <row r="10692" spans="3:3" x14ac:dyDescent="0.25">
      <c r="C10692" s="24"/>
    </row>
    <row r="10693" spans="3:3" x14ac:dyDescent="0.25">
      <c r="C10693" s="24"/>
    </row>
    <row r="10694" spans="3:3" x14ac:dyDescent="0.25">
      <c r="C10694" s="24"/>
    </row>
    <row r="10695" spans="3:3" x14ac:dyDescent="0.25">
      <c r="C10695" s="24"/>
    </row>
    <row r="10696" spans="3:3" x14ac:dyDescent="0.25">
      <c r="C10696" s="24"/>
    </row>
    <row r="10697" spans="3:3" x14ac:dyDescent="0.25">
      <c r="C10697" s="24"/>
    </row>
    <row r="10698" spans="3:3" x14ac:dyDescent="0.25">
      <c r="C10698" s="24"/>
    </row>
    <row r="10699" spans="3:3" x14ac:dyDescent="0.25">
      <c r="C10699" s="24"/>
    </row>
    <row r="10700" spans="3:3" x14ac:dyDescent="0.25">
      <c r="C10700" s="24"/>
    </row>
    <row r="10701" spans="3:3" x14ac:dyDescent="0.25">
      <c r="C10701" s="24"/>
    </row>
    <row r="10702" spans="3:3" x14ac:dyDescent="0.25">
      <c r="C10702" s="24"/>
    </row>
    <row r="10703" spans="3:3" x14ac:dyDescent="0.25">
      <c r="C10703" s="24"/>
    </row>
    <row r="10704" spans="3:3" x14ac:dyDescent="0.25">
      <c r="C10704" s="24"/>
    </row>
    <row r="10705" spans="3:3" x14ac:dyDescent="0.25">
      <c r="C10705" s="24"/>
    </row>
    <row r="10706" spans="3:3" x14ac:dyDescent="0.25">
      <c r="C10706" s="24"/>
    </row>
    <row r="10707" spans="3:3" x14ac:dyDescent="0.25">
      <c r="C10707" s="24"/>
    </row>
    <row r="10708" spans="3:3" x14ac:dyDescent="0.25">
      <c r="C10708" s="24"/>
    </row>
    <row r="10709" spans="3:3" x14ac:dyDescent="0.25">
      <c r="C10709" s="24"/>
    </row>
    <row r="10710" spans="3:3" x14ac:dyDescent="0.25">
      <c r="C10710" s="24"/>
    </row>
    <row r="10711" spans="3:3" x14ac:dyDescent="0.25">
      <c r="C10711" s="24"/>
    </row>
    <row r="10712" spans="3:3" x14ac:dyDescent="0.25">
      <c r="C10712" s="24"/>
    </row>
    <row r="10713" spans="3:3" x14ac:dyDescent="0.25">
      <c r="C10713" s="24"/>
    </row>
    <row r="10714" spans="3:3" x14ac:dyDescent="0.25">
      <c r="C10714" s="24"/>
    </row>
    <row r="10715" spans="3:3" x14ac:dyDescent="0.25">
      <c r="C10715" s="24"/>
    </row>
    <row r="10716" spans="3:3" x14ac:dyDescent="0.25">
      <c r="C10716" s="24"/>
    </row>
    <row r="10717" spans="3:3" x14ac:dyDescent="0.25">
      <c r="C10717" s="24"/>
    </row>
    <row r="10718" spans="3:3" x14ac:dyDescent="0.25">
      <c r="C10718" s="24"/>
    </row>
    <row r="10719" spans="3:3" x14ac:dyDescent="0.25">
      <c r="C10719" s="24"/>
    </row>
    <row r="10720" spans="3:3" x14ac:dyDescent="0.25">
      <c r="C10720" s="24"/>
    </row>
    <row r="10721" spans="3:3" x14ac:dyDescent="0.25">
      <c r="C10721" s="24"/>
    </row>
    <row r="10722" spans="3:3" x14ac:dyDescent="0.25">
      <c r="C10722" s="24"/>
    </row>
    <row r="10723" spans="3:3" x14ac:dyDescent="0.25">
      <c r="C10723" s="24"/>
    </row>
    <row r="10724" spans="3:3" x14ac:dyDescent="0.25">
      <c r="C10724" s="24"/>
    </row>
    <row r="10725" spans="3:3" x14ac:dyDescent="0.25">
      <c r="C10725" s="24"/>
    </row>
    <row r="10726" spans="3:3" x14ac:dyDescent="0.25">
      <c r="C10726" s="24"/>
    </row>
    <row r="10727" spans="3:3" x14ac:dyDescent="0.25">
      <c r="C10727" s="24"/>
    </row>
    <row r="10728" spans="3:3" x14ac:dyDescent="0.25">
      <c r="C10728" s="24"/>
    </row>
    <row r="10729" spans="3:3" x14ac:dyDescent="0.25">
      <c r="C10729" s="24"/>
    </row>
    <row r="10730" spans="3:3" x14ac:dyDescent="0.25">
      <c r="C10730" s="24"/>
    </row>
    <row r="10731" spans="3:3" x14ac:dyDescent="0.25">
      <c r="C10731" s="24"/>
    </row>
    <row r="10732" spans="3:3" x14ac:dyDescent="0.25">
      <c r="C10732" s="24"/>
    </row>
    <row r="10733" spans="3:3" x14ac:dyDescent="0.25">
      <c r="C10733" s="24"/>
    </row>
    <row r="10734" spans="3:3" x14ac:dyDescent="0.25">
      <c r="C10734" s="24"/>
    </row>
    <row r="10735" spans="3:3" x14ac:dyDescent="0.25">
      <c r="C10735" s="24"/>
    </row>
    <row r="10736" spans="3:3" x14ac:dyDescent="0.25">
      <c r="C10736" s="24"/>
    </row>
    <row r="10737" spans="3:3" x14ac:dyDescent="0.25">
      <c r="C10737" s="24"/>
    </row>
    <row r="10738" spans="3:3" x14ac:dyDescent="0.25">
      <c r="C10738" s="24"/>
    </row>
    <row r="10739" spans="3:3" x14ac:dyDescent="0.25">
      <c r="C10739" s="24"/>
    </row>
    <row r="10740" spans="3:3" x14ac:dyDescent="0.25">
      <c r="C10740" s="24"/>
    </row>
    <row r="10741" spans="3:3" x14ac:dyDescent="0.25">
      <c r="C10741" s="24"/>
    </row>
    <row r="10742" spans="3:3" x14ac:dyDescent="0.25">
      <c r="C10742" s="24"/>
    </row>
    <row r="10743" spans="3:3" x14ac:dyDescent="0.25">
      <c r="C10743" s="24"/>
    </row>
    <row r="10744" spans="3:3" x14ac:dyDescent="0.25">
      <c r="C10744" s="24"/>
    </row>
    <row r="10745" spans="3:3" x14ac:dyDescent="0.25">
      <c r="C10745" s="24"/>
    </row>
    <row r="10746" spans="3:3" x14ac:dyDescent="0.25">
      <c r="C10746" s="24"/>
    </row>
    <row r="10747" spans="3:3" x14ac:dyDescent="0.25">
      <c r="C10747" s="24"/>
    </row>
    <row r="10748" spans="3:3" x14ac:dyDescent="0.25">
      <c r="C10748" s="24"/>
    </row>
    <row r="10749" spans="3:3" x14ac:dyDescent="0.25">
      <c r="C10749" s="24"/>
    </row>
    <row r="10750" spans="3:3" x14ac:dyDescent="0.25">
      <c r="C10750" s="24"/>
    </row>
    <row r="10751" spans="3:3" x14ac:dyDescent="0.25">
      <c r="C10751" s="24"/>
    </row>
    <row r="10752" spans="3:3" x14ac:dyDescent="0.25">
      <c r="C10752" s="24"/>
    </row>
    <row r="10753" spans="3:3" x14ac:dyDescent="0.25">
      <c r="C10753" s="24"/>
    </row>
    <row r="10754" spans="3:3" x14ac:dyDescent="0.25">
      <c r="C10754" s="24"/>
    </row>
    <row r="10755" spans="3:3" x14ac:dyDescent="0.25">
      <c r="C10755" s="24"/>
    </row>
    <row r="10756" spans="3:3" x14ac:dyDescent="0.25">
      <c r="C10756" s="24"/>
    </row>
    <row r="10757" spans="3:3" x14ac:dyDescent="0.25">
      <c r="C10757" s="24"/>
    </row>
    <row r="10758" spans="3:3" x14ac:dyDescent="0.25">
      <c r="C10758" s="24"/>
    </row>
    <row r="10759" spans="3:3" x14ac:dyDescent="0.25">
      <c r="C10759" s="24"/>
    </row>
    <row r="10760" spans="3:3" x14ac:dyDescent="0.25">
      <c r="C10760" s="24"/>
    </row>
    <row r="10761" spans="3:3" x14ac:dyDescent="0.25">
      <c r="C10761" s="24"/>
    </row>
    <row r="10762" spans="3:3" x14ac:dyDescent="0.25">
      <c r="C10762" s="24"/>
    </row>
    <row r="10763" spans="3:3" x14ac:dyDescent="0.25">
      <c r="C10763" s="24"/>
    </row>
    <row r="10764" spans="3:3" x14ac:dyDescent="0.25">
      <c r="C10764" s="24"/>
    </row>
    <row r="10765" spans="3:3" x14ac:dyDescent="0.25">
      <c r="C10765" s="24"/>
    </row>
    <row r="10766" spans="3:3" x14ac:dyDescent="0.25">
      <c r="C10766" s="24"/>
    </row>
    <row r="10767" spans="3:3" x14ac:dyDescent="0.25">
      <c r="C10767" s="24"/>
    </row>
    <row r="10768" spans="3:3" x14ac:dyDescent="0.25">
      <c r="C10768" s="24"/>
    </row>
    <row r="10769" spans="3:3" x14ac:dyDescent="0.25">
      <c r="C10769" s="24"/>
    </row>
    <row r="10770" spans="3:3" x14ac:dyDescent="0.25">
      <c r="C10770" s="24"/>
    </row>
    <row r="10771" spans="3:3" x14ac:dyDescent="0.25">
      <c r="C10771" s="24"/>
    </row>
    <row r="10772" spans="3:3" x14ac:dyDescent="0.25">
      <c r="C10772" s="24"/>
    </row>
    <row r="10773" spans="3:3" x14ac:dyDescent="0.25">
      <c r="C10773" s="24"/>
    </row>
    <row r="10774" spans="3:3" x14ac:dyDescent="0.25">
      <c r="C10774" s="24"/>
    </row>
    <row r="10775" spans="3:3" x14ac:dyDescent="0.25">
      <c r="C10775" s="24"/>
    </row>
    <row r="10776" spans="3:3" x14ac:dyDescent="0.25">
      <c r="C10776" s="24"/>
    </row>
    <row r="10777" spans="3:3" x14ac:dyDescent="0.25">
      <c r="C10777" s="24"/>
    </row>
    <row r="10778" spans="3:3" x14ac:dyDescent="0.25">
      <c r="C10778" s="24"/>
    </row>
    <row r="10779" spans="3:3" x14ac:dyDescent="0.25">
      <c r="C10779" s="24"/>
    </row>
    <row r="10780" spans="3:3" x14ac:dyDescent="0.25">
      <c r="C10780" s="24"/>
    </row>
    <row r="10781" spans="3:3" x14ac:dyDescent="0.25">
      <c r="C10781" s="24"/>
    </row>
    <row r="10782" spans="3:3" x14ac:dyDescent="0.25">
      <c r="C10782" s="24"/>
    </row>
    <row r="10783" spans="3:3" x14ac:dyDescent="0.25">
      <c r="C10783" s="24"/>
    </row>
    <row r="10784" spans="3:3" x14ac:dyDescent="0.25">
      <c r="C10784" s="24"/>
    </row>
    <row r="10785" spans="3:3" x14ac:dyDescent="0.25">
      <c r="C10785" s="24"/>
    </row>
    <row r="10786" spans="3:3" x14ac:dyDescent="0.25">
      <c r="C10786" s="24"/>
    </row>
    <row r="10787" spans="3:3" x14ac:dyDescent="0.25">
      <c r="C10787" s="24"/>
    </row>
    <row r="10788" spans="3:3" x14ac:dyDescent="0.25">
      <c r="C10788" s="24"/>
    </row>
    <row r="10789" spans="3:3" x14ac:dyDescent="0.25">
      <c r="C10789" s="24"/>
    </row>
    <row r="10790" spans="3:3" x14ac:dyDescent="0.25">
      <c r="C10790" s="24"/>
    </row>
    <row r="10791" spans="3:3" x14ac:dyDescent="0.25">
      <c r="C10791" s="24"/>
    </row>
    <row r="10792" spans="3:3" x14ac:dyDescent="0.25">
      <c r="C10792" s="24"/>
    </row>
    <row r="10793" spans="3:3" x14ac:dyDescent="0.25">
      <c r="C10793" s="24"/>
    </row>
    <row r="10794" spans="3:3" x14ac:dyDescent="0.25">
      <c r="C10794" s="24"/>
    </row>
    <row r="10795" spans="3:3" x14ac:dyDescent="0.25">
      <c r="C10795" s="24"/>
    </row>
    <row r="10796" spans="3:3" x14ac:dyDescent="0.25">
      <c r="C10796" s="24"/>
    </row>
    <row r="10797" spans="3:3" x14ac:dyDescent="0.25">
      <c r="C10797" s="24"/>
    </row>
    <row r="10798" spans="3:3" x14ac:dyDescent="0.25">
      <c r="C10798" s="24"/>
    </row>
    <row r="10799" spans="3:3" x14ac:dyDescent="0.25">
      <c r="C10799" s="24"/>
    </row>
    <row r="10800" spans="3:3" x14ac:dyDescent="0.25">
      <c r="C10800" s="24"/>
    </row>
    <row r="10801" spans="3:3" x14ac:dyDescent="0.25">
      <c r="C10801" s="24"/>
    </row>
    <row r="10802" spans="3:3" x14ac:dyDescent="0.25">
      <c r="C10802" s="24"/>
    </row>
    <row r="10803" spans="3:3" x14ac:dyDescent="0.25">
      <c r="C10803" s="24"/>
    </row>
    <row r="10804" spans="3:3" x14ac:dyDescent="0.25">
      <c r="C10804" s="24"/>
    </row>
    <row r="10805" spans="3:3" x14ac:dyDescent="0.25">
      <c r="C10805" s="24"/>
    </row>
    <row r="10806" spans="3:3" x14ac:dyDescent="0.25">
      <c r="C10806" s="24"/>
    </row>
    <row r="10807" spans="3:3" x14ac:dyDescent="0.25">
      <c r="C10807" s="24"/>
    </row>
    <row r="10808" spans="3:3" x14ac:dyDescent="0.25">
      <c r="C10808" s="24"/>
    </row>
    <row r="10809" spans="3:3" x14ac:dyDescent="0.25">
      <c r="C10809" s="24"/>
    </row>
    <row r="10810" spans="3:3" x14ac:dyDescent="0.25">
      <c r="C10810" s="24"/>
    </row>
    <row r="10811" spans="3:3" x14ac:dyDescent="0.25">
      <c r="C10811" s="24"/>
    </row>
    <row r="10812" spans="3:3" x14ac:dyDescent="0.25">
      <c r="C10812" s="24"/>
    </row>
    <row r="10813" spans="3:3" x14ac:dyDescent="0.25">
      <c r="C10813" s="24"/>
    </row>
    <row r="10814" spans="3:3" x14ac:dyDescent="0.25">
      <c r="C10814" s="24"/>
    </row>
    <row r="10815" spans="3:3" x14ac:dyDescent="0.25">
      <c r="C10815" s="24"/>
    </row>
    <row r="10816" spans="3:3" x14ac:dyDescent="0.25">
      <c r="C10816" s="24"/>
    </row>
    <row r="10817" spans="3:3" x14ac:dyDescent="0.25">
      <c r="C10817" s="24"/>
    </row>
    <row r="10818" spans="3:3" x14ac:dyDescent="0.25">
      <c r="C10818" s="24"/>
    </row>
    <row r="10819" spans="3:3" x14ac:dyDescent="0.25">
      <c r="C10819" s="24"/>
    </row>
    <row r="10820" spans="3:3" x14ac:dyDescent="0.25">
      <c r="C10820" s="24"/>
    </row>
    <row r="10821" spans="3:3" x14ac:dyDescent="0.25">
      <c r="C10821" s="24"/>
    </row>
    <row r="10822" spans="3:3" x14ac:dyDescent="0.25">
      <c r="C10822" s="24"/>
    </row>
    <row r="10823" spans="3:3" x14ac:dyDescent="0.25">
      <c r="C10823" s="24"/>
    </row>
    <row r="10824" spans="3:3" x14ac:dyDescent="0.25">
      <c r="C10824" s="24"/>
    </row>
    <row r="10825" spans="3:3" x14ac:dyDescent="0.25">
      <c r="C10825" s="24"/>
    </row>
    <row r="10826" spans="3:3" x14ac:dyDescent="0.25">
      <c r="C10826" s="24"/>
    </row>
    <row r="10827" spans="3:3" x14ac:dyDescent="0.25">
      <c r="C10827" s="24"/>
    </row>
    <row r="10828" spans="3:3" x14ac:dyDescent="0.25">
      <c r="C10828" s="24"/>
    </row>
    <row r="10829" spans="3:3" x14ac:dyDescent="0.25">
      <c r="C10829" s="24"/>
    </row>
    <row r="10830" spans="3:3" x14ac:dyDescent="0.25">
      <c r="C10830" s="24"/>
    </row>
    <row r="10831" spans="3:3" x14ac:dyDescent="0.25">
      <c r="C10831" s="24"/>
    </row>
    <row r="10832" spans="3:3" x14ac:dyDescent="0.25">
      <c r="C10832" s="24"/>
    </row>
    <row r="10833" spans="3:3" x14ac:dyDescent="0.25">
      <c r="C10833" s="24"/>
    </row>
    <row r="10834" spans="3:3" x14ac:dyDescent="0.25">
      <c r="C10834" s="24"/>
    </row>
    <row r="10835" spans="3:3" x14ac:dyDescent="0.25">
      <c r="C10835" s="24"/>
    </row>
    <row r="10836" spans="3:3" x14ac:dyDescent="0.25">
      <c r="C10836" s="24"/>
    </row>
    <row r="10837" spans="3:3" x14ac:dyDescent="0.25">
      <c r="C10837" s="24"/>
    </row>
    <row r="10838" spans="3:3" x14ac:dyDescent="0.25">
      <c r="C10838" s="24"/>
    </row>
    <row r="10839" spans="3:3" x14ac:dyDescent="0.25">
      <c r="C10839" s="24"/>
    </row>
    <row r="10840" spans="3:3" x14ac:dyDescent="0.25">
      <c r="C10840" s="24"/>
    </row>
    <row r="10841" spans="3:3" x14ac:dyDescent="0.25">
      <c r="C10841" s="24"/>
    </row>
    <row r="10842" spans="3:3" x14ac:dyDescent="0.25">
      <c r="C10842" s="24"/>
    </row>
    <row r="10843" spans="3:3" x14ac:dyDescent="0.25">
      <c r="C10843" s="24"/>
    </row>
    <row r="10844" spans="3:3" x14ac:dyDescent="0.25">
      <c r="C10844" s="24"/>
    </row>
    <row r="10845" spans="3:3" x14ac:dyDescent="0.25">
      <c r="C10845" s="24"/>
    </row>
    <row r="10846" spans="3:3" x14ac:dyDescent="0.25">
      <c r="C10846" s="24"/>
    </row>
    <row r="10847" spans="3:3" x14ac:dyDescent="0.25">
      <c r="C10847" s="24"/>
    </row>
    <row r="10848" spans="3:3" x14ac:dyDescent="0.25">
      <c r="C10848" s="24"/>
    </row>
    <row r="10849" spans="3:3" x14ac:dyDescent="0.25">
      <c r="C10849" s="24"/>
    </row>
    <row r="10850" spans="3:3" x14ac:dyDescent="0.25">
      <c r="C10850" s="24"/>
    </row>
    <row r="10851" spans="3:3" x14ac:dyDescent="0.25">
      <c r="C10851" s="24"/>
    </row>
    <row r="10852" spans="3:3" x14ac:dyDescent="0.25">
      <c r="C10852" s="24"/>
    </row>
    <row r="10853" spans="3:3" x14ac:dyDescent="0.25">
      <c r="C10853" s="24"/>
    </row>
    <row r="10854" spans="3:3" x14ac:dyDescent="0.25">
      <c r="C10854" s="24"/>
    </row>
    <row r="10855" spans="3:3" x14ac:dyDescent="0.25">
      <c r="C10855" s="24"/>
    </row>
    <row r="10856" spans="3:3" x14ac:dyDescent="0.25">
      <c r="C10856" s="24"/>
    </row>
    <row r="10857" spans="3:3" x14ac:dyDescent="0.25">
      <c r="C10857" s="24"/>
    </row>
    <row r="10858" spans="3:3" x14ac:dyDescent="0.25">
      <c r="C10858" s="24"/>
    </row>
    <row r="10859" spans="3:3" x14ac:dyDescent="0.25">
      <c r="C10859" s="24"/>
    </row>
    <row r="10860" spans="3:3" x14ac:dyDescent="0.25">
      <c r="C10860" s="24"/>
    </row>
    <row r="10861" spans="3:3" x14ac:dyDescent="0.25">
      <c r="C10861" s="24"/>
    </row>
    <row r="10862" spans="3:3" x14ac:dyDescent="0.25">
      <c r="C10862" s="24"/>
    </row>
    <row r="10863" spans="3:3" x14ac:dyDescent="0.25">
      <c r="C10863" s="24"/>
    </row>
    <row r="10864" spans="3:3" x14ac:dyDescent="0.25">
      <c r="C10864" s="24"/>
    </row>
    <row r="10865" spans="3:3" x14ac:dyDescent="0.25">
      <c r="C10865" s="24"/>
    </row>
    <row r="10866" spans="3:3" x14ac:dyDescent="0.25">
      <c r="C10866" s="24"/>
    </row>
    <row r="10867" spans="3:3" x14ac:dyDescent="0.25">
      <c r="C10867" s="24"/>
    </row>
    <row r="10868" spans="3:3" x14ac:dyDescent="0.25">
      <c r="C10868" s="24"/>
    </row>
    <row r="10869" spans="3:3" x14ac:dyDescent="0.25">
      <c r="C10869" s="24"/>
    </row>
    <row r="10870" spans="3:3" x14ac:dyDescent="0.25">
      <c r="C10870" s="24"/>
    </row>
    <row r="10871" spans="3:3" x14ac:dyDescent="0.25">
      <c r="C10871" s="24"/>
    </row>
    <row r="10872" spans="3:3" x14ac:dyDescent="0.25">
      <c r="C10872" s="24"/>
    </row>
    <row r="10873" spans="3:3" x14ac:dyDescent="0.25">
      <c r="C10873" s="24"/>
    </row>
    <row r="10874" spans="3:3" x14ac:dyDescent="0.25">
      <c r="C10874" s="24"/>
    </row>
    <row r="10875" spans="3:3" x14ac:dyDescent="0.25">
      <c r="C10875" s="24"/>
    </row>
    <row r="10876" spans="3:3" x14ac:dyDescent="0.25">
      <c r="C10876" s="24"/>
    </row>
    <row r="10877" spans="3:3" x14ac:dyDescent="0.25">
      <c r="C10877" s="24"/>
    </row>
    <row r="10878" spans="3:3" x14ac:dyDescent="0.25">
      <c r="C10878" s="24"/>
    </row>
    <row r="10879" spans="3:3" x14ac:dyDescent="0.25">
      <c r="C10879" s="24"/>
    </row>
    <row r="10880" spans="3:3" x14ac:dyDescent="0.25">
      <c r="C10880" s="24"/>
    </row>
    <row r="10881" spans="3:3" x14ac:dyDescent="0.25">
      <c r="C10881" s="24"/>
    </row>
    <row r="10882" spans="3:3" x14ac:dyDescent="0.25">
      <c r="C10882" s="24"/>
    </row>
    <row r="10883" spans="3:3" x14ac:dyDescent="0.25">
      <c r="C10883" s="24"/>
    </row>
    <row r="10884" spans="3:3" x14ac:dyDescent="0.25">
      <c r="C10884" s="24"/>
    </row>
    <row r="10885" spans="3:3" x14ac:dyDescent="0.25">
      <c r="C10885" s="24"/>
    </row>
    <row r="10886" spans="3:3" x14ac:dyDescent="0.25">
      <c r="C10886" s="24"/>
    </row>
    <row r="10887" spans="3:3" x14ac:dyDescent="0.25">
      <c r="C10887" s="24"/>
    </row>
    <row r="10888" spans="3:3" x14ac:dyDescent="0.25">
      <c r="C10888" s="24"/>
    </row>
    <row r="10889" spans="3:3" x14ac:dyDescent="0.25">
      <c r="C10889" s="24"/>
    </row>
    <row r="10890" spans="3:3" x14ac:dyDescent="0.25">
      <c r="C10890" s="24"/>
    </row>
    <row r="10891" spans="3:3" x14ac:dyDescent="0.25">
      <c r="C10891" s="24"/>
    </row>
    <row r="10892" spans="3:3" x14ac:dyDescent="0.25">
      <c r="C10892" s="24"/>
    </row>
    <row r="10893" spans="3:3" x14ac:dyDescent="0.25">
      <c r="C10893" s="24"/>
    </row>
    <row r="10894" spans="3:3" x14ac:dyDescent="0.25">
      <c r="C10894" s="24"/>
    </row>
    <row r="10895" spans="3:3" x14ac:dyDescent="0.25">
      <c r="C10895" s="24"/>
    </row>
    <row r="10896" spans="3:3" x14ac:dyDescent="0.25">
      <c r="C10896" s="24"/>
    </row>
    <row r="10897" spans="3:3" x14ac:dyDescent="0.25">
      <c r="C10897" s="24"/>
    </row>
    <row r="10898" spans="3:3" x14ac:dyDescent="0.25">
      <c r="C10898" s="24"/>
    </row>
    <row r="10899" spans="3:3" x14ac:dyDescent="0.25">
      <c r="C10899" s="24"/>
    </row>
    <row r="10900" spans="3:3" x14ac:dyDescent="0.25">
      <c r="C10900" s="24"/>
    </row>
    <row r="10901" spans="3:3" x14ac:dyDescent="0.25">
      <c r="C10901" s="24"/>
    </row>
    <row r="10902" spans="3:3" x14ac:dyDescent="0.25">
      <c r="C10902" s="24"/>
    </row>
    <row r="10903" spans="3:3" x14ac:dyDescent="0.25">
      <c r="C10903" s="24"/>
    </row>
    <row r="10904" spans="3:3" x14ac:dyDescent="0.25">
      <c r="C10904" s="24"/>
    </row>
    <row r="10905" spans="3:3" x14ac:dyDescent="0.25">
      <c r="C10905" s="24"/>
    </row>
    <row r="10906" spans="3:3" x14ac:dyDescent="0.25">
      <c r="C10906" s="24"/>
    </row>
    <row r="10907" spans="3:3" x14ac:dyDescent="0.25">
      <c r="C10907" s="24"/>
    </row>
    <row r="10908" spans="3:3" x14ac:dyDescent="0.25">
      <c r="C10908" s="24"/>
    </row>
    <row r="10909" spans="3:3" x14ac:dyDescent="0.25">
      <c r="C10909" s="24"/>
    </row>
    <row r="10910" spans="3:3" x14ac:dyDescent="0.25">
      <c r="C10910" s="24"/>
    </row>
    <row r="10911" spans="3:3" x14ac:dyDescent="0.25">
      <c r="C10911" s="24"/>
    </row>
    <row r="10912" spans="3:3" x14ac:dyDescent="0.25">
      <c r="C10912" s="24"/>
    </row>
    <row r="10913" spans="3:3" x14ac:dyDescent="0.25">
      <c r="C10913" s="24"/>
    </row>
    <row r="10914" spans="3:3" x14ac:dyDescent="0.25">
      <c r="C10914" s="24"/>
    </row>
    <row r="10915" spans="3:3" x14ac:dyDescent="0.25">
      <c r="C10915" s="24"/>
    </row>
    <row r="10916" spans="3:3" x14ac:dyDescent="0.25">
      <c r="C10916" s="24"/>
    </row>
    <row r="10917" spans="3:3" x14ac:dyDescent="0.25">
      <c r="C10917" s="24"/>
    </row>
    <row r="10918" spans="3:3" x14ac:dyDescent="0.25">
      <c r="C10918" s="24"/>
    </row>
    <row r="10919" spans="3:3" x14ac:dyDescent="0.25">
      <c r="C10919" s="24"/>
    </row>
    <row r="10920" spans="3:3" x14ac:dyDescent="0.25">
      <c r="C10920" s="24"/>
    </row>
    <row r="10921" spans="3:3" x14ac:dyDescent="0.25">
      <c r="C10921" s="24"/>
    </row>
    <row r="10922" spans="3:3" x14ac:dyDescent="0.25">
      <c r="C10922" s="24"/>
    </row>
    <row r="10923" spans="3:3" x14ac:dyDescent="0.25">
      <c r="C10923" s="24"/>
    </row>
    <row r="10924" spans="3:3" x14ac:dyDescent="0.25">
      <c r="C10924" s="24"/>
    </row>
    <row r="10925" spans="3:3" x14ac:dyDescent="0.25">
      <c r="C10925" s="24"/>
    </row>
    <row r="10926" spans="3:3" x14ac:dyDescent="0.25">
      <c r="C10926" s="24"/>
    </row>
    <row r="10927" spans="3:3" x14ac:dyDescent="0.25">
      <c r="C10927" s="24"/>
    </row>
    <row r="10928" spans="3:3" x14ac:dyDescent="0.25">
      <c r="C10928" s="24"/>
    </row>
    <row r="10929" spans="3:3" x14ac:dyDescent="0.25">
      <c r="C10929" s="24"/>
    </row>
    <row r="10930" spans="3:3" x14ac:dyDescent="0.25">
      <c r="C10930" s="24"/>
    </row>
    <row r="10931" spans="3:3" x14ac:dyDescent="0.25">
      <c r="C10931" s="24"/>
    </row>
    <row r="10932" spans="3:3" x14ac:dyDescent="0.25">
      <c r="C10932" s="24"/>
    </row>
    <row r="10933" spans="3:3" x14ac:dyDescent="0.25">
      <c r="C10933" s="24"/>
    </row>
    <row r="10934" spans="3:3" x14ac:dyDescent="0.25">
      <c r="C10934" s="24"/>
    </row>
    <row r="10935" spans="3:3" x14ac:dyDescent="0.25">
      <c r="C10935" s="24"/>
    </row>
    <row r="10936" spans="3:3" x14ac:dyDescent="0.25">
      <c r="C10936" s="24"/>
    </row>
    <row r="10937" spans="3:3" x14ac:dyDescent="0.25">
      <c r="C10937" s="24"/>
    </row>
    <row r="10938" spans="3:3" x14ac:dyDescent="0.25">
      <c r="C10938" s="24"/>
    </row>
    <row r="10939" spans="3:3" x14ac:dyDescent="0.25">
      <c r="C10939" s="24"/>
    </row>
    <row r="10940" spans="3:3" x14ac:dyDescent="0.25">
      <c r="C10940" s="24"/>
    </row>
    <row r="10941" spans="3:3" x14ac:dyDescent="0.25">
      <c r="C10941" s="24"/>
    </row>
    <row r="10942" spans="3:3" x14ac:dyDescent="0.25">
      <c r="C10942" s="24"/>
    </row>
    <row r="10943" spans="3:3" x14ac:dyDescent="0.25">
      <c r="C10943" s="24"/>
    </row>
    <row r="10944" spans="3:3" x14ac:dyDescent="0.25">
      <c r="C10944" s="24"/>
    </row>
    <row r="10945" spans="3:3" x14ac:dyDescent="0.25">
      <c r="C10945" s="24"/>
    </row>
    <row r="10946" spans="3:3" x14ac:dyDescent="0.25">
      <c r="C10946" s="24"/>
    </row>
    <row r="10947" spans="3:3" x14ac:dyDescent="0.25">
      <c r="C10947" s="24"/>
    </row>
    <row r="10948" spans="3:3" x14ac:dyDescent="0.25">
      <c r="C10948" s="24"/>
    </row>
    <row r="10949" spans="3:3" x14ac:dyDescent="0.25">
      <c r="C10949" s="24"/>
    </row>
    <row r="10950" spans="3:3" x14ac:dyDescent="0.25">
      <c r="C10950" s="24"/>
    </row>
    <row r="10951" spans="3:3" x14ac:dyDescent="0.25">
      <c r="C10951" s="24"/>
    </row>
    <row r="10952" spans="3:3" x14ac:dyDescent="0.25">
      <c r="C10952" s="24"/>
    </row>
    <row r="10953" spans="3:3" x14ac:dyDescent="0.25">
      <c r="C10953" s="24"/>
    </row>
    <row r="10954" spans="3:3" x14ac:dyDescent="0.25">
      <c r="C10954" s="24"/>
    </row>
    <row r="10955" spans="3:3" x14ac:dyDescent="0.25">
      <c r="C10955" s="24"/>
    </row>
    <row r="10956" spans="3:3" x14ac:dyDescent="0.25">
      <c r="C10956" s="24"/>
    </row>
    <row r="10957" spans="3:3" x14ac:dyDescent="0.25">
      <c r="C10957" s="24"/>
    </row>
    <row r="10958" spans="3:3" x14ac:dyDescent="0.25">
      <c r="C10958" s="24"/>
    </row>
    <row r="10959" spans="3:3" x14ac:dyDescent="0.25">
      <c r="C10959" s="24"/>
    </row>
    <row r="10960" spans="3:3" x14ac:dyDescent="0.25">
      <c r="C10960" s="24"/>
    </row>
    <row r="10961" spans="3:3" x14ac:dyDescent="0.25">
      <c r="C10961" s="24"/>
    </row>
    <row r="10962" spans="3:3" x14ac:dyDescent="0.25">
      <c r="C10962" s="24"/>
    </row>
    <row r="10963" spans="3:3" x14ac:dyDescent="0.25">
      <c r="C10963" s="24"/>
    </row>
    <row r="10964" spans="3:3" x14ac:dyDescent="0.25">
      <c r="C10964" s="24"/>
    </row>
    <row r="10965" spans="3:3" x14ac:dyDescent="0.25">
      <c r="C10965" s="24"/>
    </row>
    <row r="10966" spans="3:3" x14ac:dyDescent="0.25">
      <c r="C10966" s="24"/>
    </row>
    <row r="10967" spans="3:3" x14ac:dyDescent="0.25">
      <c r="C10967" s="24"/>
    </row>
    <row r="10968" spans="3:3" x14ac:dyDescent="0.25">
      <c r="C10968" s="24"/>
    </row>
    <row r="10969" spans="3:3" x14ac:dyDescent="0.25">
      <c r="C10969" s="24"/>
    </row>
    <row r="10970" spans="3:3" x14ac:dyDescent="0.25">
      <c r="C10970" s="24"/>
    </row>
    <row r="10971" spans="3:3" x14ac:dyDescent="0.25">
      <c r="C10971" s="24"/>
    </row>
    <row r="10972" spans="3:3" x14ac:dyDescent="0.25">
      <c r="C10972" s="24"/>
    </row>
    <row r="10973" spans="3:3" x14ac:dyDescent="0.25">
      <c r="C10973" s="24"/>
    </row>
    <row r="10974" spans="3:3" x14ac:dyDescent="0.25">
      <c r="C10974" s="24"/>
    </row>
    <row r="10975" spans="3:3" x14ac:dyDescent="0.25">
      <c r="C10975" s="24"/>
    </row>
    <row r="10976" spans="3:3" x14ac:dyDescent="0.25">
      <c r="C10976" s="24"/>
    </row>
    <row r="10977" spans="3:3" x14ac:dyDescent="0.25">
      <c r="C10977" s="24"/>
    </row>
    <row r="10978" spans="3:3" x14ac:dyDescent="0.25">
      <c r="C10978" s="24"/>
    </row>
    <row r="10979" spans="3:3" x14ac:dyDescent="0.25">
      <c r="C10979" s="24"/>
    </row>
    <row r="10980" spans="3:3" x14ac:dyDescent="0.25">
      <c r="C10980" s="24"/>
    </row>
    <row r="10981" spans="3:3" x14ac:dyDescent="0.25">
      <c r="C10981" s="24"/>
    </row>
    <row r="10982" spans="3:3" x14ac:dyDescent="0.25">
      <c r="C10982" s="24"/>
    </row>
    <row r="10983" spans="3:3" x14ac:dyDescent="0.25">
      <c r="C10983" s="24"/>
    </row>
    <row r="10984" spans="3:3" x14ac:dyDescent="0.25">
      <c r="C10984" s="24"/>
    </row>
    <row r="10985" spans="3:3" x14ac:dyDescent="0.25">
      <c r="C10985" s="24"/>
    </row>
    <row r="10986" spans="3:3" x14ac:dyDescent="0.25">
      <c r="C10986" s="24"/>
    </row>
    <row r="10987" spans="3:3" x14ac:dyDescent="0.25">
      <c r="C10987" s="24"/>
    </row>
    <row r="10988" spans="3:3" x14ac:dyDescent="0.25">
      <c r="C10988" s="24"/>
    </row>
    <row r="10989" spans="3:3" x14ac:dyDescent="0.25">
      <c r="C10989" s="24"/>
    </row>
    <row r="10990" spans="3:3" x14ac:dyDescent="0.25">
      <c r="C10990" s="24"/>
    </row>
    <row r="10991" spans="3:3" x14ac:dyDescent="0.25">
      <c r="C10991" s="24"/>
    </row>
    <row r="10992" spans="3:3" x14ac:dyDescent="0.25">
      <c r="C10992" s="24"/>
    </row>
    <row r="10993" spans="3:3" x14ac:dyDescent="0.25">
      <c r="C10993" s="24"/>
    </row>
    <row r="10994" spans="3:3" x14ac:dyDescent="0.25">
      <c r="C10994" s="24"/>
    </row>
    <row r="10995" spans="3:3" x14ac:dyDescent="0.25">
      <c r="C10995" s="24"/>
    </row>
    <row r="10996" spans="3:3" x14ac:dyDescent="0.25">
      <c r="C10996" s="24"/>
    </row>
    <row r="10997" spans="3:3" x14ac:dyDescent="0.25">
      <c r="C10997" s="24"/>
    </row>
    <row r="10998" spans="3:3" x14ac:dyDescent="0.25">
      <c r="C10998" s="24"/>
    </row>
    <row r="10999" spans="3:3" x14ac:dyDescent="0.25">
      <c r="C10999" s="24"/>
    </row>
    <row r="11000" spans="3:3" x14ac:dyDescent="0.25">
      <c r="C11000" s="24"/>
    </row>
    <row r="11001" spans="3:3" x14ac:dyDescent="0.25">
      <c r="C11001" s="24"/>
    </row>
    <row r="11002" spans="3:3" x14ac:dyDescent="0.25">
      <c r="C11002" s="24"/>
    </row>
    <row r="11003" spans="3:3" x14ac:dyDescent="0.25">
      <c r="C11003" s="24"/>
    </row>
    <row r="11004" spans="3:3" x14ac:dyDescent="0.25">
      <c r="C11004" s="24"/>
    </row>
    <row r="11005" spans="3:3" x14ac:dyDescent="0.25">
      <c r="C11005" s="24"/>
    </row>
    <row r="11006" spans="3:3" x14ac:dyDescent="0.25">
      <c r="C11006" s="24"/>
    </row>
    <row r="11007" spans="3:3" x14ac:dyDescent="0.25">
      <c r="C11007" s="24"/>
    </row>
    <row r="11008" spans="3:3" x14ac:dyDescent="0.25">
      <c r="C11008" s="24"/>
    </row>
    <row r="11009" spans="3:3" x14ac:dyDescent="0.25">
      <c r="C11009" s="24"/>
    </row>
    <row r="11010" spans="3:3" x14ac:dyDescent="0.25">
      <c r="C11010" s="24"/>
    </row>
    <row r="11011" spans="3:3" x14ac:dyDescent="0.25">
      <c r="C11011" s="24"/>
    </row>
    <row r="11012" spans="3:3" x14ac:dyDescent="0.25">
      <c r="C11012" s="24"/>
    </row>
    <row r="11013" spans="3:3" x14ac:dyDescent="0.25">
      <c r="C11013" s="24"/>
    </row>
    <row r="11014" spans="3:3" x14ac:dyDescent="0.25">
      <c r="C11014" s="24"/>
    </row>
    <row r="11015" spans="3:3" x14ac:dyDescent="0.25">
      <c r="C11015" s="24"/>
    </row>
    <row r="11016" spans="3:3" x14ac:dyDescent="0.25">
      <c r="C11016" s="24"/>
    </row>
    <row r="11017" spans="3:3" x14ac:dyDescent="0.25">
      <c r="C11017" s="24"/>
    </row>
    <row r="11018" spans="3:3" x14ac:dyDescent="0.25">
      <c r="C11018" s="24"/>
    </row>
    <row r="11019" spans="3:3" x14ac:dyDescent="0.25">
      <c r="C11019" s="24"/>
    </row>
    <row r="11020" spans="3:3" x14ac:dyDescent="0.25">
      <c r="C11020" s="24"/>
    </row>
    <row r="11021" spans="3:3" x14ac:dyDescent="0.25">
      <c r="C11021" s="24"/>
    </row>
    <row r="11022" spans="3:3" x14ac:dyDescent="0.25">
      <c r="C11022" s="24"/>
    </row>
    <row r="11023" spans="3:3" x14ac:dyDescent="0.25">
      <c r="C11023" s="24"/>
    </row>
    <row r="11024" spans="3:3" x14ac:dyDescent="0.25">
      <c r="C11024" s="24"/>
    </row>
    <row r="11025" spans="3:3" x14ac:dyDescent="0.25">
      <c r="C11025" s="24"/>
    </row>
    <row r="11026" spans="3:3" x14ac:dyDescent="0.25">
      <c r="C11026" s="24"/>
    </row>
    <row r="11027" spans="3:3" x14ac:dyDescent="0.25">
      <c r="C11027" s="24"/>
    </row>
    <row r="11028" spans="3:3" x14ac:dyDescent="0.25">
      <c r="C11028" s="24"/>
    </row>
    <row r="11029" spans="3:3" x14ac:dyDescent="0.25">
      <c r="C11029" s="24"/>
    </row>
    <row r="11030" spans="3:3" x14ac:dyDescent="0.25">
      <c r="C11030" s="24"/>
    </row>
    <row r="11031" spans="3:3" x14ac:dyDescent="0.25">
      <c r="C11031" s="24"/>
    </row>
    <row r="11032" spans="3:3" x14ac:dyDescent="0.25">
      <c r="C11032" s="24"/>
    </row>
    <row r="11033" spans="3:3" x14ac:dyDescent="0.25">
      <c r="C11033" s="24"/>
    </row>
    <row r="11034" spans="3:3" x14ac:dyDescent="0.25">
      <c r="C11034" s="24"/>
    </row>
    <row r="11035" spans="3:3" x14ac:dyDescent="0.25">
      <c r="C11035" s="24"/>
    </row>
    <row r="11036" spans="3:3" x14ac:dyDescent="0.25">
      <c r="C11036" s="24"/>
    </row>
    <row r="11037" spans="3:3" x14ac:dyDescent="0.25">
      <c r="C11037" s="24"/>
    </row>
    <row r="11038" spans="3:3" x14ac:dyDescent="0.25">
      <c r="C11038" s="24"/>
    </row>
    <row r="11039" spans="3:3" x14ac:dyDescent="0.25">
      <c r="C11039" s="24"/>
    </row>
    <row r="11040" spans="3:3" x14ac:dyDescent="0.25">
      <c r="C11040" s="24"/>
    </row>
    <row r="11041" spans="3:3" x14ac:dyDescent="0.25">
      <c r="C11041" s="24"/>
    </row>
    <row r="11042" spans="3:3" x14ac:dyDescent="0.25">
      <c r="C11042" s="24"/>
    </row>
    <row r="11043" spans="3:3" x14ac:dyDescent="0.25">
      <c r="C11043" s="24"/>
    </row>
    <row r="11044" spans="3:3" x14ac:dyDescent="0.25">
      <c r="C11044" s="24"/>
    </row>
    <row r="11045" spans="3:3" x14ac:dyDescent="0.25">
      <c r="C11045" s="24"/>
    </row>
    <row r="11046" spans="3:3" x14ac:dyDescent="0.25">
      <c r="C11046" s="24"/>
    </row>
    <row r="11047" spans="3:3" x14ac:dyDescent="0.25">
      <c r="C11047" s="24"/>
    </row>
    <row r="11048" spans="3:3" x14ac:dyDescent="0.25">
      <c r="C11048" s="24"/>
    </row>
    <row r="11049" spans="3:3" x14ac:dyDescent="0.25">
      <c r="C11049" s="24"/>
    </row>
    <row r="11050" spans="3:3" x14ac:dyDescent="0.25">
      <c r="C11050" s="24"/>
    </row>
    <row r="11051" spans="3:3" x14ac:dyDescent="0.25">
      <c r="C11051" s="24"/>
    </row>
    <row r="11052" spans="3:3" x14ac:dyDescent="0.25">
      <c r="C11052" s="24"/>
    </row>
    <row r="11053" spans="3:3" x14ac:dyDescent="0.25">
      <c r="C11053" s="24"/>
    </row>
    <row r="11054" spans="3:3" x14ac:dyDescent="0.25">
      <c r="C11054" s="24"/>
    </row>
    <row r="11055" spans="3:3" x14ac:dyDescent="0.25">
      <c r="C11055" s="24"/>
    </row>
    <row r="11056" spans="3:3" x14ac:dyDescent="0.25">
      <c r="C11056" s="24"/>
    </row>
    <row r="11057" spans="3:3" x14ac:dyDescent="0.25">
      <c r="C11057" s="24"/>
    </row>
    <row r="11058" spans="3:3" x14ac:dyDescent="0.25">
      <c r="C11058" s="24"/>
    </row>
    <row r="11059" spans="3:3" x14ac:dyDescent="0.25">
      <c r="C11059" s="24"/>
    </row>
    <row r="11060" spans="3:3" x14ac:dyDescent="0.25">
      <c r="C11060" s="24"/>
    </row>
    <row r="11061" spans="3:3" x14ac:dyDescent="0.25">
      <c r="C11061" s="24"/>
    </row>
    <row r="11062" spans="3:3" x14ac:dyDescent="0.25">
      <c r="C11062" s="24"/>
    </row>
    <row r="11063" spans="3:3" x14ac:dyDescent="0.25">
      <c r="C11063" s="24"/>
    </row>
    <row r="11064" spans="3:3" x14ac:dyDescent="0.25">
      <c r="C11064" s="24"/>
    </row>
    <row r="11065" spans="3:3" x14ac:dyDescent="0.25">
      <c r="C11065" s="24"/>
    </row>
    <row r="11066" spans="3:3" x14ac:dyDescent="0.25">
      <c r="C11066" s="24"/>
    </row>
    <row r="11067" spans="3:3" x14ac:dyDescent="0.25">
      <c r="C11067" s="24"/>
    </row>
    <row r="11068" spans="3:3" x14ac:dyDescent="0.25">
      <c r="C11068" s="24"/>
    </row>
    <row r="11069" spans="3:3" x14ac:dyDescent="0.25">
      <c r="C11069" s="24"/>
    </row>
    <row r="11070" spans="3:3" x14ac:dyDescent="0.25">
      <c r="C11070" s="24"/>
    </row>
    <row r="11071" spans="3:3" x14ac:dyDescent="0.25">
      <c r="C11071" s="24"/>
    </row>
    <row r="11072" spans="3:3" x14ac:dyDescent="0.25">
      <c r="C11072" s="24"/>
    </row>
    <row r="11073" spans="3:3" x14ac:dyDescent="0.25">
      <c r="C11073" s="24"/>
    </row>
    <row r="11074" spans="3:3" x14ac:dyDescent="0.25">
      <c r="C11074" s="24"/>
    </row>
    <row r="11075" spans="3:3" x14ac:dyDescent="0.25">
      <c r="C11075" s="24"/>
    </row>
    <row r="11076" spans="3:3" x14ac:dyDescent="0.25">
      <c r="C11076" s="24"/>
    </row>
    <row r="11077" spans="3:3" x14ac:dyDescent="0.25">
      <c r="C11077" s="24"/>
    </row>
    <row r="11078" spans="3:3" x14ac:dyDescent="0.25">
      <c r="C11078" s="24"/>
    </row>
    <row r="11079" spans="3:3" x14ac:dyDescent="0.25">
      <c r="C11079" s="24"/>
    </row>
    <row r="11080" spans="3:3" x14ac:dyDescent="0.25">
      <c r="C11080" s="24"/>
    </row>
    <row r="11081" spans="3:3" x14ac:dyDescent="0.25">
      <c r="C11081" s="24"/>
    </row>
    <row r="11082" spans="3:3" x14ac:dyDescent="0.25">
      <c r="C11082" s="24"/>
    </row>
    <row r="11083" spans="3:3" x14ac:dyDescent="0.25">
      <c r="C11083" s="24"/>
    </row>
    <row r="11084" spans="3:3" x14ac:dyDescent="0.25">
      <c r="C11084" s="24"/>
    </row>
    <row r="11085" spans="3:3" x14ac:dyDescent="0.25">
      <c r="C11085" s="24"/>
    </row>
    <row r="11086" spans="3:3" x14ac:dyDescent="0.25">
      <c r="C11086" s="24"/>
    </row>
    <row r="11087" spans="3:3" x14ac:dyDescent="0.25">
      <c r="C11087" s="24"/>
    </row>
    <row r="11088" spans="3:3" x14ac:dyDescent="0.25">
      <c r="C11088" s="24"/>
    </row>
    <row r="11089" spans="3:3" x14ac:dyDescent="0.25">
      <c r="C11089" s="24"/>
    </row>
    <row r="11090" spans="3:3" x14ac:dyDescent="0.25">
      <c r="C11090" s="24"/>
    </row>
    <row r="11091" spans="3:3" x14ac:dyDescent="0.25">
      <c r="C11091" s="24"/>
    </row>
    <row r="11092" spans="3:3" x14ac:dyDescent="0.25">
      <c r="C11092" s="24"/>
    </row>
    <row r="11093" spans="3:3" x14ac:dyDescent="0.25">
      <c r="C11093" s="24"/>
    </row>
    <row r="11094" spans="3:3" x14ac:dyDescent="0.25">
      <c r="C11094" s="24"/>
    </row>
    <row r="11095" spans="3:3" x14ac:dyDescent="0.25">
      <c r="C11095" s="24"/>
    </row>
    <row r="11096" spans="3:3" x14ac:dyDescent="0.25">
      <c r="C11096" s="24"/>
    </row>
    <row r="11097" spans="3:3" x14ac:dyDescent="0.25">
      <c r="C11097" s="24"/>
    </row>
    <row r="11098" spans="3:3" x14ac:dyDescent="0.25">
      <c r="C11098" s="24"/>
    </row>
    <row r="11099" spans="3:3" x14ac:dyDescent="0.25">
      <c r="C11099" s="24"/>
    </row>
    <row r="11100" spans="3:3" x14ac:dyDescent="0.25">
      <c r="C11100" s="24"/>
    </row>
    <row r="11101" spans="3:3" x14ac:dyDescent="0.25">
      <c r="C11101" s="24"/>
    </row>
    <row r="11102" spans="3:3" x14ac:dyDescent="0.25">
      <c r="C11102" s="24"/>
    </row>
    <row r="11103" spans="3:3" x14ac:dyDescent="0.25">
      <c r="C11103" s="24"/>
    </row>
    <row r="11104" spans="3:3" x14ac:dyDescent="0.25">
      <c r="C11104" s="24"/>
    </row>
    <row r="11105" spans="3:3" x14ac:dyDescent="0.25">
      <c r="C11105" s="24"/>
    </row>
    <row r="11106" spans="3:3" x14ac:dyDescent="0.25">
      <c r="C11106" s="24"/>
    </row>
    <row r="11107" spans="3:3" x14ac:dyDescent="0.25">
      <c r="C11107" s="24"/>
    </row>
    <row r="11108" spans="3:3" x14ac:dyDescent="0.25">
      <c r="C11108" s="24"/>
    </row>
    <row r="11109" spans="3:3" x14ac:dyDescent="0.25">
      <c r="C11109" s="24"/>
    </row>
    <row r="11110" spans="3:3" x14ac:dyDescent="0.25">
      <c r="C11110" s="24"/>
    </row>
    <row r="11111" spans="3:3" x14ac:dyDescent="0.25">
      <c r="C11111" s="24"/>
    </row>
    <row r="11112" spans="3:3" x14ac:dyDescent="0.25">
      <c r="C11112" s="24"/>
    </row>
    <row r="11113" spans="3:3" x14ac:dyDescent="0.25">
      <c r="C11113" s="24"/>
    </row>
    <row r="11114" spans="3:3" x14ac:dyDescent="0.25">
      <c r="C11114" s="24"/>
    </row>
    <row r="11115" spans="3:3" x14ac:dyDescent="0.25">
      <c r="C11115" s="24"/>
    </row>
    <row r="11116" spans="3:3" x14ac:dyDescent="0.25">
      <c r="C11116" s="24"/>
    </row>
    <row r="11117" spans="3:3" x14ac:dyDescent="0.25">
      <c r="C11117" s="24"/>
    </row>
    <row r="11118" spans="3:3" x14ac:dyDescent="0.25">
      <c r="C11118" s="24"/>
    </row>
    <row r="11119" spans="3:3" x14ac:dyDescent="0.25">
      <c r="C11119" s="24"/>
    </row>
    <row r="11120" spans="3:3" x14ac:dyDescent="0.25">
      <c r="C11120" s="24"/>
    </row>
    <row r="11121" spans="3:3" x14ac:dyDescent="0.25">
      <c r="C11121" s="24"/>
    </row>
    <row r="11122" spans="3:3" x14ac:dyDescent="0.25">
      <c r="C11122" s="24"/>
    </row>
    <row r="11123" spans="3:3" x14ac:dyDescent="0.25">
      <c r="C11123" s="24"/>
    </row>
    <row r="11124" spans="3:3" x14ac:dyDescent="0.25">
      <c r="C11124" s="24"/>
    </row>
    <row r="11125" spans="3:3" x14ac:dyDescent="0.25">
      <c r="C11125" s="24"/>
    </row>
    <row r="11126" spans="3:3" x14ac:dyDescent="0.25">
      <c r="C11126" s="24"/>
    </row>
    <row r="11127" spans="3:3" x14ac:dyDescent="0.25">
      <c r="C11127" s="24"/>
    </row>
    <row r="11128" spans="3:3" x14ac:dyDescent="0.25">
      <c r="C11128" s="24"/>
    </row>
    <row r="11129" spans="3:3" x14ac:dyDescent="0.25">
      <c r="C11129" s="24"/>
    </row>
    <row r="11130" spans="3:3" x14ac:dyDescent="0.25">
      <c r="C11130" s="24"/>
    </row>
    <row r="11131" spans="3:3" x14ac:dyDescent="0.25">
      <c r="C11131" s="24"/>
    </row>
    <row r="11132" spans="3:3" x14ac:dyDescent="0.25">
      <c r="C11132" s="24"/>
    </row>
    <row r="11133" spans="3:3" x14ac:dyDescent="0.25">
      <c r="C11133" s="24"/>
    </row>
    <row r="11134" spans="3:3" x14ac:dyDescent="0.25">
      <c r="C11134" s="24"/>
    </row>
    <row r="11135" spans="3:3" x14ac:dyDescent="0.25">
      <c r="C11135" s="24"/>
    </row>
    <row r="11136" spans="3:3" x14ac:dyDescent="0.25">
      <c r="C11136" s="24"/>
    </row>
    <row r="11137" spans="3:3" x14ac:dyDescent="0.25">
      <c r="C11137" s="24"/>
    </row>
    <row r="11138" spans="3:3" x14ac:dyDescent="0.25">
      <c r="C11138" s="24"/>
    </row>
    <row r="11139" spans="3:3" x14ac:dyDescent="0.25">
      <c r="C11139" s="24"/>
    </row>
    <row r="11140" spans="3:3" x14ac:dyDescent="0.25">
      <c r="C11140" s="24"/>
    </row>
    <row r="11141" spans="3:3" x14ac:dyDescent="0.25">
      <c r="C11141" s="24"/>
    </row>
    <row r="11142" spans="3:3" x14ac:dyDescent="0.25">
      <c r="C11142" s="24"/>
    </row>
    <row r="11143" spans="3:3" x14ac:dyDescent="0.25">
      <c r="C11143" s="24"/>
    </row>
    <row r="11144" spans="3:3" x14ac:dyDescent="0.25">
      <c r="C11144" s="24"/>
    </row>
    <row r="11145" spans="3:3" x14ac:dyDescent="0.25">
      <c r="C11145" s="24"/>
    </row>
    <row r="11146" spans="3:3" x14ac:dyDescent="0.25">
      <c r="C11146" s="24"/>
    </row>
    <row r="11147" spans="3:3" x14ac:dyDescent="0.25">
      <c r="C11147" s="24"/>
    </row>
    <row r="11148" spans="3:3" x14ac:dyDescent="0.25">
      <c r="C11148" s="24"/>
    </row>
    <row r="11149" spans="3:3" x14ac:dyDescent="0.25">
      <c r="C11149" s="24"/>
    </row>
    <row r="11150" spans="3:3" x14ac:dyDescent="0.25">
      <c r="C11150" s="24"/>
    </row>
    <row r="11151" spans="3:3" x14ac:dyDescent="0.25">
      <c r="C11151" s="24"/>
    </row>
    <row r="11152" spans="3:3" x14ac:dyDescent="0.25">
      <c r="C11152" s="24"/>
    </row>
    <row r="11153" spans="3:3" x14ac:dyDescent="0.25">
      <c r="C11153" s="24"/>
    </row>
    <row r="11154" spans="3:3" x14ac:dyDescent="0.25">
      <c r="C11154" s="24"/>
    </row>
    <row r="11155" spans="3:3" x14ac:dyDescent="0.25">
      <c r="C11155" s="24"/>
    </row>
    <row r="11156" spans="3:3" x14ac:dyDescent="0.25">
      <c r="C11156" s="24"/>
    </row>
    <row r="11157" spans="3:3" x14ac:dyDescent="0.25">
      <c r="C11157" s="24"/>
    </row>
    <row r="11158" spans="3:3" x14ac:dyDescent="0.25">
      <c r="C11158" s="24"/>
    </row>
    <row r="11159" spans="3:3" x14ac:dyDescent="0.25">
      <c r="C11159" s="24"/>
    </row>
    <row r="11160" spans="3:3" x14ac:dyDescent="0.25">
      <c r="C11160" s="24"/>
    </row>
    <row r="11161" spans="3:3" x14ac:dyDescent="0.25">
      <c r="C11161" s="24"/>
    </row>
    <row r="11162" spans="3:3" x14ac:dyDescent="0.25">
      <c r="C11162" s="24"/>
    </row>
    <row r="11163" spans="3:3" x14ac:dyDescent="0.25">
      <c r="C11163" s="24"/>
    </row>
    <row r="11164" spans="3:3" x14ac:dyDescent="0.25">
      <c r="C11164" s="24"/>
    </row>
    <row r="11165" spans="3:3" x14ac:dyDescent="0.25">
      <c r="C11165" s="24"/>
    </row>
    <row r="11166" spans="3:3" x14ac:dyDescent="0.25">
      <c r="C11166" s="24"/>
    </row>
    <row r="11167" spans="3:3" x14ac:dyDescent="0.25">
      <c r="C11167" s="24"/>
    </row>
    <row r="11168" spans="3:3" x14ac:dyDescent="0.25">
      <c r="C11168" s="24"/>
    </row>
    <row r="11169" spans="3:3" x14ac:dyDescent="0.25">
      <c r="C11169" s="24"/>
    </row>
    <row r="11170" spans="3:3" x14ac:dyDescent="0.25">
      <c r="C11170" s="24"/>
    </row>
    <row r="11171" spans="3:3" x14ac:dyDescent="0.25">
      <c r="C11171" s="24"/>
    </row>
    <row r="11172" spans="3:3" x14ac:dyDescent="0.25">
      <c r="C11172" s="24"/>
    </row>
    <row r="11173" spans="3:3" x14ac:dyDescent="0.25">
      <c r="C11173" s="24"/>
    </row>
    <row r="11174" spans="3:3" x14ac:dyDescent="0.25">
      <c r="C11174" s="24"/>
    </row>
    <row r="11175" spans="3:3" x14ac:dyDescent="0.25">
      <c r="C11175" s="24"/>
    </row>
    <row r="11176" spans="3:3" x14ac:dyDescent="0.25">
      <c r="C11176" s="24"/>
    </row>
    <row r="11177" spans="3:3" x14ac:dyDescent="0.25">
      <c r="C11177" s="24"/>
    </row>
    <row r="11178" spans="3:3" x14ac:dyDescent="0.25">
      <c r="C11178" s="24"/>
    </row>
    <row r="11179" spans="3:3" x14ac:dyDescent="0.25">
      <c r="C11179" s="24"/>
    </row>
    <row r="11180" spans="3:3" x14ac:dyDescent="0.25">
      <c r="C11180" s="24"/>
    </row>
    <row r="11181" spans="3:3" x14ac:dyDescent="0.25">
      <c r="C11181" s="24"/>
    </row>
    <row r="11182" spans="3:3" x14ac:dyDescent="0.25">
      <c r="C11182" s="24"/>
    </row>
    <row r="11183" spans="3:3" x14ac:dyDescent="0.25">
      <c r="C11183" s="24"/>
    </row>
    <row r="11184" spans="3:3" x14ac:dyDescent="0.25">
      <c r="C11184" s="24"/>
    </row>
    <row r="11185" spans="3:3" x14ac:dyDescent="0.25">
      <c r="C11185" s="24"/>
    </row>
    <row r="11186" spans="3:3" x14ac:dyDescent="0.25">
      <c r="C11186" s="24"/>
    </row>
    <row r="11187" spans="3:3" x14ac:dyDescent="0.25">
      <c r="C11187" s="24"/>
    </row>
    <row r="11188" spans="3:3" x14ac:dyDescent="0.25">
      <c r="C11188" s="24"/>
    </row>
    <row r="11189" spans="3:3" x14ac:dyDescent="0.25">
      <c r="C11189" s="24"/>
    </row>
    <row r="11190" spans="3:3" x14ac:dyDescent="0.25">
      <c r="C11190" s="24"/>
    </row>
    <row r="11191" spans="3:3" x14ac:dyDescent="0.25">
      <c r="C11191" s="24"/>
    </row>
    <row r="11192" spans="3:3" x14ac:dyDescent="0.25">
      <c r="C11192" s="24"/>
    </row>
    <row r="11193" spans="3:3" x14ac:dyDescent="0.25">
      <c r="C11193" s="24"/>
    </row>
    <row r="11194" spans="3:3" x14ac:dyDescent="0.25">
      <c r="C11194" s="24"/>
    </row>
    <row r="11195" spans="3:3" x14ac:dyDescent="0.25">
      <c r="C11195" s="24"/>
    </row>
    <row r="11196" spans="3:3" x14ac:dyDescent="0.25">
      <c r="C11196" s="24"/>
    </row>
    <row r="11197" spans="3:3" x14ac:dyDescent="0.25">
      <c r="C11197" s="24"/>
    </row>
    <row r="11198" spans="3:3" x14ac:dyDescent="0.25">
      <c r="C11198" s="24"/>
    </row>
    <row r="11199" spans="3:3" x14ac:dyDescent="0.25">
      <c r="C11199" s="24"/>
    </row>
    <row r="11200" spans="3:3" x14ac:dyDescent="0.25">
      <c r="C11200" s="24"/>
    </row>
    <row r="11201" spans="3:3" x14ac:dyDescent="0.25">
      <c r="C11201" s="24"/>
    </row>
    <row r="11202" spans="3:3" x14ac:dyDescent="0.25">
      <c r="C11202" s="24"/>
    </row>
    <row r="11203" spans="3:3" x14ac:dyDescent="0.25">
      <c r="C11203" s="24"/>
    </row>
    <row r="11204" spans="3:3" x14ac:dyDescent="0.25">
      <c r="C11204" s="24"/>
    </row>
    <row r="11205" spans="3:3" x14ac:dyDescent="0.25">
      <c r="C11205" s="24"/>
    </row>
    <row r="11206" spans="3:3" x14ac:dyDescent="0.25">
      <c r="C11206" s="24"/>
    </row>
    <row r="11207" spans="3:3" x14ac:dyDescent="0.25">
      <c r="C11207" s="24"/>
    </row>
    <row r="11208" spans="3:3" x14ac:dyDescent="0.25">
      <c r="C11208" s="24"/>
    </row>
    <row r="11209" spans="3:3" x14ac:dyDescent="0.25">
      <c r="C11209" s="24"/>
    </row>
    <row r="11210" spans="3:3" x14ac:dyDescent="0.25">
      <c r="C11210" s="24"/>
    </row>
    <row r="11211" spans="3:3" x14ac:dyDescent="0.25">
      <c r="C11211" s="24"/>
    </row>
    <row r="11212" spans="3:3" x14ac:dyDescent="0.25">
      <c r="C11212" s="24"/>
    </row>
    <row r="11213" spans="3:3" x14ac:dyDescent="0.25">
      <c r="C11213" s="24"/>
    </row>
    <row r="11214" spans="3:3" x14ac:dyDescent="0.25">
      <c r="C11214" s="24"/>
    </row>
    <row r="11215" spans="3:3" x14ac:dyDescent="0.25">
      <c r="C11215" s="24"/>
    </row>
    <row r="11216" spans="3:3" x14ac:dyDescent="0.25">
      <c r="C11216" s="24"/>
    </row>
    <row r="11217" spans="3:3" x14ac:dyDescent="0.25">
      <c r="C11217" s="24"/>
    </row>
    <row r="11218" spans="3:3" x14ac:dyDescent="0.25">
      <c r="C11218" s="24"/>
    </row>
    <row r="11219" spans="3:3" x14ac:dyDescent="0.25">
      <c r="C11219" s="24"/>
    </row>
    <row r="11220" spans="3:3" x14ac:dyDescent="0.25">
      <c r="C11220" s="24"/>
    </row>
    <row r="11221" spans="3:3" x14ac:dyDescent="0.25">
      <c r="C11221" s="24"/>
    </row>
    <row r="11222" spans="3:3" x14ac:dyDescent="0.25">
      <c r="C11222" s="24"/>
    </row>
    <row r="11223" spans="3:3" x14ac:dyDescent="0.25">
      <c r="C11223" s="24"/>
    </row>
    <row r="11224" spans="3:3" x14ac:dyDescent="0.25">
      <c r="C11224" s="24"/>
    </row>
    <row r="11225" spans="3:3" x14ac:dyDescent="0.25">
      <c r="C11225" s="24"/>
    </row>
    <row r="11226" spans="3:3" x14ac:dyDescent="0.25">
      <c r="C11226" s="24"/>
    </row>
    <row r="11227" spans="3:3" x14ac:dyDescent="0.25">
      <c r="C11227" s="24"/>
    </row>
    <row r="11228" spans="3:3" x14ac:dyDescent="0.25">
      <c r="C11228" s="24"/>
    </row>
    <row r="11229" spans="3:3" x14ac:dyDescent="0.25">
      <c r="C11229" s="24"/>
    </row>
    <row r="11230" spans="3:3" x14ac:dyDescent="0.25">
      <c r="C11230" s="24"/>
    </row>
    <row r="11231" spans="3:3" x14ac:dyDescent="0.25">
      <c r="C11231" s="24"/>
    </row>
    <row r="11232" spans="3:3" x14ac:dyDescent="0.25">
      <c r="C11232" s="24"/>
    </row>
    <row r="11233" spans="3:3" x14ac:dyDescent="0.25">
      <c r="C11233" s="24"/>
    </row>
    <row r="11234" spans="3:3" x14ac:dyDescent="0.25">
      <c r="C11234" s="24"/>
    </row>
    <row r="11235" spans="3:3" x14ac:dyDescent="0.25">
      <c r="C11235" s="24"/>
    </row>
    <row r="11236" spans="3:3" x14ac:dyDescent="0.25">
      <c r="C11236" s="24"/>
    </row>
    <row r="11237" spans="3:3" x14ac:dyDescent="0.25">
      <c r="C11237" s="24"/>
    </row>
    <row r="11238" spans="3:3" x14ac:dyDescent="0.25">
      <c r="C11238" s="24"/>
    </row>
    <row r="11239" spans="3:3" x14ac:dyDescent="0.25">
      <c r="C11239" s="24"/>
    </row>
    <row r="11240" spans="3:3" x14ac:dyDescent="0.25">
      <c r="C11240" s="24"/>
    </row>
    <row r="11241" spans="3:3" x14ac:dyDescent="0.25">
      <c r="C11241" s="24"/>
    </row>
    <row r="11242" spans="3:3" x14ac:dyDescent="0.25">
      <c r="C11242" s="24"/>
    </row>
    <row r="11243" spans="3:3" x14ac:dyDescent="0.25">
      <c r="C11243" s="24"/>
    </row>
    <row r="11244" spans="3:3" x14ac:dyDescent="0.25">
      <c r="C11244" s="24"/>
    </row>
    <row r="11245" spans="3:3" x14ac:dyDescent="0.25">
      <c r="C11245" s="24"/>
    </row>
    <row r="11246" spans="3:3" x14ac:dyDescent="0.25">
      <c r="C11246" s="24"/>
    </row>
    <row r="11247" spans="3:3" x14ac:dyDescent="0.25">
      <c r="C11247" s="24"/>
    </row>
    <row r="11248" spans="3:3" x14ac:dyDescent="0.25">
      <c r="C11248" s="24"/>
    </row>
    <row r="11249" spans="3:3" x14ac:dyDescent="0.25">
      <c r="C11249" s="24"/>
    </row>
    <row r="11250" spans="3:3" x14ac:dyDescent="0.25">
      <c r="C11250" s="24"/>
    </row>
    <row r="11251" spans="3:3" x14ac:dyDescent="0.25">
      <c r="C11251" s="24"/>
    </row>
    <row r="11252" spans="3:3" x14ac:dyDescent="0.25">
      <c r="C11252" s="24"/>
    </row>
    <row r="11253" spans="3:3" x14ac:dyDescent="0.25">
      <c r="C11253" s="24"/>
    </row>
    <row r="11254" spans="3:3" x14ac:dyDescent="0.25">
      <c r="C11254" s="24"/>
    </row>
    <row r="11255" spans="3:3" x14ac:dyDescent="0.25">
      <c r="C11255" s="24"/>
    </row>
    <row r="11256" spans="3:3" x14ac:dyDescent="0.25">
      <c r="C11256" s="24"/>
    </row>
    <row r="11257" spans="3:3" x14ac:dyDescent="0.25">
      <c r="C11257" s="24"/>
    </row>
    <row r="11258" spans="3:3" x14ac:dyDescent="0.25">
      <c r="C11258" s="24"/>
    </row>
    <row r="11259" spans="3:3" x14ac:dyDescent="0.25">
      <c r="C11259" s="24"/>
    </row>
    <row r="11260" spans="3:3" x14ac:dyDescent="0.25">
      <c r="C11260" s="24"/>
    </row>
    <row r="11261" spans="3:3" x14ac:dyDescent="0.25">
      <c r="C11261" s="24"/>
    </row>
    <row r="11262" spans="3:3" x14ac:dyDescent="0.25">
      <c r="C11262" s="24"/>
    </row>
    <row r="11263" spans="3:3" x14ac:dyDescent="0.25">
      <c r="C11263" s="24"/>
    </row>
    <row r="11264" spans="3:3" x14ac:dyDescent="0.25">
      <c r="C11264" s="24"/>
    </row>
    <row r="11265" spans="3:3" x14ac:dyDescent="0.25">
      <c r="C11265" s="24"/>
    </row>
    <row r="11266" spans="3:3" x14ac:dyDescent="0.25">
      <c r="C11266" s="24"/>
    </row>
    <row r="11267" spans="3:3" x14ac:dyDescent="0.25">
      <c r="C11267" s="24"/>
    </row>
    <row r="11268" spans="3:3" x14ac:dyDescent="0.25">
      <c r="C11268" s="24"/>
    </row>
    <row r="11269" spans="3:3" x14ac:dyDescent="0.25">
      <c r="C11269" s="24"/>
    </row>
    <row r="11270" spans="3:3" x14ac:dyDescent="0.25">
      <c r="C11270" s="24"/>
    </row>
    <row r="11271" spans="3:3" x14ac:dyDescent="0.25">
      <c r="C11271" s="24"/>
    </row>
    <row r="11272" spans="3:3" x14ac:dyDescent="0.25">
      <c r="C11272" s="24"/>
    </row>
    <row r="11273" spans="3:3" x14ac:dyDescent="0.25">
      <c r="C11273" s="24"/>
    </row>
    <row r="11274" spans="3:3" x14ac:dyDescent="0.25">
      <c r="C11274" s="24"/>
    </row>
    <row r="11275" spans="3:3" x14ac:dyDescent="0.25">
      <c r="C11275" s="24"/>
    </row>
    <row r="11276" spans="3:3" x14ac:dyDescent="0.25">
      <c r="C11276" s="24"/>
    </row>
    <row r="11277" spans="3:3" x14ac:dyDescent="0.25">
      <c r="C11277" s="24"/>
    </row>
    <row r="11278" spans="3:3" x14ac:dyDescent="0.25">
      <c r="C11278" s="24"/>
    </row>
    <row r="11279" spans="3:3" x14ac:dyDescent="0.25">
      <c r="C11279" s="24"/>
    </row>
    <row r="11280" spans="3:3" x14ac:dyDescent="0.25">
      <c r="C11280" s="24"/>
    </row>
    <row r="11281" spans="3:3" x14ac:dyDescent="0.25">
      <c r="C11281" s="24"/>
    </row>
    <row r="11282" spans="3:3" x14ac:dyDescent="0.25">
      <c r="C11282" s="24"/>
    </row>
    <row r="11283" spans="3:3" x14ac:dyDescent="0.25">
      <c r="C11283" s="24"/>
    </row>
    <row r="11284" spans="3:3" x14ac:dyDescent="0.25">
      <c r="C11284" s="24"/>
    </row>
    <row r="11285" spans="3:3" x14ac:dyDescent="0.25">
      <c r="C11285" s="24"/>
    </row>
    <row r="11286" spans="3:3" x14ac:dyDescent="0.25">
      <c r="C11286" s="24"/>
    </row>
    <row r="11287" spans="3:3" x14ac:dyDescent="0.25">
      <c r="C11287" s="24"/>
    </row>
    <row r="11288" spans="3:3" x14ac:dyDescent="0.25">
      <c r="C11288" s="24"/>
    </row>
    <row r="11289" spans="3:3" x14ac:dyDescent="0.25">
      <c r="C11289" s="24"/>
    </row>
    <row r="11290" spans="3:3" x14ac:dyDescent="0.25">
      <c r="C11290" s="24"/>
    </row>
    <row r="11291" spans="3:3" x14ac:dyDescent="0.25">
      <c r="C11291" s="24"/>
    </row>
    <row r="11292" spans="3:3" x14ac:dyDescent="0.25">
      <c r="C11292" s="24"/>
    </row>
    <row r="11293" spans="3:3" x14ac:dyDescent="0.25">
      <c r="C11293" s="24"/>
    </row>
    <row r="11294" spans="3:3" x14ac:dyDescent="0.25">
      <c r="C11294" s="24"/>
    </row>
    <row r="11295" spans="3:3" x14ac:dyDescent="0.25">
      <c r="C11295" s="24"/>
    </row>
    <row r="11296" spans="3:3" x14ac:dyDescent="0.25">
      <c r="C11296" s="24"/>
    </row>
    <row r="11297" spans="3:3" x14ac:dyDescent="0.25">
      <c r="C11297" s="24"/>
    </row>
    <row r="11298" spans="3:3" x14ac:dyDescent="0.25">
      <c r="C11298" s="24"/>
    </row>
    <row r="11299" spans="3:3" x14ac:dyDescent="0.25">
      <c r="C11299" s="24"/>
    </row>
    <row r="11300" spans="3:3" x14ac:dyDescent="0.25">
      <c r="C11300" s="24"/>
    </row>
    <row r="11301" spans="3:3" x14ac:dyDescent="0.25">
      <c r="C11301" s="24"/>
    </row>
    <row r="11302" spans="3:3" x14ac:dyDescent="0.25">
      <c r="C11302" s="24"/>
    </row>
    <row r="11303" spans="3:3" x14ac:dyDescent="0.25">
      <c r="C11303" s="24"/>
    </row>
    <row r="11304" spans="3:3" x14ac:dyDescent="0.25">
      <c r="C11304" s="24"/>
    </row>
    <row r="11305" spans="3:3" x14ac:dyDescent="0.25">
      <c r="C11305" s="24"/>
    </row>
    <row r="11306" spans="3:3" x14ac:dyDescent="0.25">
      <c r="C11306" s="24"/>
    </row>
    <row r="11307" spans="3:3" x14ac:dyDescent="0.25">
      <c r="C11307" s="24"/>
    </row>
    <row r="11308" spans="3:3" x14ac:dyDescent="0.25">
      <c r="C11308" s="24"/>
    </row>
    <row r="11309" spans="3:3" x14ac:dyDescent="0.25">
      <c r="C11309" s="24"/>
    </row>
    <row r="11310" spans="3:3" x14ac:dyDescent="0.25">
      <c r="C11310" s="24"/>
    </row>
    <row r="11311" spans="3:3" x14ac:dyDescent="0.25">
      <c r="C11311" s="24"/>
    </row>
    <row r="11312" spans="3:3" x14ac:dyDescent="0.25">
      <c r="C11312" s="24"/>
    </row>
    <row r="11313" spans="3:3" x14ac:dyDescent="0.25">
      <c r="C11313" s="24"/>
    </row>
    <row r="11314" spans="3:3" x14ac:dyDescent="0.25">
      <c r="C11314" s="24"/>
    </row>
    <row r="11315" spans="3:3" x14ac:dyDescent="0.25">
      <c r="C11315" s="24"/>
    </row>
    <row r="11316" spans="3:3" x14ac:dyDescent="0.25">
      <c r="C11316" s="24"/>
    </row>
    <row r="11317" spans="3:3" x14ac:dyDescent="0.25">
      <c r="C11317" s="24"/>
    </row>
    <row r="11318" spans="3:3" x14ac:dyDescent="0.25">
      <c r="C11318" s="24"/>
    </row>
    <row r="11319" spans="3:3" x14ac:dyDescent="0.25">
      <c r="C11319" s="24"/>
    </row>
    <row r="11320" spans="3:3" x14ac:dyDescent="0.25">
      <c r="C11320" s="24"/>
    </row>
    <row r="11321" spans="3:3" x14ac:dyDescent="0.25">
      <c r="C11321" s="24"/>
    </row>
    <row r="11322" spans="3:3" x14ac:dyDescent="0.25">
      <c r="C11322" s="24"/>
    </row>
    <row r="11323" spans="3:3" x14ac:dyDescent="0.25">
      <c r="C11323" s="24"/>
    </row>
    <row r="11324" spans="3:3" x14ac:dyDescent="0.25">
      <c r="C11324" s="24"/>
    </row>
    <row r="11325" spans="3:3" x14ac:dyDescent="0.25">
      <c r="C11325" s="24"/>
    </row>
    <row r="11326" spans="3:3" x14ac:dyDescent="0.25">
      <c r="C11326" s="24"/>
    </row>
    <row r="11327" spans="3:3" x14ac:dyDescent="0.25">
      <c r="C11327" s="24"/>
    </row>
    <row r="11328" spans="3:3" x14ac:dyDescent="0.25">
      <c r="C11328" s="24"/>
    </row>
    <row r="11329" spans="3:3" x14ac:dyDescent="0.25">
      <c r="C11329" s="24"/>
    </row>
    <row r="11330" spans="3:3" x14ac:dyDescent="0.25">
      <c r="C11330" s="24"/>
    </row>
    <row r="11331" spans="3:3" x14ac:dyDescent="0.25">
      <c r="C11331" s="24"/>
    </row>
    <row r="11332" spans="3:3" x14ac:dyDescent="0.25">
      <c r="C11332" s="24"/>
    </row>
    <row r="11333" spans="3:3" x14ac:dyDescent="0.25">
      <c r="C11333" s="24"/>
    </row>
    <row r="11334" spans="3:3" x14ac:dyDescent="0.25">
      <c r="C11334" s="24"/>
    </row>
    <row r="11335" spans="3:3" x14ac:dyDescent="0.25">
      <c r="C11335" s="24"/>
    </row>
    <row r="11336" spans="3:3" x14ac:dyDescent="0.25">
      <c r="C11336" s="24"/>
    </row>
    <row r="11337" spans="3:3" x14ac:dyDescent="0.25">
      <c r="C11337" s="24"/>
    </row>
    <row r="11338" spans="3:3" x14ac:dyDescent="0.25">
      <c r="C11338" s="24"/>
    </row>
    <row r="11339" spans="3:3" x14ac:dyDescent="0.25">
      <c r="C11339" s="24"/>
    </row>
    <row r="11340" spans="3:3" x14ac:dyDescent="0.25">
      <c r="C11340" s="24"/>
    </row>
    <row r="11341" spans="3:3" x14ac:dyDescent="0.25">
      <c r="C11341" s="24"/>
    </row>
    <row r="11342" spans="3:3" x14ac:dyDescent="0.25">
      <c r="C11342" s="24"/>
    </row>
    <row r="11343" spans="3:3" x14ac:dyDescent="0.25">
      <c r="C11343" s="24"/>
    </row>
    <row r="11344" spans="3:3" x14ac:dyDescent="0.25">
      <c r="C11344" s="24"/>
    </row>
    <row r="11345" spans="3:3" x14ac:dyDescent="0.25">
      <c r="C11345" s="24"/>
    </row>
    <row r="11346" spans="3:3" x14ac:dyDescent="0.25">
      <c r="C11346" s="24"/>
    </row>
    <row r="11347" spans="3:3" x14ac:dyDescent="0.25">
      <c r="C11347" s="24"/>
    </row>
    <row r="11348" spans="3:3" x14ac:dyDescent="0.25">
      <c r="C11348" s="24"/>
    </row>
    <row r="11349" spans="3:3" x14ac:dyDescent="0.25">
      <c r="C11349" s="24"/>
    </row>
    <row r="11350" spans="3:3" x14ac:dyDescent="0.25">
      <c r="C11350" s="24"/>
    </row>
    <row r="11351" spans="3:3" x14ac:dyDescent="0.25">
      <c r="C11351" s="24"/>
    </row>
    <row r="11352" spans="3:3" x14ac:dyDescent="0.25">
      <c r="C11352" s="24"/>
    </row>
    <row r="11353" spans="3:3" x14ac:dyDescent="0.25">
      <c r="C11353" s="24"/>
    </row>
    <row r="11354" spans="3:3" x14ac:dyDescent="0.25">
      <c r="C11354" s="24"/>
    </row>
    <row r="11355" spans="3:3" x14ac:dyDescent="0.25">
      <c r="C11355" s="24"/>
    </row>
    <row r="11356" spans="3:3" x14ac:dyDescent="0.25">
      <c r="C11356" s="24"/>
    </row>
    <row r="11357" spans="3:3" x14ac:dyDescent="0.25">
      <c r="C11357" s="24"/>
    </row>
    <row r="11358" spans="3:3" x14ac:dyDescent="0.25">
      <c r="C11358" s="24"/>
    </row>
    <row r="11359" spans="3:3" x14ac:dyDescent="0.25">
      <c r="C11359" s="24"/>
    </row>
    <row r="11360" spans="3:3" x14ac:dyDescent="0.25">
      <c r="C11360" s="24"/>
    </row>
    <row r="11361" spans="3:3" x14ac:dyDescent="0.25">
      <c r="C11361" s="24"/>
    </row>
    <row r="11362" spans="3:3" x14ac:dyDescent="0.25">
      <c r="C11362" s="24"/>
    </row>
    <row r="11363" spans="3:3" x14ac:dyDescent="0.25">
      <c r="C11363" s="24"/>
    </row>
    <row r="11364" spans="3:3" x14ac:dyDescent="0.25">
      <c r="C11364" s="24"/>
    </row>
    <row r="11365" spans="3:3" x14ac:dyDescent="0.25">
      <c r="C11365" s="24"/>
    </row>
    <row r="11366" spans="3:3" x14ac:dyDescent="0.25">
      <c r="C11366" s="24"/>
    </row>
    <row r="11367" spans="3:3" x14ac:dyDescent="0.25">
      <c r="C11367" s="24"/>
    </row>
    <row r="11368" spans="3:3" x14ac:dyDescent="0.25">
      <c r="C11368" s="24"/>
    </row>
    <row r="11369" spans="3:3" x14ac:dyDescent="0.25">
      <c r="C11369" s="24"/>
    </row>
    <row r="11370" spans="3:3" x14ac:dyDescent="0.25">
      <c r="C11370" s="24"/>
    </row>
    <row r="11371" spans="3:3" x14ac:dyDescent="0.25">
      <c r="C11371" s="24"/>
    </row>
    <row r="11372" spans="3:3" x14ac:dyDescent="0.25">
      <c r="C11372" s="24"/>
    </row>
    <row r="11373" spans="3:3" x14ac:dyDescent="0.25">
      <c r="C11373" s="24"/>
    </row>
    <row r="11374" spans="3:3" x14ac:dyDescent="0.25">
      <c r="C11374" s="24"/>
    </row>
    <row r="11375" spans="3:3" x14ac:dyDescent="0.25">
      <c r="C11375" s="24"/>
    </row>
    <row r="11376" spans="3:3" x14ac:dyDescent="0.25">
      <c r="C11376" s="24"/>
    </row>
    <row r="11377" spans="3:3" x14ac:dyDescent="0.25">
      <c r="C11377" s="24"/>
    </row>
    <row r="11378" spans="3:3" x14ac:dyDescent="0.25">
      <c r="C11378" s="24"/>
    </row>
    <row r="11379" spans="3:3" x14ac:dyDescent="0.25">
      <c r="C11379" s="24"/>
    </row>
    <row r="11380" spans="3:3" x14ac:dyDescent="0.25">
      <c r="C11380" s="24"/>
    </row>
    <row r="11381" spans="3:3" x14ac:dyDescent="0.25">
      <c r="C11381" s="24"/>
    </row>
    <row r="11382" spans="3:3" x14ac:dyDescent="0.25">
      <c r="C11382" s="24"/>
    </row>
    <row r="11383" spans="3:3" x14ac:dyDescent="0.25">
      <c r="C11383" s="24"/>
    </row>
    <row r="11384" spans="3:3" x14ac:dyDescent="0.25">
      <c r="C11384" s="24"/>
    </row>
    <row r="11385" spans="3:3" x14ac:dyDescent="0.25">
      <c r="C11385" s="24"/>
    </row>
    <row r="11386" spans="3:3" x14ac:dyDescent="0.25">
      <c r="C11386" s="24"/>
    </row>
    <row r="11387" spans="3:3" x14ac:dyDescent="0.25">
      <c r="C11387" s="24"/>
    </row>
    <row r="11388" spans="3:3" x14ac:dyDescent="0.25">
      <c r="C11388" s="24"/>
    </row>
    <row r="11389" spans="3:3" x14ac:dyDescent="0.25">
      <c r="C11389" s="24"/>
    </row>
    <row r="11390" spans="3:3" x14ac:dyDescent="0.25">
      <c r="C11390" s="24"/>
    </row>
    <row r="11391" spans="3:3" x14ac:dyDescent="0.25">
      <c r="C11391" s="24"/>
    </row>
    <row r="11392" spans="3:3" x14ac:dyDescent="0.25">
      <c r="C11392" s="24"/>
    </row>
    <row r="11393" spans="3:3" x14ac:dyDescent="0.25">
      <c r="C11393" s="24"/>
    </row>
    <row r="11394" spans="3:3" x14ac:dyDescent="0.25">
      <c r="C11394" s="24"/>
    </row>
    <row r="11395" spans="3:3" x14ac:dyDescent="0.25">
      <c r="C11395" s="24"/>
    </row>
    <row r="11396" spans="3:3" x14ac:dyDescent="0.25">
      <c r="C11396" s="24"/>
    </row>
    <row r="11397" spans="3:3" x14ac:dyDescent="0.25">
      <c r="C11397" s="24"/>
    </row>
    <row r="11398" spans="3:3" x14ac:dyDescent="0.25">
      <c r="C11398" s="24"/>
    </row>
    <row r="11399" spans="3:3" x14ac:dyDescent="0.25">
      <c r="C11399" s="24"/>
    </row>
    <row r="11400" spans="3:3" x14ac:dyDescent="0.25">
      <c r="C11400" s="24"/>
    </row>
    <row r="11401" spans="3:3" x14ac:dyDescent="0.25">
      <c r="C11401" s="24"/>
    </row>
    <row r="11402" spans="3:3" x14ac:dyDescent="0.25">
      <c r="C11402" s="24"/>
    </row>
    <row r="11403" spans="3:3" x14ac:dyDescent="0.25">
      <c r="C11403" s="24"/>
    </row>
    <row r="11404" spans="3:3" x14ac:dyDescent="0.25">
      <c r="C11404" s="24"/>
    </row>
    <row r="11405" spans="3:3" x14ac:dyDescent="0.25">
      <c r="C11405" s="24"/>
    </row>
    <row r="11406" spans="3:3" x14ac:dyDescent="0.25">
      <c r="C11406" s="24"/>
    </row>
    <row r="11407" spans="3:3" x14ac:dyDescent="0.25">
      <c r="C11407" s="24"/>
    </row>
    <row r="11408" spans="3:3" x14ac:dyDescent="0.25">
      <c r="C11408" s="24"/>
    </row>
    <row r="11409" spans="3:3" x14ac:dyDescent="0.25">
      <c r="C11409" s="24"/>
    </row>
    <row r="11410" spans="3:3" x14ac:dyDescent="0.25">
      <c r="C11410" s="24"/>
    </row>
    <row r="11411" spans="3:3" x14ac:dyDescent="0.25">
      <c r="C11411" s="24"/>
    </row>
    <row r="11412" spans="3:3" x14ac:dyDescent="0.25">
      <c r="C11412" s="24"/>
    </row>
    <row r="11413" spans="3:3" x14ac:dyDescent="0.25">
      <c r="C11413" s="24"/>
    </row>
    <row r="11414" spans="3:3" x14ac:dyDescent="0.25">
      <c r="C11414" s="24"/>
    </row>
    <row r="11415" spans="3:3" x14ac:dyDescent="0.25">
      <c r="C11415" s="24"/>
    </row>
    <row r="11416" spans="3:3" x14ac:dyDescent="0.25">
      <c r="C11416" s="24"/>
    </row>
    <row r="11417" spans="3:3" x14ac:dyDescent="0.25">
      <c r="C11417" s="24"/>
    </row>
    <row r="11418" spans="3:3" x14ac:dyDescent="0.25">
      <c r="C11418" s="24"/>
    </row>
    <row r="11419" spans="3:3" x14ac:dyDescent="0.25">
      <c r="C11419" s="24"/>
    </row>
    <row r="11420" spans="3:3" x14ac:dyDescent="0.25">
      <c r="C11420" s="24"/>
    </row>
    <row r="11421" spans="3:3" x14ac:dyDescent="0.25">
      <c r="C11421" s="24"/>
    </row>
    <row r="11422" spans="3:3" x14ac:dyDescent="0.25">
      <c r="C11422" s="24"/>
    </row>
    <row r="11423" spans="3:3" x14ac:dyDescent="0.25">
      <c r="C11423" s="24"/>
    </row>
    <row r="11424" spans="3:3" x14ac:dyDescent="0.25">
      <c r="C11424" s="24"/>
    </row>
    <row r="11425" spans="3:3" x14ac:dyDescent="0.25">
      <c r="C11425" s="24"/>
    </row>
    <row r="11426" spans="3:3" x14ac:dyDescent="0.25">
      <c r="C11426" s="24"/>
    </row>
    <row r="11427" spans="3:3" x14ac:dyDescent="0.25">
      <c r="C11427" s="24"/>
    </row>
    <row r="11428" spans="3:3" x14ac:dyDescent="0.25">
      <c r="C11428" s="24"/>
    </row>
    <row r="11429" spans="3:3" x14ac:dyDescent="0.25">
      <c r="C11429" s="24"/>
    </row>
    <row r="11430" spans="3:3" x14ac:dyDescent="0.25">
      <c r="C11430" s="24"/>
    </row>
    <row r="11431" spans="3:3" x14ac:dyDescent="0.25">
      <c r="C11431" s="24"/>
    </row>
    <row r="11432" spans="3:3" x14ac:dyDescent="0.25">
      <c r="C11432" s="24"/>
    </row>
    <row r="11433" spans="3:3" x14ac:dyDescent="0.25">
      <c r="C11433" s="24"/>
    </row>
    <row r="11434" spans="3:3" x14ac:dyDescent="0.25">
      <c r="C11434" s="24"/>
    </row>
    <row r="11435" spans="3:3" x14ac:dyDescent="0.25">
      <c r="C11435" s="24"/>
    </row>
    <row r="11436" spans="3:3" x14ac:dyDescent="0.25">
      <c r="C11436" s="24"/>
    </row>
    <row r="11437" spans="3:3" x14ac:dyDescent="0.25">
      <c r="C11437" s="24"/>
    </row>
    <row r="11438" spans="3:3" x14ac:dyDescent="0.25">
      <c r="C11438" s="24"/>
    </row>
    <row r="11439" spans="3:3" x14ac:dyDescent="0.25">
      <c r="C11439" s="24"/>
    </row>
    <row r="11440" spans="3:3" x14ac:dyDescent="0.25">
      <c r="C11440" s="24"/>
    </row>
    <row r="11441" spans="3:3" x14ac:dyDescent="0.25">
      <c r="C11441" s="24"/>
    </row>
    <row r="11442" spans="3:3" x14ac:dyDescent="0.25">
      <c r="C11442" s="24"/>
    </row>
    <row r="11443" spans="3:3" x14ac:dyDescent="0.25">
      <c r="C11443" s="24"/>
    </row>
    <row r="11444" spans="3:3" x14ac:dyDescent="0.25">
      <c r="C11444" s="24"/>
    </row>
    <row r="11445" spans="3:3" x14ac:dyDescent="0.25">
      <c r="C11445" s="24"/>
    </row>
    <row r="11446" spans="3:3" x14ac:dyDescent="0.25">
      <c r="C11446" s="24"/>
    </row>
    <row r="11447" spans="3:3" x14ac:dyDescent="0.25">
      <c r="C11447" s="24"/>
    </row>
    <row r="11448" spans="3:3" x14ac:dyDescent="0.25">
      <c r="C11448" s="24"/>
    </row>
    <row r="11449" spans="3:3" x14ac:dyDescent="0.25">
      <c r="C11449" s="24"/>
    </row>
    <row r="11450" spans="3:3" x14ac:dyDescent="0.25">
      <c r="C11450" s="24"/>
    </row>
    <row r="11451" spans="3:3" x14ac:dyDescent="0.25">
      <c r="C11451" s="24"/>
    </row>
    <row r="11452" spans="3:3" x14ac:dyDescent="0.25">
      <c r="C11452" s="24"/>
    </row>
    <row r="11453" spans="3:3" x14ac:dyDescent="0.25">
      <c r="C11453" s="24"/>
    </row>
    <row r="11454" spans="3:3" x14ac:dyDescent="0.25">
      <c r="C11454" s="24"/>
    </row>
    <row r="11455" spans="3:3" x14ac:dyDescent="0.25">
      <c r="C11455" s="24"/>
    </row>
    <row r="11456" spans="3:3" x14ac:dyDescent="0.25">
      <c r="C11456" s="24"/>
    </row>
    <row r="11457" spans="3:3" x14ac:dyDescent="0.25">
      <c r="C11457" s="24"/>
    </row>
    <row r="11458" spans="3:3" x14ac:dyDescent="0.25">
      <c r="C11458" s="24"/>
    </row>
    <row r="11459" spans="3:3" x14ac:dyDescent="0.25">
      <c r="C11459" s="24"/>
    </row>
    <row r="11460" spans="3:3" x14ac:dyDescent="0.25">
      <c r="C11460" s="24"/>
    </row>
    <row r="11461" spans="3:3" x14ac:dyDescent="0.25">
      <c r="C11461" s="24"/>
    </row>
    <row r="11462" spans="3:3" x14ac:dyDescent="0.25">
      <c r="C11462" s="24"/>
    </row>
    <row r="11463" spans="3:3" x14ac:dyDescent="0.25">
      <c r="C11463" s="24"/>
    </row>
    <row r="11464" spans="3:3" x14ac:dyDescent="0.25">
      <c r="C11464" s="24"/>
    </row>
    <row r="11465" spans="3:3" x14ac:dyDescent="0.25">
      <c r="C11465" s="24"/>
    </row>
    <row r="11466" spans="3:3" x14ac:dyDescent="0.25">
      <c r="C11466" s="24"/>
    </row>
    <row r="11467" spans="3:3" x14ac:dyDescent="0.25">
      <c r="C11467" s="24"/>
    </row>
    <row r="11468" spans="3:3" x14ac:dyDescent="0.25">
      <c r="C11468" s="24"/>
    </row>
    <row r="11469" spans="3:3" x14ac:dyDescent="0.25">
      <c r="C11469" s="24"/>
    </row>
    <row r="11470" spans="3:3" x14ac:dyDescent="0.25">
      <c r="C11470" s="24"/>
    </row>
    <row r="11471" spans="3:3" x14ac:dyDescent="0.25">
      <c r="C11471" s="24"/>
    </row>
    <row r="11472" spans="3:3" x14ac:dyDescent="0.25">
      <c r="C11472" s="24"/>
    </row>
    <row r="11473" spans="3:3" x14ac:dyDescent="0.25">
      <c r="C11473" s="24"/>
    </row>
    <row r="11474" spans="3:3" x14ac:dyDescent="0.25">
      <c r="C11474" s="24"/>
    </row>
    <row r="11475" spans="3:3" x14ac:dyDescent="0.25">
      <c r="C11475" s="24"/>
    </row>
    <row r="11476" spans="3:3" x14ac:dyDescent="0.25">
      <c r="C11476" s="24"/>
    </row>
    <row r="11477" spans="3:3" x14ac:dyDescent="0.25">
      <c r="C11477" s="24"/>
    </row>
    <row r="11478" spans="3:3" x14ac:dyDescent="0.25">
      <c r="C11478" s="24"/>
    </row>
    <row r="11479" spans="3:3" x14ac:dyDescent="0.25">
      <c r="C11479" s="24"/>
    </row>
    <row r="11480" spans="3:3" x14ac:dyDescent="0.25">
      <c r="C11480" s="24"/>
    </row>
    <row r="11481" spans="3:3" x14ac:dyDescent="0.25">
      <c r="C11481" s="24"/>
    </row>
    <row r="11482" spans="3:3" x14ac:dyDescent="0.25">
      <c r="C11482" s="24"/>
    </row>
    <row r="11483" spans="3:3" x14ac:dyDescent="0.25">
      <c r="C11483" s="24"/>
    </row>
    <row r="11484" spans="3:3" x14ac:dyDescent="0.25">
      <c r="C11484" s="24"/>
    </row>
    <row r="11485" spans="3:3" x14ac:dyDescent="0.25">
      <c r="C11485" s="24"/>
    </row>
    <row r="11486" spans="3:3" x14ac:dyDescent="0.25">
      <c r="C11486" s="24"/>
    </row>
    <row r="11487" spans="3:3" x14ac:dyDescent="0.25">
      <c r="C11487" s="24"/>
    </row>
    <row r="11488" spans="3:3" x14ac:dyDescent="0.25">
      <c r="C11488" s="24"/>
    </row>
    <row r="11489" spans="3:3" x14ac:dyDescent="0.25">
      <c r="C11489" s="24"/>
    </row>
    <row r="11490" spans="3:3" x14ac:dyDescent="0.25">
      <c r="C11490" s="24"/>
    </row>
    <row r="11491" spans="3:3" x14ac:dyDescent="0.25">
      <c r="C11491" s="24"/>
    </row>
    <row r="11492" spans="3:3" x14ac:dyDescent="0.25">
      <c r="C11492" s="24"/>
    </row>
    <row r="11493" spans="3:3" x14ac:dyDescent="0.25">
      <c r="C11493" s="24"/>
    </row>
    <row r="11494" spans="3:3" x14ac:dyDescent="0.25">
      <c r="C11494" s="24"/>
    </row>
    <row r="11495" spans="3:3" x14ac:dyDescent="0.25">
      <c r="C11495" s="24"/>
    </row>
    <row r="11496" spans="3:3" x14ac:dyDescent="0.25">
      <c r="C11496" s="24"/>
    </row>
    <row r="11497" spans="3:3" x14ac:dyDescent="0.25">
      <c r="C11497" s="24"/>
    </row>
    <row r="11498" spans="3:3" x14ac:dyDescent="0.25">
      <c r="C11498" s="24"/>
    </row>
    <row r="11499" spans="3:3" x14ac:dyDescent="0.25">
      <c r="C11499" s="24"/>
    </row>
    <row r="11500" spans="3:3" x14ac:dyDescent="0.25">
      <c r="C11500" s="24"/>
    </row>
    <row r="11501" spans="3:3" x14ac:dyDescent="0.25">
      <c r="C11501" s="24"/>
    </row>
    <row r="11502" spans="3:3" x14ac:dyDescent="0.25">
      <c r="C11502" s="24"/>
    </row>
    <row r="11503" spans="3:3" x14ac:dyDescent="0.25">
      <c r="C11503" s="24"/>
    </row>
    <row r="11504" spans="3:3" x14ac:dyDescent="0.25">
      <c r="C11504" s="24"/>
    </row>
    <row r="11505" spans="3:3" x14ac:dyDescent="0.25">
      <c r="C11505" s="24"/>
    </row>
    <row r="11506" spans="3:3" x14ac:dyDescent="0.25">
      <c r="C11506" s="24"/>
    </row>
    <row r="11507" spans="3:3" x14ac:dyDescent="0.25">
      <c r="C11507" s="24"/>
    </row>
    <row r="11508" spans="3:3" x14ac:dyDescent="0.25">
      <c r="C11508" s="24"/>
    </row>
    <row r="11509" spans="3:3" x14ac:dyDescent="0.25">
      <c r="C11509" s="24"/>
    </row>
    <row r="11510" spans="3:3" x14ac:dyDescent="0.25">
      <c r="C11510" s="24"/>
    </row>
    <row r="11511" spans="3:3" x14ac:dyDescent="0.25">
      <c r="C11511" s="24"/>
    </row>
    <row r="11512" spans="3:3" x14ac:dyDescent="0.25">
      <c r="C11512" s="24"/>
    </row>
    <row r="11513" spans="3:3" x14ac:dyDescent="0.25">
      <c r="C11513" s="24"/>
    </row>
    <row r="11514" spans="3:3" x14ac:dyDescent="0.25">
      <c r="C11514" s="24"/>
    </row>
    <row r="11515" spans="3:3" x14ac:dyDescent="0.25">
      <c r="C11515" s="24"/>
    </row>
    <row r="11516" spans="3:3" x14ac:dyDescent="0.25">
      <c r="C11516" s="24"/>
    </row>
    <row r="11517" spans="3:3" x14ac:dyDescent="0.25">
      <c r="C11517" s="24"/>
    </row>
    <row r="11518" spans="3:3" x14ac:dyDescent="0.25">
      <c r="C11518" s="24"/>
    </row>
    <row r="11519" spans="3:3" x14ac:dyDescent="0.25">
      <c r="C11519" s="24"/>
    </row>
    <row r="11520" spans="3:3" x14ac:dyDescent="0.25">
      <c r="C11520" s="24"/>
    </row>
    <row r="11521" spans="3:3" x14ac:dyDescent="0.25">
      <c r="C11521" s="24"/>
    </row>
    <row r="11522" spans="3:3" x14ac:dyDescent="0.25">
      <c r="C11522" s="24"/>
    </row>
    <row r="11523" spans="3:3" x14ac:dyDescent="0.25">
      <c r="C11523" s="24"/>
    </row>
    <row r="11524" spans="3:3" x14ac:dyDescent="0.25">
      <c r="C11524" s="24"/>
    </row>
    <row r="11525" spans="3:3" x14ac:dyDescent="0.25">
      <c r="C11525" s="24"/>
    </row>
    <row r="11526" spans="3:3" x14ac:dyDescent="0.25">
      <c r="C11526" s="24"/>
    </row>
    <row r="11527" spans="3:3" x14ac:dyDescent="0.25">
      <c r="C11527" s="24"/>
    </row>
    <row r="11528" spans="3:3" x14ac:dyDescent="0.25">
      <c r="C11528" s="24"/>
    </row>
    <row r="11529" spans="3:3" x14ac:dyDescent="0.25">
      <c r="C11529" s="24"/>
    </row>
    <row r="11530" spans="3:3" x14ac:dyDescent="0.25">
      <c r="C11530" s="24"/>
    </row>
    <row r="11531" spans="3:3" x14ac:dyDescent="0.25">
      <c r="C11531" s="24"/>
    </row>
    <row r="11532" spans="3:3" x14ac:dyDescent="0.25">
      <c r="C11532" s="24"/>
    </row>
    <row r="11533" spans="3:3" x14ac:dyDescent="0.25">
      <c r="C11533" s="24"/>
    </row>
    <row r="11534" spans="3:3" x14ac:dyDescent="0.25">
      <c r="C11534" s="24"/>
    </row>
    <row r="11535" spans="3:3" x14ac:dyDescent="0.25">
      <c r="C11535" s="24"/>
    </row>
    <row r="11536" spans="3:3" x14ac:dyDescent="0.25">
      <c r="C11536" s="24"/>
    </row>
    <row r="11537" spans="3:3" x14ac:dyDescent="0.25">
      <c r="C11537" s="24"/>
    </row>
    <row r="11538" spans="3:3" x14ac:dyDescent="0.25">
      <c r="C11538" s="24"/>
    </row>
    <row r="11539" spans="3:3" x14ac:dyDescent="0.25">
      <c r="C11539" s="24"/>
    </row>
    <row r="11540" spans="3:3" x14ac:dyDescent="0.25">
      <c r="C11540" s="24"/>
    </row>
    <row r="11541" spans="3:3" x14ac:dyDescent="0.25">
      <c r="C11541" s="24"/>
    </row>
    <row r="11542" spans="3:3" x14ac:dyDescent="0.25">
      <c r="C11542" s="24"/>
    </row>
    <row r="11543" spans="3:3" x14ac:dyDescent="0.25">
      <c r="C11543" s="24"/>
    </row>
    <row r="11544" spans="3:3" x14ac:dyDescent="0.25">
      <c r="C11544" s="24"/>
    </row>
    <row r="11545" spans="3:3" x14ac:dyDescent="0.25">
      <c r="C11545" s="24"/>
    </row>
    <row r="11546" spans="3:3" x14ac:dyDescent="0.25">
      <c r="C11546" s="24"/>
    </row>
    <row r="11547" spans="3:3" x14ac:dyDescent="0.25">
      <c r="C11547" s="24"/>
    </row>
    <row r="11548" spans="3:3" x14ac:dyDescent="0.25">
      <c r="C11548" s="24"/>
    </row>
    <row r="11549" spans="3:3" x14ac:dyDescent="0.25">
      <c r="C11549" s="24"/>
    </row>
    <row r="11550" spans="3:3" x14ac:dyDescent="0.25">
      <c r="C11550" s="24"/>
    </row>
    <row r="11551" spans="3:3" x14ac:dyDescent="0.25">
      <c r="C11551" s="24"/>
    </row>
    <row r="11552" spans="3:3" x14ac:dyDescent="0.25">
      <c r="C11552" s="24"/>
    </row>
    <row r="11553" spans="3:3" x14ac:dyDescent="0.25">
      <c r="C11553" s="24"/>
    </row>
    <row r="11554" spans="3:3" x14ac:dyDescent="0.25">
      <c r="C11554" s="24"/>
    </row>
    <row r="11555" spans="3:3" x14ac:dyDescent="0.25">
      <c r="C11555" s="24"/>
    </row>
    <row r="11556" spans="3:3" x14ac:dyDescent="0.25">
      <c r="C11556" s="24"/>
    </row>
    <row r="11557" spans="3:3" x14ac:dyDescent="0.25">
      <c r="C11557" s="24"/>
    </row>
    <row r="11558" spans="3:3" x14ac:dyDescent="0.25">
      <c r="C11558" s="24"/>
    </row>
    <row r="11559" spans="3:3" x14ac:dyDescent="0.25">
      <c r="C11559" s="24"/>
    </row>
    <row r="11560" spans="3:3" x14ac:dyDescent="0.25">
      <c r="C11560" s="24"/>
    </row>
    <row r="11561" spans="3:3" x14ac:dyDescent="0.25">
      <c r="C11561" s="24"/>
    </row>
    <row r="11562" spans="3:3" x14ac:dyDescent="0.25">
      <c r="C11562" s="24"/>
    </row>
    <row r="11563" spans="3:3" x14ac:dyDescent="0.25">
      <c r="C11563" s="24"/>
    </row>
    <row r="11564" spans="3:3" x14ac:dyDescent="0.25">
      <c r="C11564" s="24"/>
    </row>
    <row r="11565" spans="3:3" x14ac:dyDescent="0.25">
      <c r="C11565" s="24"/>
    </row>
    <row r="11566" spans="3:3" x14ac:dyDescent="0.25">
      <c r="C11566" s="24"/>
    </row>
    <row r="11567" spans="3:3" x14ac:dyDescent="0.25">
      <c r="C11567" s="24"/>
    </row>
    <row r="11568" spans="3:3" x14ac:dyDescent="0.25">
      <c r="C11568" s="24"/>
    </row>
    <row r="11569" spans="3:3" x14ac:dyDescent="0.25">
      <c r="C11569" s="24"/>
    </row>
    <row r="11570" spans="3:3" x14ac:dyDescent="0.25">
      <c r="C11570" s="24"/>
    </row>
    <row r="11571" spans="3:3" x14ac:dyDescent="0.25">
      <c r="C11571" s="24"/>
    </row>
    <row r="11572" spans="3:3" x14ac:dyDescent="0.25">
      <c r="C11572" s="24"/>
    </row>
    <row r="11573" spans="3:3" x14ac:dyDescent="0.25">
      <c r="C11573" s="24"/>
    </row>
    <row r="11574" spans="3:3" x14ac:dyDescent="0.25">
      <c r="C11574" s="24"/>
    </row>
    <row r="11575" spans="3:3" x14ac:dyDescent="0.25">
      <c r="C11575" s="24"/>
    </row>
    <row r="11576" spans="3:3" x14ac:dyDescent="0.25">
      <c r="C11576" s="24"/>
    </row>
    <row r="11577" spans="3:3" x14ac:dyDescent="0.25">
      <c r="C11577" s="24"/>
    </row>
    <row r="11578" spans="3:3" x14ac:dyDescent="0.25">
      <c r="C11578" s="24"/>
    </row>
    <row r="11579" spans="3:3" x14ac:dyDescent="0.25">
      <c r="C11579" s="24"/>
    </row>
    <row r="11580" spans="3:3" x14ac:dyDescent="0.25">
      <c r="C11580" s="24"/>
    </row>
    <row r="11581" spans="3:3" x14ac:dyDescent="0.25">
      <c r="C11581" s="24"/>
    </row>
    <row r="11582" spans="3:3" x14ac:dyDescent="0.25">
      <c r="C11582" s="24"/>
    </row>
    <row r="11583" spans="3:3" x14ac:dyDescent="0.25">
      <c r="C11583" s="24"/>
    </row>
    <row r="11584" spans="3:3" x14ac:dyDescent="0.25">
      <c r="C11584" s="24"/>
    </row>
    <row r="11585" spans="3:3" x14ac:dyDescent="0.25">
      <c r="C11585" s="24"/>
    </row>
    <row r="11586" spans="3:3" x14ac:dyDescent="0.25">
      <c r="C11586" s="24"/>
    </row>
    <row r="11587" spans="3:3" x14ac:dyDescent="0.25">
      <c r="C11587" s="24"/>
    </row>
    <row r="11588" spans="3:3" x14ac:dyDescent="0.25">
      <c r="C11588" s="24"/>
    </row>
    <row r="11589" spans="3:3" x14ac:dyDescent="0.25">
      <c r="C11589" s="24"/>
    </row>
    <row r="11590" spans="3:3" x14ac:dyDescent="0.25">
      <c r="C11590" s="24"/>
    </row>
    <row r="11591" spans="3:3" x14ac:dyDescent="0.25">
      <c r="C11591" s="24"/>
    </row>
    <row r="11592" spans="3:3" x14ac:dyDescent="0.25">
      <c r="C11592" s="24"/>
    </row>
    <row r="11593" spans="3:3" x14ac:dyDescent="0.25">
      <c r="C11593" s="24"/>
    </row>
    <row r="11594" spans="3:3" x14ac:dyDescent="0.25">
      <c r="C11594" s="24"/>
    </row>
    <row r="11595" spans="3:3" x14ac:dyDescent="0.25">
      <c r="C11595" s="24"/>
    </row>
    <row r="11596" spans="3:3" x14ac:dyDescent="0.25">
      <c r="C11596" s="24"/>
    </row>
    <row r="11597" spans="3:3" x14ac:dyDescent="0.25">
      <c r="C11597" s="24"/>
    </row>
    <row r="11598" spans="3:3" x14ac:dyDescent="0.25">
      <c r="C11598" s="24"/>
    </row>
    <row r="11599" spans="3:3" x14ac:dyDescent="0.25">
      <c r="C11599" s="24"/>
    </row>
    <row r="11600" spans="3:3" x14ac:dyDescent="0.25">
      <c r="C11600" s="24"/>
    </row>
    <row r="11601" spans="3:3" x14ac:dyDescent="0.25">
      <c r="C11601" s="24"/>
    </row>
    <row r="11602" spans="3:3" x14ac:dyDescent="0.25">
      <c r="C11602" s="24"/>
    </row>
    <row r="11603" spans="3:3" x14ac:dyDescent="0.25">
      <c r="C11603" s="24"/>
    </row>
    <row r="11604" spans="3:3" x14ac:dyDescent="0.25">
      <c r="C11604" s="24"/>
    </row>
    <row r="11605" spans="3:3" x14ac:dyDescent="0.25">
      <c r="C11605" s="24"/>
    </row>
    <row r="11606" spans="3:3" x14ac:dyDescent="0.25">
      <c r="C11606" s="24"/>
    </row>
    <row r="11607" spans="3:3" x14ac:dyDescent="0.25">
      <c r="C11607" s="24"/>
    </row>
    <row r="11608" spans="3:3" x14ac:dyDescent="0.25">
      <c r="C11608" s="24"/>
    </row>
    <row r="11609" spans="3:3" x14ac:dyDescent="0.25">
      <c r="C11609" s="24"/>
    </row>
    <row r="11610" spans="3:3" x14ac:dyDescent="0.25">
      <c r="C11610" s="24"/>
    </row>
    <row r="11611" spans="3:3" x14ac:dyDescent="0.25">
      <c r="C11611" s="24"/>
    </row>
    <row r="11612" spans="3:3" x14ac:dyDescent="0.25">
      <c r="C11612" s="24"/>
    </row>
    <row r="11613" spans="3:3" x14ac:dyDescent="0.25">
      <c r="C11613" s="24"/>
    </row>
    <row r="11614" spans="3:3" x14ac:dyDescent="0.25">
      <c r="C11614" s="24"/>
    </row>
    <row r="11615" spans="3:3" x14ac:dyDescent="0.25">
      <c r="C11615" s="24"/>
    </row>
    <row r="11616" spans="3:3" x14ac:dyDescent="0.25">
      <c r="C11616" s="24"/>
    </row>
    <row r="11617" spans="3:3" x14ac:dyDescent="0.25">
      <c r="C11617" s="24"/>
    </row>
    <row r="11618" spans="3:3" x14ac:dyDescent="0.25">
      <c r="C11618" s="24"/>
    </row>
    <row r="11619" spans="3:3" x14ac:dyDescent="0.25">
      <c r="C11619" s="24"/>
    </row>
    <row r="11620" spans="3:3" x14ac:dyDescent="0.25">
      <c r="C11620" s="24"/>
    </row>
    <row r="11621" spans="3:3" x14ac:dyDescent="0.25">
      <c r="C11621" s="24"/>
    </row>
    <row r="11622" spans="3:3" x14ac:dyDescent="0.25">
      <c r="C11622" s="24"/>
    </row>
    <row r="11623" spans="3:3" x14ac:dyDescent="0.25">
      <c r="C11623" s="24"/>
    </row>
    <row r="11624" spans="3:3" x14ac:dyDescent="0.25">
      <c r="C11624" s="24"/>
    </row>
    <row r="11625" spans="3:3" x14ac:dyDescent="0.25">
      <c r="C11625" s="24"/>
    </row>
    <row r="11626" spans="3:3" x14ac:dyDescent="0.25">
      <c r="C11626" s="24"/>
    </row>
    <row r="11627" spans="3:3" x14ac:dyDescent="0.25">
      <c r="C11627" s="24"/>
    </row>
    <row r="11628" spans="3:3" x14ac:dyDescent="0.25">
      <c r="C11628" s="24"/>
    </row>
    <row r="11629" spans="3:3" x14ac:dyDescent="0.25">
      <c r="C11629" s="24"/>
    </row>
    <row r="11630" spans="3:3" x14ac:dyDescent="0.25">
      <c r="C11630" s="24"/>
    </row>
    <row r="11631" spans="3:3" x14ac:dyDescent="0.25">
      <c r="C11631" s="24"/>
    </row>
    <row r="11632" spans="3:3" x14ac:dyDescent="0.25">
      <c r="C11632" s="24"/>
    </row>
    <row r="11633" spans="3:3" x14ac:dyDescent="0.25">
      <c r="C11633" s="24"/>
    </row>
    <row r="11634" spans="3:3" x14ac:dyDescent="0.25">
      <c r="C11634" s="24"/>
    </row>
    <row r="11635" spans="3:3" x14ac:dyDescent="0.25">
      <c r="C11635" s="24"/>
    </row>
    <row r="11636" spans="3:3" x14ac:dyDescent="0.25">
      <c r="C11636" s="24"/>
    </row>
    <row r="11637" spans="3:3" x14ac:dyDescent="0.25">
      <c r="C11637" s="24"/>
    </row>
    <row r="11638" spans="3:3" x14ac:dyDescent="0.25">
      <c r="C11638" s="24"/>
    </row>
    <row r="11639" spans="3:3" x14ac:dyDescent="0.25">
      <c r="C11639" s="24"/>
    </row>
    <row r="11640" spans="3:3" x14ac:dyDescent="0.25">
      <c r="C11640" s="24"/>
    </row>
    <row r="11641" spans="3:3" x14ac:dyDescent="0.25">
      <c r="C11641" s="24"/>
    </row>
    <row r="11642" spans="3:3" x14ac:dyDescent="0.25">
      <c r="C11642" s="24"/>
    </row>
    <row r="11643" spans="3:3" x14ac:dyDescent="0.25">
      <c r="C11643" s="24"/>
    </row>
    <row r="11644" spans="3:3" x14ac:dyDescent="0.25">
      <c r="C11644" s="24"/>
    </row>
    <row r="11645" spans="3:3" x14ac:dyDescent="0.25">
      <c r="C11645" s="24"/>
    </row>
    <row r="11646" spans="3:3" x14ac:dyDescent="0.25">
      <c r="C11646" s="24"/>
    </row>
    <row r="11647" spans="3:3" x14ac:dyDescent="0.25">
      <c r="C11647" s="24"/>
    </row>
    <row r="11648" spans="3:3" x14ac:dyDescent="0.25">
      <c r="C11648" s="24"/>
    </row>
    <row r="11649" spans="3:3" x14ac:dyDescent="0.25">
      <c r="C11649" s="24"/>
    </row>
    <row r="11650" spans="3:3" x14ac:dyDescent="0.25">
      <c r="C11650" s="24"/>
    </row>
    <row r="11651" spans="3:3" x14ac:dyDescent="0.25">
      <c r="C11651" s="24"/>
    </row>
    <row r="11652" spans="3:3" x14ac:dyDescent="0.25">
      <c r="C11652" s="24"/>
    </row>
    <row r="11653" spans="3:3" x14ac:dyDescent="0.25">
      <c r="C11653" s="24"/>
    </row>
    <row r="11654" spans="3:3" x14ac:dyDescent="0.25">
      <c r="C11654" s="24"/>
    </row>
    <row r="11655" spans="3:3" x14ac:dyDescent="0.25">
      <c r="C11655" s="24"/>
    </row>
    <row r="11656" spans="3:3" x14ac:dyDescent="0.25">
      <c r="C11656" s="24"/>
    </row>
    <row r="11657" spans="3:3" x14ac:dyDescent="0.25">
      <c r="C11657" s="24"/>
    </row>
    <row r="11658" spans="3:3" x14ac:dyDescent="0.25">
      <c r="C11658" s="24"/>
    </row>
    <row r="11659" spans="3:3" x14ac:dyDescent="0.25">
      <c r="C11659" s="24"/>
    </row>
    <row r="11660" spans="3:3" x14ac:dyDescent="0.25">
      <c r="C11660" s="24"/>
    </row>
    <row r="11661" spans="3:3" x14ac:dyDescent="0.25">
      <c r="C11661" s="24"/>
    </row>
    <row r="11662" spans="3:3" x14ac:dyDescent="0.25">
      <c r="C11662" s="24"/>
    </row>
    <row r="11663" spans="3:3" x14ac:dyDescent="0.25">
      <c r="C11663" s="24"/>
    </row>
    <row r="11664" spans="3:3" x14ac:dyDescent="0.25">
      <c r="C11664" s="24"/>
    </row>
    <row r="11665" spans="3:3" x14ac:dyDescent="0.25">
      <c r="C11665" s="24"/>
    </row>
    <row r="11666" spans="3:3" x14ac:dyDescent="0.25">
      <c r="C11666" s="24"/>
    </row>
    <row r="11667" spans="3:3" x14ac:dyDescent="0.25">
      <c r="C11667" s="24"/>
    </row>
    <row r="11668" spans="3:3" x14ac:dyDescent="0.25">
      <c r="C11668" s="24"/>
    </row>
    <row r="11669" spans="3:3" x14ac:dyDescent="0.25">
      <c r="C11669" s="24"/>
    </row>
    <row r="11670" spans="3:3" x14ac:dyDescent="0.25">
      <c r="C11670" s="24"/>
    </row>
    <row r="11671" spans="3:3" x14ac:dyDescent="0.25">
      <c r="C11671" s="24"/>
    </row>
    <row r="11672" spans="3:3" x14ac:dyDescent="0.25">
      <c r="C11672" s="24"/>
    </row>
    <row r="11673" spans="3:3" x14ac:dyDescent="0.25">
      <c r="C11673" s="24"/>
    </row>
    <row r="11674" spans="3:3" x14ac:dyDescent="0.25">
      <c r="C11674" s="24"/>
    </row>
    <row r="11675" spans="3:3" x14ac:dyDescent="0.25">
      <c r="C11675" s="24"/>
    </row>
    <row r="11676" spans="3:3" x14ac:dyDescent="0.25">
      <c r="C11676" s="24"/>
    </row>
    <row r="11677" spans="3:3" x14ac:dyDescent="0.25">
      <c r="C11677" s="24"/>
    </row>
    <row r="11678" spans="3:3" x14ac:dyDescent="0.25">
      <c r="C11678" s="24"/>
    </row>
    <row r="11679" spans="3:3" x14ac:dyDescent="0.25">
      <c r="C11679" s="24"/>
    </row>
    <row r="11680" spans="3:3" x14ac:dyDescent="0.25">
      <c r="C11680" s="24"/>
    </row>
    <row r="11681" spans="3:3" x14ac:dyDescent="0.25">
      <c r="C11681" s="24"/>
    </row>
    <row r="11682" spans="3:3" x14ac:dyDescent="0.25">
      <c r="C11682" s="24"/>
    </row>
    <row r="11683" spans="3:3" x14ac:dyDescent="0.25">
      <c r="C11683" s="24"/>
    </row>
    <row r="11684" spans="3:3" x14ac:dyDescent="0.25">
      <c r="C11684" s="24"/>
    </row>
    <row r="11685" spans="3:3" x14ac:dyDescent="0.25">
      <c r="C11685" s="24"/>
    </row>
    <row r="11686" spans="3:3" x14ac:dyDescent="0.25">
      <c r="C11686" s="24"/>
    </row>
    <row r="11687" spans="3:3" x14ac:dyDescent="0.25">
      <c r="C11687" s="24"/>
    </row>
    <row r="11688" spans="3:3" x14ac:dyDescent="0.25">
      <c r="C11688" s="24"/>
    </row>
    <row r="11689" spans="3:3" x14ac:dyDescent="0.25">
      <c r="C11689" s="24"/>
    </row>
    <row r="11690" spans="3:3" x14ac:dyDescent="0.25">
      <c r="C11690" s="24"/>
    </row>
    <row r="11691" spans="3:3" x14ac:dyDescent="0.25">
      <c r="C11691" s="24"/>
    </row>
    <row r="11692" spans="3:3" x14ac:dyDescent="0.25">
      <c r="C11692" s="24"/>
    </row>
    <row r="11693" spans="3:3" x14ac:dyDescent="0.25">
      <c r="C11693" s="24"/>
    </row>
    <row r="11694" spans="3:3" x14ac:dyDescent="0.25">
      <c r="C11694" s="24"/>
    </row>
    <row r="11695" spans="3:3" x14ac:dyDescent="0.25">
      <c r="C11695" s="24"/>
    </row>
    <row r="11696" spans="3:3" x14ac:dyDescent="0.25">
      <c r="C11696" s="24"/>
    </row>
    <row r="11697" spans="3:3" x14ac:dyDescent="0.25">
      <c r="C11697" s="24"/>
    </row>
    <row r="11698" spans="3:3" x14ac:dyDescent="0.25">
      <c r="C11698" s="24"/>
    </row>
    <row r="11699" spans="3:3" x14ac:dyDescent="0.25">
      <c r="C11699" s="24"/>
    </row>
    <row r="11700" spans="3:3" x14ac:dyDescent="0.25">
      <c r="C11700" s="24"/>
    </row>
    <row r="11701" spans="3:3" x14ac:dyDescent="0.25">
      <c r="C11701" s="24"/>
    </row>
    <row r="11702" spans="3:3" x14ac:dyDescent="0.25">
      <c r="C11702" s="24"/>
    </row>
    <row r="11703" spans="3:3" x14ac:dyDescent="0.25">
      <c r="C11703" s="24"/>
    </row>
    <row r="11704" spans="3:3" x14ac:dyDescent="0.25">
      <c r="C11704" s="24"/>
    </row>
    <row r="11705" spans="3:3" x14ac:dyDescent="0.25">
      <c r="C11705" s="24"/>
    </row>
    <row r="11706" spans="3:3" x14ac:dyDescent="0.25">
      <c r="C11706" s="24"/>
    </row>
    <row r="11707" spans="3:3" x14ac:dyDescent="0.25">
      <c r="C11707" s="24"/>
    </row>
    <row r="11708" spans="3:3" x14ac:dyDescent="0.25">
      <c r="C11708" s="24"/>
    </row>
    <row r="11709" spans="3:3" x14ac:dyDescent="0.25">
      <c r="C11709" s="24"/>
    </row>
    <row r="11710" spans="3:3" x14ac:dyDescent="0.25">
      <c r="C11710" s="24"/>
    </row>
    <row r="11711" spans="3:3" x14ac:dyDescent="0.25">
      <c r="C11711" s="24"/>
    </row>
    <row r="11712" spans="3:3" x14ac:dyDescent="0.25">
      <c r="C11712" s="24"/>
    </row>
    <row r="11713" spans="3:3" x14ac:dyDescent="0.25">
      <c r="C11713" s="24"/>
    </row>
    <row r="11714" spans="3:3" x14ac:dyDescent="0.25">
      <c r="C11714" s="24"/>
    </row>
    <row r="11715" spans="3:3" x14ac:dyDescent="0.25">
      <c r="C11715" s="24"/>
    </row>
    <row r="11716" spans="3:3" x14ac:dyDescent="0.25">
      <c r="C11716" s="24"/>
    </row>
    <row r="11717" spans="3:3" x14ac:dyDescent="0.25">
      <c r="C11717" s="24"/>
    </row>
    <row r="11718" spans="3:3" x14ac:dyDescent="0.25">
      <c r="C11718" s="24"/>
    </row>
    <row r="11719" spans="3:3" x14ac:dyDescent="0.25">
      <c r="C11719" s="24"/>
    </row>
    <row r="11720" spans="3:3" x14ac:dyDescent="0.25">
      <c r="C11720" s="24"/>
    </row>
    <row r="11721" spans="3:3" x14ac:dyDescent="0.25">
      <c r="C11721" s="24"/>
    </row>
    <row r="11722" spans="3:3" x14ac:dyDescent="0.25">
      <c r="C11722" s="24"/>
    </row>
    <row r="11723" spans="3:3" x14ac:dyDescent="0.25">
      <c r="C11723" s="24"/>
    </row>
    <row r="11724" spans="3:3" x14ac:dyDescent="0.25">
      <c r="C11724" s="24"/>
    </row>
    <row r="11725" spans="3:3" x14ac:dyDescent="0.25">
      <c r="C11725" s="24"/>
    </row>
    <row r="11726" spans="3:3" x14ac:dyDescent="0.25">
      <c r="C11726" s="24"/>
    </row>
    <row r="11727" spans="3:3" x14ac:dyDescent="0.25">
      <c r="C11727" s="24"/>
    </row>
    <row r="11728" spans="3:3" x14ac:dyDescent="0.25">
      <c r="C11728" s="24"/>
    </row>
    <row r="11729" spans="3:3" x14ac:dyDescent="0.25">
      <c r="C11729" s="24"/>
    </row>
    <row r="11730" spans="3:3" x14ac:dyDescent="0.25">
      <c r="C11730" s="24"/>
    </row>
    <row r="11731" spans="3:3" x14ac:dyDescent="0.25">
      <c r="C11731" s="24"/>
    </row>
    <row r="11732" spans="3:3" x14ac:dyDescent="0.25">
      <c r="C11732" s="24"/>
    </row>
    <row r="11733" spans="3:3" x14ac:dyDescent="0.25">
      <c r="C11733" s="24"/>
    </row>
    <row r="11734" spans="3:3" x14ac:dyDescent="0.25">
      <c r="C11734" s="24"/>
    </row>
    <row r="11735" spans="3:3" x14ac:dyDescent="0.25">
      <c r="C11735" s="24"/>
    </row>
    <row r="11736" spans="3:3" x14ac:dyDescent="0.25">
      <c r="C11736" s="24"/>
    </row>
    <row r="11737" spans="3:3" x14ac:dyDescent="0.25">
      <c r="C11737" s="24"/>
    </row>
    <row r="11738" spans="3:3" x14ac:dyDescent="0.25">
      <c r="C11738" s="24"/>
    </row>
    <row r="11739" spans="3:3" x14ac:dyDescent="0.25">
      <c r="C11739" s="24"/>
    </row>
    <row r="11740" spans="3:3" x14ac:dyDescent="0.25">
      <c r="C11740" s="24"/>
    </row>
    <row r="11741" spans="3:3" x14ac:dyDescent="0.25">
      <c r="C11741" s="24"/>
    </row>
    <row r="11742" spans="3:3" x14ac:dyDescent="0.25">
      <c r="C11742" s="24"/>
    </row>
    <row r="11743" spans="3:3" x14ac:dyDescent="0.25">
      <c r="C11743" s="24"/>
    </row>
    <row r="11744" spans="3:3" x14ac:dyDescent="0.25">
      <c r="C11744" s="24"/>
    </row>
    <row r="11745" spans="3:3" x14ac:dyDescent="0.25">
      <c r="C11745" s="24"/>
    </row>
    <row r="11746" spans="3:3" x14ac:dyDescent="0.25">
      <c r="C11746" s="24"/>
    </row>
    <row r="11747" spans="3:3" x14ac:dyDescent="0.25">
      <c r="C11747" s="24"/>
    </row>
    <row r="11748" spans="3:3" x14ac:dyDescent="0.25">
      <c r="C11748" s="24"/>
    </row>
    <row r="11749" spans="3:3" x14ac:dyDescent="0.25">
      <c r="C11749" s="24"/>
    </row>
    <row r="11750" spans="3:3" x14ac:dyDescent="0.25">
      <c r="C11750" s="24"/>
    </row>
    <row r="11751" spans="3:3" x14ac:dyDescent="0.25">
      <c r="C11751" s="24"/>
    </row>
    <row r="11752" spans="3:3" x14ac:dyDescent="0.25">
      <c r="C11752" s="24"/>
    </row>
    <row r="11753" spans="3:3" x14ac:dyDescent="0.25">
      <c r="C11753" s="24"/>
    </row>
    <row r="11754" spans="3:3" x14ac:dyDescent="0.25">
      <c r="C11754" s="24"/>
    </row>
    <row r="11755" spans="3:3" x14ac:dyDescent="0.25">
      <c r="C11755" s="24"/>
    </row>
    <row r="11756" spans="3:3" x14ac:dyDescent="0.25">
      <c r="C11756" s="24"/>
    </row>
    <row r="11757" spans="3:3" x14ac:dyDescent="0.25">
      <c r="C11757" s="24"/>
    </row>
    <row r="11758" spans="3:3" x14ac:dyDescent="0.25">
      <c r="C11758" s="24"/>
    </row>
    <row r="11759" spans="3:3" x14ac:dyDescent="0.25">
      <c r="C11759" s="24"/>
    </row>
    <row r="11760" spans="3:3" x14ac:dyDescent="0.25">
      <c r="C11760" s="24"/>
    </row>
    <row r="11761" spans="3:3" x14ac:dyDescent="0.25">
      <c r="C11761" s="24"/>
    </row>
    <row r="11762" spans="3:3" x14ac:dyDescent="0.25">
      <c r="C11762" s="24"/>
    </row>
    <row r="11763" spans="3:3" x14ac:dyDescent="0.25">
      <c r="C11763" s="24"/>
    </row>
    <row r="11764" spans="3:3" x14ac:dyDescent="0.25">
      <c r="C11764" s="24"/>
    </row>
    <row r="11765" spans="3:3" x14ac:dyDescent="0.25">
      <c r="C11765" s="24"/>
    </row>
    <row r="11766" spans="3:3" x14ac:dyDescent="0.25">
      <c r="C11766" s="24"/>
    </row>
    <row r="11767" spans="3:3" x14ac:dyDescent="0.25">
      <c r="C11767" s="24"/>
    </row>
    <row r="11768" spans="3:3" x14ac:dyDescent="0.25">
      <c r="C11768" s="24"/>
    </row>
    <row r="11769" spans="3:3" x14ac:dyDescent="0.25">
      <c r="C11769" s="24"/>
    </row>
    <row r="11770" spans="3:3" x14ac:dyDescent="0.25">
      <c r="C11770" s="24"/>
    </row>
    <row r="11771" spans="3:3" x14ac:dyDescent="0.25">
      <c r="C11771" s="24"/>
    </row>
    <row r="11772" spans="3:3" x14ac:dyDescent="0.25">
      <c r="C11772" s="24"/>
    </row>
    <row r="11773" spans="3:3" x14ac:dyDescent="0.25">
      <c r="C11773" s="24"/>
    </row>
    <row r="11774" spans="3:3" x14ac:dyDescent="0.25">
      <c r="C11774" s="24"/>
    </row>
    <row r="11775" spans="3:3" x14ac:dyDescent="0.25">
      <c r="C11775" s="24"/>
    </row>
    <row r="11776" spans="3:3" x14ac:dyDescent="0.25">
      <c r="C11776" s="24"/>
    </row>
    <row r="11777" spans="3:3" x14ac:dyDescent="0.25">
      <c r="C11777" s="24"/>
    </row>
    <row r="11778" spans="3:3" x14ac:dyDescent="0.25">
      <c r="C11778" s="24"/>
    </row>
    <row r="11779" spans="3:3" x14ac:dyDescent="0.25">
      <c r="C11779" s="24"/>
    </row>
    <row r="11780" spans="3:3" x14ac:dyDescent="0.25">
      <c r="C11780" s="24"/>
    </row>
    <row r="11781" spans="3:3" x14ac:dyDescent="0.25">
      <c r="C11781" s="24"/>
    </row>
    <row r="11782" spans="3:3" x14ac:dyDescent="0.25">
      <c r="C11782" s="24"/>
    </row>
    <row r="11783" spans="3:3" x14ac:dyDescent="0.25">
      <c r="C11783" s="24"/>
    </row>
    <row r="11784" spans="3:3" x14ac:dyDescent="0.25">
      <c r="C11784" s="24"/>
    </row>
    <row r="11785" spans="3:3" x14ac:dyDescent="0.25">
      <c r="C11785" s="24"/>
    </row>
    <row r="11786" spans="3:3" x14ac:dyDescent="0.25">
      <c r="C11786" s="24"/>
    </row>
    <row r="11787" spans="3:3" x14ac:dyDescent="0.25">
      <c r="C11787" s="24"/>
    </row>
    <row r="11788" spans="3:3" x14ac:dyDescent="0.25">
      <c r="C11788" s="24"/>
    </row>
    <row r="11789" spans="3:3" x14ac:dyDescent="0.25">
      <c r="C11789" s="24"/>
    </row>
    <row r="11790" spans="3:3" x14ac:dyDescent="0.25">
      <c r="C11790" s="24"/>
    </row>
    <row r="11791" spans="3:3" x14ac:dyDescent="0.25">
      <c r="C11791" s="24"/>
    </row>
    <row r="11792" spans="3:3" x14ac:dyDescent="0.25">
      <c r="C11792" s="24"/>
    </row>
    <row r="11793" spans="3:3" x14ac:dyDescent="0.25">
      <c r="C11793" s="24"/>
    </row>
    <row r="11794" spans="3:3" x14ac:dyDescent="0.25">
      <c r="C11794" s="24"/>
    </row>
    <row r="11795" spans="3:3" x14ac:dyDescent="0.25">
      <c r="C11795" s="24"/>
    </row>
    <row r="11796" spans="3:3" x14ac:dyDescent="0.25">
      <c r="C11796" s="24"/>
    </row>
    <row r="11797" spans="3:3" x14ac:dyDescent="0.25">
      <c r="C11797" s="24"/>
    </row>
    <row r="11798" spans="3:3" x14ac:dyDescent="0.25">
      <c r="C11798" s="24"/>
    </row>
    <row r="11799" spans="3:3" x14ac:dyDescent="0.25">
      <c r="C11799" s="24"/>
    </row>
    <row r="11800" spans="3:3" x14ac:dyDescent="0.25">
      <c r="C11800" s="24"/>
    </row>
    <row r="11801" spans="3:3" x14ac:dyDescent="0.25">
      <c r="C11801" s="24"/>
    </row>
    <row r="11802" spans="3:3" x14ac:dyDescent="0.25">
      <c r="C11802" s="24"/>
    </row>
    <row r="11803" spans="3:3" x14ac:dyDescent="0.25">
      <c r="C11803" s="24"/>
    </row>
    <row r="11804" spans="3:3" x14ac:dyDescent="0.25">
      <c r="C11804" s="24"/>
    </row>
    <row r="11805" spans="3:3" x14ac:dyDescent="0.25">
      <c r="C11805" s="24"/>
    </row>
    <row r="11806" spans="3:3" x14ac:dyDescent="0.25">
      <c r="C11806" s="24"/>
    </row>
    <row r="11807" spans="3:3" x14ac:dyDescent="0.25">
      <c r="C11807" s="24"/>
    </row>
    <row r="11808" spans="3:3" x14ac:dyDescent="0.25">
      <c r="C11808" s="24"/>
    </row>
    <row r="11809" spans="3:3" x14ac:dyDescent="0.25">
      <c r="C11809" s="24"/>
    </row>
    <row r="11810" spans="3:3" x14ac:dyDescent="0.25">
      <c r="C11810" s="24"/>
    </row>
    <row r="11811" spans="3:3" x14ac:dyDescent="0.25">
      <c r="C11811" s="24"/>
    </row>
    <row r="11812" spans="3:3" x14ac:dyDescent="0.25">
      <c r="C11812" s="24"/>
    </row>
    <row r="11813" spans="3:3" x14ac:dyDescent="0.25">
      <c r="C11813" s="24"/>
    </row>
    <row r="11814" spans="3:3" x14ac:dyDescent="0.25">
      <c r="C11814" s="24"/>
    </row>
    <row r="11815" spans="3:3" x14ac:dyDescent="0.25">
      <c r="C11815" s="24"/>
    </row>
    <row r="11816" spans="3:3" x14ac:dyDescent="0.25">
      <c r="C11816" s="24"/>
    </row>
    <row r="11817" spans="3:3" x14ac:dyDescent="0.25">
      <c r="C11817" s="24"/>
    </row>
    <row r="11818" spans="3:3" x14ac:dyDescent="0.25">
      <c r="C11818" s="24"/>
    </row>
    <row r="11819" spans="3:3" x14ac:dyDescent="0.25">
      <c r="C11819" s="24"/>
    </row>
    <row r="11820" spans="3:3" x14ac:dyDescent="0.25">
      <c r="C11820" s="24"/>
    </row>
    <row r="11821" spans="3:3" x14ac:dyDescent="0.25">
      <c r="C11821" s="24"/>
    </row>
    <row r="11822" spans="3:3" x14ac:dyDescent="0.25">
      <c r="C11822" s="24"/>
    </row>
    <row r="11823" spans="3:3" x14ac:dyDescent="0.25">
      <c r="C11823" s="24"/>
    </row>
    <row r="11824" spans="3:3" x14ac:dyDescent="0.25">
      <c r="C11824" s="24"/>
    </row>
    <row r="11825" spans="3:3" x14ac:dyDescent="0.25">
      <c r="C11825" s="24"/>
    </row>
    <row r="11826" spans="3:3" x14ac:dyDescent="0.25">
      <c r="C11826" s="24"/>
    </row>
    <row r="11827" spans="3:3" x14ac:dyDescent="0.25">
      <c r="C11827" s="24"/>
    </row>
    <row r="11828" spans="3:3" x14ac:dyDescent="0.25">
      <c r="C11828" s="24"/>
    </row>
    <row r="11829" spans="3:3" x14ac:dyDescent="0.25">
      <c r="C11829" s="24"/>
    </row>
    <row r="11830" spans="3:3" x14ac:dyDescent="0.25">
      <c r="C11830" s="24"/>
    </row>
    <row r="11831" spans="3:3" x14ac:dyDescent="0.25">
      <c r="C11831" s="24"/>
    </row>
    <row r="11832" spans="3:3" x14ac:dyDescent="0.25">
      <c r="C11832" s="24"/>
    </row>
    <row r="11833" spans="3:3" x14ac:dyDescent="0.25">
      <c r="C11833" s="24"/>
    </row>
    <row r="11834" spans="3:3" x14ac:dyDescent="0.25">
      <c r="C11834" s="24"/>
    </row>
    <row r="11835" spans="3:3" x14ac:dyDescent="0.25">
      <c r="C11835" s="24"/>
    </row>
    <row r="11836" spans="3:3" x14ac:dyDescent="0.25">
      <c r="C11836" s="24"/>
    </row>
    <row r="11837" spans="3:3" x14ac:dyDescent="0.25">
      <c r="C11837" s="24"/>
    </row>
    <row r="11838" spans="3:3" x14ac:dyDescent="0.25">
      <c r="C11838" s="24"/>
    </row>
    <row r="11839" spans="3:3" x14ac:dyDescent="0.25">
      <c r="C11839" s="24"/>
    </row>
    <row r="11840" spans="3:3" x14ac:dyDescent="0.25">
      <c r="C11840" s="24"/>
    </row>
    <row r="11841" spans="3:3" x14ac:dyDescent="0.25">
      <c r="C11841" s="24"/>
    </row>
    <row r="11842" spans="3:3" x14ac:dyDescent="0.25">
      <c r="C11842" s="24"/>
    </row>
    <row r="11843" spans="3:3" x14ac:dyDescent="0.25">
      <c r="C11843" s="24"/>
    </row>
    <row r="11844" spans="3:3" x14ac:dyDescent="0.25">
      <c r="C11844" s="24"/>
    </row>
    <row r="11845" spans="3:3" x14ac:dyDescent="0.25">
      <c r="C11845" s="24"/>
    </row>
    <row r="11846" spans="3:3" x14ac:dyDescent="0.25">
      <c r="C11846" s="24"/>
    </row>
    <row r="11847" spans="3:3" x14ac:dyDescent="0.25">
      <c r="C11847" s="24"/>
    </row>
    <row r="11848" spans="3:3" x14ac:dyDescent="0.25">
      <c r="C11848" s="24"/>
    </row>
    <row r="11849" spans="3:3" x14ac:dyDescent="0.25">
      <c r="C11849" s="24"/>
    </row>
    <row r="11850" spans="3:3" x14ac:dyDescent="0.25">
      <c r="C11850" s="24"/>
    </row>
    <row r="11851" spans="3:3" x14ac:dyDescent="0.25">
      <c r="C11851" s="24"/>
    </row>
    <row r="11852" spans="3:3" x14ac:dyDescent="0.25">
      <c r="C11852" s="24"/>
    </row>
    <row r="11853" spans="3:3" x14ac:dyDescent="0.25">
      <c r="C11853" s="24"/>
    </row>
    <row r="11854" spans="3:3" x14ac:dyDescent="0.25">
      <c r="C11854" s="24"/>
    </row>
    <row r="11855" spans="3:3" x14ac:dyDescent="0.25">
      <c r="C11855" s="24"/>
    </row>
    <row r="11856" spans="3:3" x14ac:dyDescent="0.25">
      <c r="C11856" s="24"/>
    </row>
    <row r="11857" spans="3:3" x14ac:dyDescent="0.25">
      <c r="C11857" s="24"/>
    </row>
    <row r="11858" spans="3:3" x14ac:dyDescent="0.25">
      <c r="C11858" s="24"/>
    </row>
    <row r="11859" spans="3:3" x14ac:dyDescent="0.25">
      <c r="C11859" s="24"/>
    </row>
    <row r="11860" spans="3:3" x14ac:dyDescent="0.25">
      <c r="C11860" s="24"/>
    </row>
    <row r="11861" spans="3:3" x14ac:dyDescent="0.25">
      <c r="C11861" s="24"/>
    </row>
    <row r="11862" spans="3:3" x14ac:dyDescent="0.25">
      <c r="C11862" s="24"/>
    </row>
    <row r="11863" spans="3:3" x14ac:dyDescent="0.25">
      <c r="C11863" s="24"/>
    </row>
    <row r="11864" spans="3:3" x14ac:dyDescent="0.25">
      <c r="C11864" s="24"/>
    </row>
    <row r="11865" spans="3:3" x14ac:dyDescent="0.25">
      <c r="C11865" s="24"/>
    </row>
    <row r="11866" spans="3:3" x14ac:dyDescent="0.25">
      <c r="C11866" s="24"/>
    </row>
    <row r="11867" spans="3:3" x14ac:dyDescent="0.25">
      <c r="C11867" s="24"/>
    </row>
    <row r="11868" spans="3:3" x14ac:dyDescent="0.25">
      <c r="C11868" s="24"/>
    </row>
    <row r="11869" spans="3:3" x14ac:dyDescent="0.25">
      <c r="C11869" s="24"/>
    </row>
    <row r="11870" spans="3:3" x14ac:dyDescent="0.25">
      <c r="C11870" s="24"/>
    </row>
    <row r="11871" spans="3:3" x14ac:dyDescent="0.25">
      <c r="C11871" s="24"/>
    </row>
    <row r="11872" spans="3:3" x14ac:dyDescent="0.25">
      <c r="C11872" s="24"/>
    </row>
    <row r="11873" spans="3:3" x14ac:dyDescent="0.25">
      <c r="C11873" s="24"/>
    </row>
    <row r="11874" spans="3:3" x14ac:dyDescent="0.25">
      <c r="C11874" s="24"/>
    </row>
    <row r="11875" spans="3:3" x14ac:dyDescent="0.25">
      <c r="C11875" s="24"/>
    </row>
    <row r="11876" spans="3:3" x14ac:dyDescent="0.25">
      <c r="C11876" s="24"/>
    </row>
    <row r="11877" spans="3:3" x14ac:dyDescent="0.25">
      <c r="C11877" s="24"/>
    </row>
    <row r="11878" spans="3:3" x14ac:dyDescent="0.25">
      <c r="C11878" s="24"/>
    </row>
    <row r="11879" spans="3:3" x14ac:dyDescent="0.25">
      <c r="C11879" s="24"/>
    </row>
    <row r="11880" spans="3:3" x14ac:dyDescent="0.25">
      <c r="C11880" s="24"/>
    </row>
    <row r="11881" spans="3:3" x14ac:dyDescent="0.25">
      <c r="C11881" s="24"/>
    </row>
    <row r="11882" spans="3:3" x14ac:dyDescent="0.25">
      <c r="C11882" s="24"/>
    </row>
    <row r="11883" spans="3:3" x14ac:dyDescent="0.25">
      <c r="C11883" s="24"/>
    </row>
    <row r="11884" spans="3:3" x14ac:dyDescent="0.25">
      <c r="C11884" s="24"/>
    </row>
    <row r="11885" spans="3:3" x14ac:dyDescent="0.25">
      <c r="C11885" s="24"/>
    </row>
    <row r="11886" spans="3:3" x14ac:dyDescent="0.25">
      <c r="C11886" s="24"/>
    </row>
    <row r="11887" spans="3:3" x14ac:dyDescent="0.25">
      <c r="C11887" s="24"/>
    </row>
    <row r="11888" spans="3:3" x14ac:dyDescent="0.25">
      <c r="C11888" s="24"/>
    </row>
    <row r="11889" spans="3:3" x14ac:dyDescent="0.25">
      <c r="C11889" s="24"/>
    </row>
    <row r="11890" spans="3:3" x14ac:dyDescent="0.25">
      <c r="C11890" s="24"/>
    </row>
    <row r="11891" spans="3:3" x14ac:dyDescent="0.25">
      <c r="C11891" s="24"/>
    </row>
    <row r="11892" spans="3:3" x14ac:dyDescent="0.25">
      <c r="C11892" s="24"/>
    </row>
    <row r="11893" spans="3:3" x14ac:dyDescent="0.25">
      <c r="C11893" s="24"/>
    </row>
    <row r="11894" spans="3:3" x14ac:dyDescent="0.25">
      <c r="C11894" s="24"/>
    </row>
    <row r="11895" spans="3:3" x14ac:dyDescent="0.25">
      <c r="C11895" s="24"/>
    </row>
    <row r="11896" spans="3:3" x14ac:dyDescent="0.25">
      <c r="C11896" s="24"/>
    </row>
    <row r="11897" spans="3:3" x14ac:dyDescent="0.25">
      <c r="C11897" s="24"/>
    </row>
    <row r="11898" spans="3:3" x14ac:dyDescent="0.25">
      <c r="C11898" s="24"/>
    </row>
    <row r="11899" spans="3:3" x14ac:dyDescent="0.25">
      <c r="C11899" s="24"/>
    </row>
    <row r="11900" spans="3:3" x14ac:dyDescent="0.25">
      <c r="C11900" s="24"/>
    </row>
    <row r="11901" spans="3:3" x14ac:dyDescent="0.25">
      <c r="C11901" s="24"/>
    </row>
    <row r="11902" spans="3:3" x14ac:dyDescent="0.25">
      <c r="C11902" s="24"/>
    </row>
    <row r="11903" spans="3:3" x14ac:dyDescent="0.25">
      <c r="C11903" s="24"/>
    </row>
    <row r="11904" spans="3:3" x14ac:dyDescent="0.25">
      <c r="C11904" s="24"/>
    </row>
    <row r="11905" spans="3:3" x14ac:dyDescent="0.25">
      <c r="C11905" s="24"/>
    </row>
    <row r="11906" spans="3:3" x14ac:dyDescent="0.25">
      <c r="C11906" s="24"/>
    </row>
    <row r="11907" spans="3:3" x14ac:dyDescent="0.25">
      <c r="C11907" s="24"/>
    </row>
    <row r="11908" spans="3:3" x14ac:dyDescent="0.25">
      <c r="C11908" s="24"/>
    </row>
    <row r="11909" spans="3:3" x14ac:dyDescent="0.25">
      <c r="C11909" s="24"/>
    </row>
    <row r="11910" spans="3:3" x14ac:dyDescent="0.25">
      <c r="C11910" s="24"/>
    </row>
    <row r="11911" spans="3:3" x14ac:dyDescent="0.25">
      <c r="C11911" s="24"/>
    </row>
    <row r="11912" spans="3:3" x14ac:dyDescent="0.25">
      <c r="C11912" s="24"/>
    </row>
    <row r="11913" spans="3:3" x14ac:dyDescent="0.25">
      <c r="C11913" s="24"/>
    </row>
    <row r="11914" spans="3:3" x14ac:dyDescent="0.25">
      <c r="C11914" s="24"/>
    </row>
    <row r="11915" spans="3:3" x14ac:dyDescent="0.25">
      <c r="C11915" s="24"/>
    </row>
    <row r="11916" spans="3:3" x14ac:dyDescent="0.25">
      <c r="C11916" s="24"/>
    </row>
    <row r="11917" spans="3:3" x14ac:dyDescent="0.25">
      <c r="C11917" s="24"/>
    </row>
    <row r="11918" spans="3:3" x14ac:dyDescent="0.25">
      <c r="C11918" s="24"/>
    </row>
    <row r="11919" spans="3:3" x14ac:dyDescent="0.25">
      <c r="C11919" s="24"/>
    </row>
    <row r="11920" spans="3:3" x14ac:dyDescent="0.25">
      <c r="C11920" s="24"/>
    </row>
    <row r="11921" spans="3:3" x14ac:dyDescent="0.25">
      <c r="C11921" s="24"/>
    </row>
    <row r="11922" spans="3:3" x14ac:dyDescent="0.25">
      <c r="C11922" s="24"/>
    </row>
    <row r="11923" spans="3:3" x14ac:dyDescent="0.25">
      <c r="C11923" s="24"/>
    </row>
    <row r="11924" spans="3:3" x14ac:dyDescent="0.25">
      <c r="C11924" s="24"/>
    </row>
    <row r="11925" spans="3:3" x14ac:dyDescent="0.25">
      <c r="C11925" s="24"/>
    </row>
    <row r="11926" spans="3:3" x14ac:dyDescent="0.25">
      <c r="C11926" s="24"/>
    </row>
    <row r="11927" spans="3:3" x14ac:dyDescent="0.25">
      <c r="C11927" s="24"/>
    </row>
    <row r="11928" spans="3:3" x14ac:dyDescent="0.25">
      <c r="C11928" s="24"/>
    </row>
    <row r="11929" spans="3:3" x14ac:dyDescent="0.25">
      <c r="C11929" s="24"/>
    </row>
    <row r="11930" spans="3:3" x14ac:dyDescent="0.25">
      <c r="C11930" s="24"/>
    </row>
    <row r="11931" spans="3:3" x14ac:dyDescent="0.25">
      <c r="C11931" s="24"/>
    </row>
    <row r="11932" spans="3:3" x14ac:dyDescent="0.25">
      <c r="C11932" s="24"/>
    </row>
    <row r="11933" spans="3:3" x14ac:dyDescent="0.25">
      <c r="C11933" s="24"/>
    </row>
    <row r="11934" spans="3:3" x14ac:dyDescent="0.25">
      <c r="C11934" s="24"/>
    </row>
    <row r="11935" spans="3:3" x14ac:dyDescent="0.25">
      <c r="C11935" s="24"/>
    </row>
    <row r="11936" spans="3:3" x14ac:dyDescent="0.25">
      <c r="C11936" s="24"/>
    </row>
    <row r="11937" spans="3:3" x14ac:dyDescent="0.25">
      <c r="C11937" s="24"/>
    </row>
    <row r="11938" spans="3:3" x14ac:dyDescent="0.25">
      <c r="C11938" s="24"/>
    </row>
    <row r="11939" spans="3:3" x14ac:dyDescent="0.25">
      <c r="C11939" s="24"/>
    </row>
    <row r="11940" spans="3:3" x14ac:dyDescent="0.25">
      <c r="C11940" s="24"/>
    </row>
    <row r="11941" spans="3:3" x14ac:dyDescent="0.25">
      <c r="C11941" s="24"/>
    </row>
    <row r="11942" spans="3:3" x14ac:dyDescent="0.25">
      <c r="C11942" s="24"/>
    </row>
    <row r="11943" spans="3:3" x14ac:dyDescent="0.25">
      <c r="C11943" s="24"/>
    </row>
    <row r="11944" spans="3:3" x14ac:dyDescent="0.25">
      <c r="C11944" s="24"/>
    </row>
    <row r="11945" spans="3:3" x14ac:dyDescent="0.25">
      <c r="C11945" s="24"/>
    </row>
    <row r="11946" spans="3:3" x14ac:dyDescent="0.25">
      <c r="C11946" s="24"/>
    </row>
    <row r="11947" spans="3:3" x14ac:dyDescent="0.25">
      <c r="C11947" s="24"/>
    </row>
    <row r="11948" spans="3:3" x14ac:dyDescent="0.25">
      <c r="C11948" s="24"/>
    </row>
    <row r="11949" spans="3:3" x14ac:dyDescent="0.25">
      <c r="C11949" s="24"/>
    </row>
    <row r="11950" spans="3:3" x14ac:dyDescent="0.25">
      <c r="C11950" s="24"/>
    </row>
    <row r="11951" spans="3:3" x14ac:dyDescent="0.25">
      <c r="C11951" s="24"/>
    </row>
    <row r="11952" spans="3:3" x14ac:dyDescent="0.25">
      <c r="C11952" s="24"/>
    </row>
    <row r="11953" spans="3:3" x14ac:dyDescent="0.25">
      <c r="C11953" s="24"/>
    </row>
    <row r="11954" spans="3:3" x14ac:dyDescent="0.25">
      <c r="C11954" s="24"/>
    </row>
    <row r="11955" spans="3:3" x14ac:dyDescent="0.25">
      <c r="C11955" s="24"/>
    </row>
    <row r="11956" spans="3:3" x14ac:dyDescent="0.25">
      <c r="C11956" s="24"/>
    </row>
    <row r="11957" spans="3:3" x14ac:dyDescent="0.25">
      <c r="C11957" s="24"/>
    </row>
    <row r="11958" spans="3:3" x14ac:dyDescent="0.25">
      <c r="C11958" s="24"/>
    </row>
    <row r="11959" spans="3:3" x14ac:dyDescent="0.25">
      <c r="C11959" s="24"/>
    </row>
    <row r="11960" spans="3:3" x14ac:dyDescent="0.25">
      <c r="C11960" s="24"/>
    </row>
    <row r="11961" spans="3:3" x14ac:dyDescent="0.25">
      <c r="C11961" s="24"/>
    </row>
    <row r="11962" spans="3:3" x14ac:dyDescent="0.25">
      <c r="C11962" s="24"/>
    </row>
    <row r="11963" spans="3:3" x14ac:dyDescent="0.25">
      <c r="C11963" s="24"/>
    </row>
    <row r="11964" spans="3:3" x14ac:dyDescent="0.25">
      <c r="C11964" s="24"/>
    </row>
    <row r="11965" spans="3:3" x14ac:dyDescent="0.25">
      <c r="C11965" s="24"/>
    </row>
    <row r="11966" spans="3:3" x14ac:dyDescent="0.25">
      <c r="C11966" s="24"/>
    </row>
    <row r="11967" spans="3:3" x14ac:dyDescent="0.25">
      <c r="C11967" s="24"/>
    </row>
    <row r="11968" spans="3:3" x14ac:dyDescent="0.25">
      <c r="C11968" s="24"/>
    </row>
    <row r="11969" spans="3:3" x14ac:dyDescent="0.25">
      <c r="C11969" s="24"/>
    </row>
    <row r="11970" spans="3:3" x14ac:dyDescent="0.25">
      <c r="C11970" s="24"/>
    </row>
    <row r="11971" spans="3:3" x14ac:dyDescent="0.25">
      <c r="C11971" s="24"/>
    </row>
    <row r="11972" spans="3:3" x14ac:dyDescent="0.25">
      <c r="C11972" s="24"/>
    </row>
    <row r="11973" spans="3:3" x14ac:dyDescent="0.25">
      <c r="C11973" s="24"/>
    </row>
    <row r="11974" spans="3:3" x14ac:dyDescent="0.25">
      <c r="C11974" s="24"/>
    </row>
    <row r="11975" spans="3:3" x14ac:dyDescent="0.25">
      <c r="C11975" s="24"/>
    </row>
    <row r="11976" spans="3:3" x14ac:dyDescent="0.25">
      <c r="C11976" s="24"/>
    </row>
    <row r="11977" spans="3:3" x14ac:dyDescent="0.25">
      <c r="C11977" s="24"/>
    </row>
    <row r="11978" spans="3:3" x14ac:dyDescent="0.25">
      <c r="C11978" s="24"/>
    </row>
    <row r="11979" spans="3:3" x14ac:dyDescent="0.25">
      <c r="C11979" s="24"/>
    </row>
    <row r="11980" spans="3:3" x14ac:dyDescent="0.25">
      <c r="C11980" s="24"/>
    </row>
    <row r="11981" spans="3:3" x14ac:dyDescent="0.25">
      <c r="C11981" s="24"/>
    </row>
    <row r="11982" spans="3:3" x14ac:dyDescent="0.25">
      <c r="C11982" s="24"/>
    </row>
    <row r="11983" spans="3:3" x14ac:dyDescent="0.25">
      <c r="C11983" s="24"/>
    </row>
    <row r="11984" spans="3:3" x14ac:dyDescent="0.25">
      <c r="C11984" s="24"/>
    </row>
    <row r="11985" spans="3:3" x14ac:dyDescent="0.25">
      <c r="C11985" s="24"/>
    </row>
    <row r="11986" spans="3:3" x14ac:dyDescent="0.25">
      <c r="C11986" s="24"/>
    </row>
    <row r="11987" spans="3:3" x14ac:dyDescent="0.25">
      <c r="C11987" s="24"/>
    </row>
    <row r="11988" spans="3:3" x14ac:dyDescent="0.25">
      <c r="C11988" s="24"/>
    </row>
    <row r="11989" spans="3:3" x14ac:dyDescent="0.25">
      <c r="C11989" s="24"/>
    </row>
    <row r="11990" spans="3:3" x14ac:dyDescent="0.25">
      <c r="C11990" s="24"/>
    </row>
    <row r="11991" spans="3:3" x14ac:dyDescent="0.25">
      <c r="C11991" s="24"/>
    </row>
    <row r="11992" spans="3:3" x14ac:dyDescent="0.25">
      <c r="C11992" s="24"/>
    </row>
    <row r="11993" spans="3:3" x14ac:dyDescent="0.25">
      <c r="C11993" s="24"/>
    </row>
    <row r="11994" spans="3:3" x14ac:dyDescent="0.25">
      <c r="C11994" s="24"/>
    </row>
    <row r="11995" spans="3:3" x14ac:dyDescent="0.25">
      <c r="C11995" s="24"/>
    </row>
    <row r="11996" spans="3:3" x14ac:dyDescent="0.25">
      <c r="C11996" s="24"/>
    </row>
    <row r="11997" spans="3:3" x14ac:dyDescent="0.25">
      <c r="C11997" s="24"/>
    </row>
    <row r="11998" spans="3:3" x14ac:dyDescent="0.25">
      <c r="C11998" s="24"/>
    </row>
    <row r="11999" spans="3:3" x14ac:dyDescent="0.25">
      <c r="C11999" s="24"/>
    </row>
    <row r="12000" spans="3:3" x14ac:dyDescent="0.25">
      <c r="C12000" s="24"/>
    </row>
    <row r="12001" spans="3:3" x14ac:dyDescent="0.25">
      <c r="C12001" s="24"/>
    </row>
    <row r="12002" spans="3:3" x14ac:dyDescent="0.25">
      <c r="C12002" s="24"/>
    </row>
    <row r="12003" spans="3:3" x14ac:dyDescent="0.25">
      <c r="C12003" s="24"/>
    </row>
    <row r="12004" spans="3:3" x14ac:dyDescent="0.25">
      <c r="C12004" s="24"/>
    </row>
    <row r="12005" spans="3:3" x14ac:dyDescent="0.25">
      <c r="C12005" s="24"/>
    </row>
    <row r="12006" spans="3:3" x14ac:dyDescent="0.25">
      <c r="C12006" s="24"/>
    </row>
    <row r="12007" spans="3:3" x14ac:dyDescent="0.25">
      <c r="C12007" s="24"/>
    </row>
    <row r="12008" spans="3:3" x14ac:dyDescent="0.25">
      <c r="C12008" s="24"/>
    </row>
    <row r="12009" spans="3:3" x14ac:dyDescent="0.25">
      <c r="C12009" s="24"/>
    </row>
    <row r="12010" spans="3:3" x14ac:dyDescent="0.25">
      <c r="C12010" s="24"/>
    </row>
    <row r="12011" spans="3:3" x14ac:dyDescent="0.25">
      <c r="C12011" s="24"/>
    </row>
    <row r="12012" spans="3:3" x14ac:dyDescent="0.25">
      <c r="C12012" s="24"/>
    </row>
    <row r="12013" spans="3:3" x14ac:dyDescent="0.25">
      <c r="C12013" s="24"/>
    </row>
    <row r="12014" spans="3:3" x14ac:dyDescent="0.25">
      <c r="C12014" s="24"/>
    </row>
    <row r="12015" spans="3:3" x14ac:dyDescent="0.25">
      <c r="C12015" s="24"/>
    </row>
    <row r="12016" spans="3:3" x14ac:dyDescent="0.25">
      <c r="C12016" s="24"/>
    </row>
    <row r="12017" spans="3:3" x14ac:dyDescent="0.25">
      <c r="C12017" s="24"/>
    </row>
    <row r="12018" spans="3:3" x14ac:dyDescent="0.25">
      <c r="C12018" s="24"/>
    </row>
    <row r="12019" spans="3:3" x14ac:dyDescent="0.25">
      <c r="C12019" s="24"/>
    </row>
    <row r="12020" spans="3:3" x14ac:dyDescent="0.25">
      <c r="C12020" s="24"/>
    </row>
    <row r="12021" spans="3:3" x14ac:dyDescent="0.25">
      <c r="C12021" s="24"/>
    </row>
    <row r="12022" spans="3:3" x14ac:dyDescent="0.25">
      <c r="C12022" s="24"/>
    </row>
    <row r="12023" spans="3:3" x14ac:dyDescent="0.25">
      <c r="C12023" s="24"/>
    </row>
    <row r="12024" spans="3:3" x14ac:dyDescent="0.25">
      <c r="C12024" s="24"/>
    </row>
    <row r="12025" spans="3:3" x14ac:dyDescent="0.25">
      <c r="C12025" s="24"/>
    </row>
    <row r="12026" spans="3:3" x14ac:dyDescent="0.25">
      <c r="C12026" s="24"/>
    </row>
    <row r="12027" spans="3:3" x14ac:dyDescent="0.25">
      <c r="C12027" s="24"/>
    </row>
    <row r="12028" spans="3:3" x14ac:dyDescent="0.25">
      <c r="C12028" s="24"/>
    </row>
    <row r="12029" spans="3:3" x14ac:dyDescent="0.25">
      <c r="C12029" s="24"/>
    </row>
    <row r="12030" spans="3:3" x14ac:dyDescent="0.25">
      <c r="C12030" s="24"/>
    </row>
    <row r="12031" spans="3:3" x14ac:dyDescent="0.25">
      <c r="C12031" s="24"/>
    </row>
    <row r="12032" spans="3:3" x14ac:dyDescent="0.25">
      <c r="C12032" s="24"/>
    </row>
    <row r="12033" spans="3:3" x14ac:dyDescent="0.25">
      <c r="C12033" s="24"/>
    </row>
    <row r="12034" spans="3:3" x14ac:dyDescent="0.25">
      <c r="C12034" s="24"/>
    </row>
    <row r="12035" spans="3:3" x14ac:dyDescent="0.25">
      <c r="C12035" s="24"/>
    </row>
    <row r="12036" spans="3:3" x14ac:dyDescent="0.25">
      <c r="C12036" s="24"/>
    </row>
    <row r="12037" spans="3:3" x14ac:dyDescent="0.25">
      <c r="C12037" s="24"/>
    </row>
    <row r="12038" spans="3:3" x14ac:dyDescent="0.25">
      <c r="C12038" s="24"/>
    </row>
    <row r="12039" spans="3:3" x14ac:dyDescent="0.25">
      <c r="C12039" s="24"/>
    </row>
    <row r="12040" spans="3:3" x14ac:dyDescent="0.25">
      <c r="C12040" s="24"/>
    </row>
    <row r="12041" spans="3:3" x14ac:dyDescent="0.25">
      <c r="C12041" s="24"/>
    </row>
    <row r="12042" spans="3:3" x14ac:dyDescent="0.25">
      <c r="C12042" s="24"/>
    </row>
    <row r="12043" spans="3:3" x14ac:dyDescent="0.25">
      <c r="C12043" s="24"/>
    </row>
    <row r="12044" spans="3:3" x14ac:dyDescent="0.25">
      <c r="C12044" s="24"/>
    </row>
    <row r="12045" spans="3:3" x14ac:dyDescent="0.25">
      <c r="C12045" s="24"/>
    </row>
    <row r="12046" spans="3:3" x14ac:dyDescent="0.25">
      <c r="C12046" s="24"/>
    </row>
    <row r="12047" spans="3:3" x14ac:dyDescent="0.25">
      <c r="C12047" s="24"/>
    </row>
    <row r="12048" spans="3:3" x14ac:dyDescent="0.25">
      <c r="C12048" s="24"/>
    </row>
    <row r="12049" spans="3:3" x14ac:dyDescent="0.25">
      <c r="C12049" s="24"/>
    </row>
    <row r="12050" spans="3:3" x14ac:dyDescent="0.25">
      <c r="C12050" s="24"/>
    </row>
    <row r="12051" spans="3:3" x14ac:dyDescent="0.25">
      <c r="C12051" s="24"/>
    </row>
    <row r="12052" spans="3:3" x14ac:dyDescent="0.25">
      <c r="C12052" s="24"/>
    </row>
    <row r="12053" spans="3:3" x14ac:dyDescent="0.25">
      <c r="C12053" s="24"/>
    </row>
    <row r="12054" spans="3:3" x14ac:dyDescent="0.25">
      <c r="C12054" s="24"/>
    </row>
    <row r="12055" spans="3:3" x14ac:dyDescent="0.25">
      <c r="C12055" s="24"/>
    </row>
    <row r="12056" spans="3:3" x14ac:dyDescent="0.25">
      <c r="C12056" s="24"/>
    </row>
    <row r="12057" spans="3:3" x14ac:dyDescent="0.25">
      <c r="C12057" s="24"/>
    </row>
    <row r="12058" spans="3:3" x14ac:dyDescent="0.25">
      <c r="C12058" s="24"/>
    </row>
    <row r="12059" spans="3:3" x14ac:dyDescent="0.25">
      <c r="C12059" s="24"/>
    </row>
    <row r="12060" spans="3:3" x14ac:dyDescent="0.25">
      <c r="C12060" s="24"/>
    </row>
    <row r="12061" spans="3:3" x14ac:dyDescent="0.25">
      <c r="C12061" s="24"/>
    </row>
    <row r="12062" spans="3:3" x14ac:dyDescent="0.25">
      <c r="C12062" s="24"/>
    </row>
    <row r="12063" spans="3:3" x14ac:dyDescent="0.25">
      <c r="C12063" s="24"/>
    </row>
    <row r="12064" spans="3:3" x14ac:dyDescent="0.25">
      <c r="C12064" s="24"/>
    </row>
    <row r="12065" spans="3:3" x14ac:dyDescent="0.25">
      <c r="C12065" s="24"/>
    </row>
    <row r="12066" spans="3:3" x14ac:dyDescent="0.25">
      <c r="C12066" s="24"/>
    </row>
    <row r="12067" spans="3:3" x14ac:dyDescent="0.25">
      <c r="C12067" s="24"/>
    </row>
    <row r="12068" spans="3:3" x14ac:dyDescent="0.25">
      <c r="C12068" s="24"/>
    </row>
    <row r="12069" spans="3:3" x14ac:dyDescent="0.25">
      <c r="C12069" s="24"/>
    </row>
    <row r="12070" spans="3:3" x14ac:dyDescent="0.25">
      <c r="C12070" s="24"/>
    </row>
    <row r="12071" spans="3:3" x14ac:dyDescent="0.25">
      <c r="C12071" s="24"/>
    </row>
    <row r="12072" spans="3:3" x14ac:dyDescent="0.25">
      <c r="C12072" s="24"/>
    </row>
    <row r="12073" spans="3:3" x14ac:dyDescent="0.25">
      <c r="C12073" s="24"/>
    </row>
    <row r="12074" spans="3:3" x14ac:dyDescent="0.25">
      <c r="C12074" s="24"/>
    </row>
    <row r="12075" spans="3:3" x14ac:dyDescent="0.25">
      <c r="C12075" s="24"/>
    </row>
    <row r="12076" spans="3:3" x14ac:dyDescent="0.25">
      <c r="C12076" s="24"/>
    </row>
    <row r="12077" spans="3:3" x14ac:dyDescent="0.25">
      <c r="C12077" s="24"/>
    </row>
    <row r="12078" spans="3:3" x14ac:dyDescent="0.25">
      <c r="C12078" s="24"/>
    </row>
    <row r="12079" spans="3:3" x14ac:dyDescent="0.25">
      <c r="C12079" s="24"/>
    </row>
    <row r="12080" spans="3:3" x14ac:dyDescent="0.25">
      <c r="C12080" s="24"/>
    </row>
    <row r="12081" spans="3:3" x14ac:dyDescent="0.25">
      <c r="C12081" s="24"/>
    </row>
    <row r="12082" spans="3:3" x14ac:dyDescent="0.25">
      <c r="C12082" s="24"/>
    </row>
    <row r="12083" spans="3:3" x14ac:dyDescent="0.25">
      <c r="C12083" s="24"/>
    </row>
    <row r="12084" spans="3:3" x14ac:dyDescent="0.25">
      <c r="C12084" s="24"/>
    </row>
    <row r="12085" spans="3:3" x14ac:dyDescent="0.25">
      <c r="C12085" s="24"/>
    </row>
    <row r="12086" spans="3:3" x14ac:dyDescent="0.25">
      <c r="C12086" s="24"/>
    </row>
    <row r="12087" spans="3:3" x14ac:dyDescent="0.25">
      <c r="C12087" s="24"/>
    </row>
    <row r="12088" spans="3:3" x14ac:dyDescent="0.25">
      <c r="C12088" s="24"/>
    </row>
    <row r="12089" spans="3:3" x14ac:dyDescent="0.25">
      <c r="C12089" s="24"/>
    </row>
    <row r="12090" spans="3:3" x14ac:dyDescent="0.25">
      <c r="C12090" s="24"/>
    </row>
    <row r="12091" spans="3:3" x14ac:dyDescent="0.25">
      <c r="C12091" s="24"/>
    </row>
    <row r="12092" spans="3:3" x14ac:dyDescent="0.25">
      <c r="C12092" s="24"/>
    </row>
    <row r="12093" spans="3:3" x14ac:dyDescent="0.25">
      <c r="C12093" s="24"/>
    </row>
    <row r="12094" spans="3:3" x14ac:dyDescent="0.25">
      <c r="C12094" s="24"/>
    </row>
    <row r="12095" spans="3:3" x14ac:dyDescent="0.25">
      <c r="C12095" s="24"/>
    </row>
    <row r="12096" spans="3:3" x14ac:dyDescent="0.25">
      <c r="C12096" s="24"/>
    </row>
    <row r="12097" spans="3:3" x14ac:dyDescent="0.25">
      <c r="C12097" s="24"/>
    </row>
    <row r="12098" spans="3:3" x14ac:dyDescent="0.25">
      <c r="C12098" s="24"/>
    </row>
    <row r="12099" spans="3:3" x14ac:dyDescent="0.25">
      <c r="C12099" s="24"/>
    </row>
    <row r="12100" spans="3:3" x14ac:dyDescent="0.25">
      <c r="C12100" s="24"/>
    </row>
    <row r="12101" spans="3:3" x14ac:dyDescent="0.25">
      <c r="C12101" s="24"/>
    </row>
    <row r="12102" spans="3:3" x14ac:dyDescent="0.25">
      <c r="C12102" s="24"/>
    </row>
    <row r="12103" spans="3:3" x14ac:dyDescent="0.25">
      <c r="C12103" s="24"/>
    </row>
    <row r="12104" spans="3:3" x14ac:dyDescent="0.25">
      <c r="C12104" s="24"/>
    </row>
    <row r="12105" spans="3:3" x14ac:dyDescent="0.25">
      <c r="C12105" s="24"/>
    </row>
    <row r="12106" spans="3:3" x14ac:dyDescent="0.25">
      <c r="C12106" s="24"/>
    </row>
    <row r="12107" spans="3:3" x14ac:dyDescent="0.25">
      <c r="C12107" s="24"/>
    </row>
    <row r="12108" spans="3:3" x14ac:dyDescent="0.25">
      <c r="C12108" s="24"/>
    </row>
    <row r="12109" spans="3:3" x14ac:dyDescent="0.25">
      <c r="C12109" s="24"/>
    </row>
    <row r="12110" spans="3:3" x14ac:dyDescent="0.25">
      <c r="C12110" s="24"/>
    </row>
    <row r="12111" spans="3:3" x14ac:dyDescent="0.25">
      <c r="C12111" s="24"/>
    </row>
    <row r="12112" spans="3:3" x14ac:dyDescent="0.25">
      <c r="C12112" s="24"/>
    </row>
    <row r="12113" spans="3:3" x14ac:dyDescent="0.25">
      <c r="C12113" s="24"/>
    </row>
    <row r="12114" spans="3:3" x14ac:dyDescent="0.25">
      <c r="C12114" s="24"/>
    </row>
    <row r="12115" spans="3:3" x14ac:dyDescent="0.25">
      <c r="C12115" s="24"/>
    </row>
    <row r="12116" spans="3:3" x14ac:dyDescent="0.25">
      <c r="C12116" s="24"/>
    </row>
    <row r="12117" spans="3:3" x14ac:dyDescent="0.25">
      <c r="C12117" s="24"/>
    </row>
    <row r="12118" spans="3:3" x14ac:dyDescent="0.25">
      <c r="C12118" s="24"/>
    </row>
    <row r="12119" spans="3:3" x14ac:dyDescent="0.25">
      <c r="C12119" s="24"/>
    </row>
    <row r="12120" spans="3:3" x14ac:dyDescent="0.25">
      <c r="C12120" s="24"/>
    </row>
    <row r="12121" spans="3:3" x14ac:dyDescent="0.25">
      <c r="C12121" s="24"/>
    </row>
    <row r="12122" spans="3:3" x14ac:dyDescent="0.25">
      <c r="C12122" s="24"/>
    </row>
    <row r="12123" spans="3:3" x14ac:dyDescent="0.25">
      <c r="C12123" s="24"/>
    </row>
    <row r="12124" spans="3:3" x14ac:dyDescent="0.25">
      <c r="C12124" s="24"/>
    </row>
    <row r="12125" spans="3:3" x14ac:dyDescent="0.25">
      <c r="C12125" s="24"/>
    </row>
    <row r="12126" spans="3:3" x14ac:dyDescent="0.25">
      <c r="C12126" s="24"/>
    </row>
    <row r="12127" spans="3:3" x14ac:dyDescent="0.25">
      <c r="C12127" s="24"/>
    </row>
    <row r="12128" spans="3:3" x14ac:dyDescent="0.25">
      <c r="C12128" s="24"/>
    </row>
    <row r="12129" spans="3:3" x14ac:dyDescent="0.25">
      <c r="C12129" s="24"/>
    </row>
    <row r="12130" spans="3:3" x14ac:dyDescent="0.25">
      <c r="C12130" s="24"/>
    </row>
    <row r="12131" spans="3:3" x14ac:dyDescent="0.25">
      <c r="C12131" s="24"/>
    </row>
    <row r="12132" spans="3:3" x14ac:dyDescent="0.25">
      <c r="C12132" s="24"/>
    </row>
    <row r="12133" spans="3:3" x14ac:dyDescent="0.25">
      <c r="C12133" s="24"/>
    </row>
    <row r="12134" spans="3:3" x14ac:dyDescent="0.25">
      <c r="C12134" s="24"/>
    </row>
    <row r="12135" spans="3:3" x14ac:dyDescent="0.25">
      <c r="C12135" s="24"/>
    </row>
    <row r="12136" spans="3:3" x14ac:dyDescent="0.25">
      <c r="C12136" s="24"/>
    </row>
    <row r="12137" spans="3:3" x14ac:dyDescent="0.25">
      <c r="C12137" s="24"/>
    </row>
    <row r="12138" spans="3:3" x14ac:dyDescent="0.25">
      <c r="C12138" s="24"/>
    </row>
    <row r="12139" spans="3:3" x14ac:dyDescent="0.25">
      <c r="C12139" s="24"/>
    </row>
    <row r="12140" spans="3:3" x14ac:dyDescent="0.25">
      <c r="C12140" s="24"/>
    </row>
    <row r="12141" spans="3:3" x14ac:dyDescent="0.25">
      <c r="C12141" s="24"/>
    </row>
    <row r="12142" spans="3:3" x14ac:dyDescent="0.25">
      <c r="C12142" s="24"/>
    </row>
    <row r="12143" spans="3:3" x14ac:dyDescent="0.25">
      <c r="C12143" s="24"/>
    </row>
    <row r="12144" spans="3:3" x14ac:dyDescent="0.25">
      <c r="C12144" s="24"/>
    </row>
    <row r="12145" spans="3:3" x14ac:dyDescent="0.25">
      <c r="C12145" s="24"/>
    </row>
    <row r="12146" spans="3:3" x14ac:dyDescent="0.25">
      <c r="C12146" s="24"/>
    </row>
    <row r="12147" spans="3:3" x14ac:dyDescent="0.25">
      <c r="C12147" s="24"/>
    </row>
    <row r="12148" spans="3:3" x14ac:dyDescent="0.25">
      <c r="C12148" s="24"/>
    </row>
    <row r="12149" spans="3:3" x14ac:dyDescent="0.25">
      <c r="C12149" s="24"/>
    </row>
    <row r="12150" spans="3:3" x14ac:dyDescent="0.25">
      <c r="C12150" s="24"/>
    </row>
    <row r="12151" spans="3:3" x14ac:dyDescent="0.25">
      <c r="C12151" s="24"/>
    </row>
    <row r="12152" spans="3:3" x14ac:dyDescent="0.25">
      <c r="C12152" s="24"/>
    </row>
    <row r="12153" spans="3:3" x14ac:dyDescent="0.25">
      <c r="C12153" s="24"/>
    </row>
    <row r="12154" spans="3:3" x14ac:dyDescent="0.25">
      <c r="C12154" s="24"/>
    </row>
    <row r="12155" spans="3:3" x14ac:dyDescent="0.25">
      <c r="C12155" s="24"/>
    </row>
    <row r="12156" spans="3:3" x14ac:dyDescent="0.25">
      <c r="C12156" s="24"/>
    </row>
    <row r="12157" spans="3:3" x14ac:dyDescent="0.25">
      <c r="C12157" s="24"/>
    </row>
    <row r="12158" spans="3:3" x14ac:dyDescent="0.25">
      <c r="C12158" s="24"/>
    </row>
    <row r="12159" spans="3:3" x14ac:dyDescent="0.25">
      <c r="C12159" s="24"/>
    </row>
    <row r="12160" spans="3:3" x14ac:dyDescent="0.25">
      <c r="C12160" s="24"/>
    </row>
    <row r="12161" spans="3:3" x14ac:dyDescent="0.25">
      <c r="C12161" s="24"/>
    </row>
    <row r="12162" spans="3:3" x14ac:dyDescent="0.25">
      <c r="C12162" s="24"/>
    </row>
    <row r="12163" spans="3:3" x14ac:dyDescent="0.25">
      <c r="C12163" s="24"/>
    </row>
    <row r="12164" spans="3:3" x14ac:dyDescent="0.25">
      <c r="C12164" s="24"/>
    </row>
    <row r="12165" spans="3:3" x14ac:dyDescent="0.25">
      <c r="C12165" s="24"/>
    </row>
    <row r="12166" spans="3:3" x14ac:dyDescent="0.25">
      <c r="C12166" s="24"/>
    </row>
    <row r="12167" spans="3:3" x14ac:dyDescent="0.25">
      <c r="C12167" s="24"/>
    </row>
    <row r="12168" spans="3:3" x14ac:dyDescent="0.25">
      <c r="C12168" s="24"/>
    </row>
    <row r="12169" spans="3:3" x14ac:dyDescent="0.25">
      <c r="C12169" s="24"/>
    </row>
    <row r="12170" spans="3:3" x14ac:dyDescent="0.25">
      <c r="C12170" s="24"/>
    </row>
    <row r="12171" spans="3:3" x14ac:dyDescent="0.25">
      <c r="C12171" s="24"/>
    </row>
    <row r="12172" spans="3:3" x14ac:dyDescent="0.25">
      <c r="C12172" s="24"/>
    </row>
    <row r="12173" spans="3:3" x14ac:dyDescent="0.25">
      <c r="C12173" s="24"/>
    </row>
    <row r="12174" spans="3:3" x14ac:dyDescent="0.25">
      <c r="C12174" s="24"/>
    </row>
    <row r="12175" spans="3:3" x14ac:dyDescent="0.25">
      <c r="C12175" s="24"/>
    </row>
    <row r="12176" spans="3:3" x14ac:dyDescent="0.25">
      <c r="C12176" s="24"/>
    </row>
    <row r="12177" spans="3:3" x14ac:dyDescent="0.25">
      <c r="C12177" s="24"/>
    </row>
    <row r="12178" spans="3:3" x14ac:dyDescent="0.25">
      <c r="C12178" s="24"/>
    </row>
    <row r="12179" spans="3:3" x14ac:dyDescent="0.25">
      <c r="C12179" s="24"/>
    </row>
    <row r="12180" spans="3:3" x14ac:dyDescent="0.25">
      <c r="C12180" s="24"/>
    </row>
    <row r="12181" spans="3:3" x14ac:dyDescent="0.25">
      <c r="C12181" s="24"/>
    </row>
    <row r="12182" spans="3:3" x14ac:dyDescent="0.25">
      <c r="C12182" s="24"/>
    </row>
    <row r="12183" spans="3:3" x14ac:dyDescent="0.25">
      <c r="C12183" s="24"/>
    </row>
    <row r="12184" spans="3:3" x14ac:dyDescent="0.25">
      <c r="C12184" s="24"/>
    </row>
    <row r="12185" spans="3:3" x14ac:dyDescent="0.25">
      <c r="C12185" s="24"/>
    </row>
    <row r="12186" spans="3:3" x14ac:dyDescent="0.25">
      <c r="C12186" s="24"/>
    </row>
    <row r="12187" spans="3:3" x14ac:dyDescent="0.25">
      <c r="C12187" s="24"/>
    </row>
    <row r="12188" spans="3:3" x14ac:dyDescent="0.25">
      <c r="C12188" s="24"/>
    </row>
    <row r="12189" spans="3:3" x14ac:dyDescent="0.25">
      <c r="C12189" s="24"/>
    </row>
    <row r="12190" spans="3:3" x14ac:dyDescent="0.25">
      <c r="C12190" s="24"/>
    </row>
    <row r="12191" spans="3:3" x14ac:dyDescent="0.25">
      <c r="C12191" s="24"/>
    </row>
    <row r="12192" spans="3:3" x14ac:dyDescent="0.25">
      <c r="C12192" s="24"/>
    </row>
    <row r="12193" spans="3:3" x14ac:dyDescent="0.25">
      <c r="C12193" s="24"/>
    </row>
    <row r="12194" spans="3:3" x14ac:dyDescent="0.25">
      <c r="C12194" s="24"/>
    </row>
    <row r="12195" spans="3:3" x14ac:dyDescent="0.25">
      <c r="C12195" s="24"/>
    </row>
    <row r="12196" spans="3:3" x14ac:dyDescent="0.25">
      <c r="C12196" s="24"/>
    </row>
    <row r="12197" spans="3:3" x14ac:dyDescent="0.25">
      <c r="C12197" s="24"/>
    </row>
    <row r="12198" spans="3:3" x14ac:dyDescent="0.25">
      <c r="C12198" s="24"/>
    </row>
    <row r="12199" spans="3:3" x14ac:dyDescent="0.25">
      <c r="C12199" s="24"/>
    </row>
    <row r="12200" spans="3:3" x14ac:dyDescent="0.25">
      <c r="C12200" s="24"/>
    </row>
    <row r="12201" spans="3:3" x14ac:dyDescent="0.25">
      <c r="C12201" s="24"/>
    </row>
    <row r="12202" spans="3:3" x14ac:dyDescent="0.25">
      <c r="C12202" s="24"/>
    </row>
    <row r="12203" spans="3:3" x14ac:dyDescent="0.25">
      <c r="C12203" s="24"/>
    </row>
    <row r="12204" spans="3:3" x14ac:dyDescent="0.25">
      <c r="C12204" s="24"/>
    </row>
    <row r="12205" spans="3:3" x14ac:dyDescent="0.25">
      <c r="C12205" s="24"/>
    </row>
    <row r="12206" spans="3:3" x14ac:dyDescent="0.25">
      <c r="C12206" s="24"/>
    </row>
    <row r="12207" spans="3:3" x14ac:dyDescent="0.25">
      <c r="C12207" s="24"/>
    </row>
    <row r="12208" spans="3:3" x14ac:dyDescent="0.25">
      <c r="C12208" s="24"/>
    </row>
    <row r="12209" spans="3:3" x14ac:dyDescent="0.25">
      <c r="C12209" s="24"/>
    </row>
    <row r="12210" spans="3:3" x14ac:dyDescent="0.25">
      <c r="C12210" s="24"/>
    </row>
    <row r="12211" spans="3:3" x14ac:dyDescent="0.25">
      <c r="C12211" s="24"/>
    </row>
    <row r="12212" spans="3:3" x14ac:dyDescent="0.25">
      <c r="C12212" s="24"/>
    </row>
    <row r="12213" spans="3:3" x14ac:dyDescent="0.25">
      <c r="C12213" s="24"/>
    </row>
    <row r="12214" spans="3:3" x14ac:dyDescent="0.25">
      <c r="C12214" s="24"/>
    </row>
    <row r="12215" spans="3:3" x14ac:dyDescent="0.25">
      <c r="C12215" s="24"/>
    </row>
    <row r="12216" spans="3:3" x14ac:dyDescent="0.25">
      <c r="C12216" s="24"/>
    </row>
    <row r="12217" spans="3:3" x14ac:dyDescent="0.25">
      <c r="C12217" s="24"/>
    </row>
    <row r="12218" spans="3:3" x14ac:dyDescent="0.25">
      <c r="C12218" s="24"/>
    </row>
    <row r="12219" spans="3:3" x14ac:dyDescent="0.25">
      <c r="C12219" s="24"/>
    </row>
    <row r="12220" spans="3:3" x14ac:dyDescent="0.25">
      <c r="C12220" s="24"/>
    </row>
    <row r="12221" spans="3:3" x14ac:dyDescent="0.25">
      <c r="C12221" s="24"/>
    </row>
    <row r="12222" spans="3:3" x14ac:dyDescent="0.25">
      <c r="C12222" s="24"/>
    </row>
    <row r="12223" spans="3:3" x14ac:dyDescent="0.25">
      <c r="C12223" s="24"/>
    </row>
    <row r="12224" spans="3:3" x14ac:dyDescent="0.25">
      <c r="C12224" s="24"/>
    </row>
    <row r="12225" spans="3:3" x14ac:dyDescent="0.25">
      <c r="C12225" s="24"/>
    </row>
    <row r="12226" spans="3:3" x14ac:dyDescent="0.25">
      <c r="C12226" s="24"/>
    </row>
    <row r="12227" spans="3:3" x14ac:dyDescent="0.25">
      <c r="C12227" s="24"/>
    </row>
    <row r="12228" spans="3:3" x14ac:dyDescent="0.25">
      <c r="C12228" s="24"/>
    </row>
    <row r="12229" spans="3:3" x14ac:dyDescent="0.25">
      <c r="C12229" s="24"/>
    </row>
    <row r="12230" spans="3:3" x14ac:dyDescent="0.25">
      <c r="C12230" s="24"/>
    </row>
    <row r="12231" spans="3:3" x14ac:dyDescent="0.25">
      <c r="C12231" s="24"/>
    </row>
    <row r="12232" spans="3:3" x14ac:dyDescent="0.25">
      <c r="C12232" s="24"/>
    </row>
    <row r="12233" spans="3:3" x14ac:dyDescent="0.25">
      <c r="C12233" s="24"/>
    </row>
    <row r="12234" spans="3:3" x14ac:dyDescent="0.25">
      <c r="C12234" s="24"/>
    </row>
    <row r="12235" spans="3:3" x14ac:dyDescent="0.25">
      <c r="C12235" s="24"/>
    </row>
    <row r="12236" spans="3:3" x14ac:dyDescent="0.25">
      <c r="C12236" s="24"/>
    </row>
    <row r="12237" spans="3:3" x14ac:dyDescent="0.25">
      <c r="C12237" s="24"/>
    </row>
    <row r="12238" spans="3:3" x14ac:dyDescent="0.25">
      <c r="C12238" s="24"/>
    </row>
    <row r="12239" spans="3:3" x14ac:dyDescent="0.25">
      <c r="C12239" s="24"/>
    </row>
    <row r="12240" spans="3:3" x14ac:dyDescent="0.25">
      <c r="C12240" s="24"/>
    </row>
    <row r="12241" spans="3:3" x14ac:dyDescent="0.25">
      <c r="C12241" s="24"/>
    </row>
    <row r="12242" spans="3:3" x14ac:dyDescent="0.25">
      <c r="C12242" s="24"/>
    </row>
    <row r="12243" spans="3:3" x14ac:dyDescent="0.25">
      <c r="C12243" s="24"/>
    </row>
    <row r="12244" spans="3:3" x14ac:dyDescent="0.25">
      <c r="C12244" s="24"/>
    </row>
    <row r="12245" spans="3:3" x14ac:dyDescent="0.25">
      <c r="C12245" s="24"/>
    </row>
    <row r="12246" spans="3:3" x14ac:dyDescent="0.25">
      <c r="C12246" s="24"/>
    </row>
    <row r="12247" spans="3:3" x14ac:dyDescent="0.25">
      <c r="C12247" s="24"/>
    </row>
    <row r="12248" spans="3:3" x14ac:dyDescent="0.25">
      <c r="C12248" s="24"/>
    </row>
    <row r="12249" spans="3:3" x14ac:dyDescent="0.25">
      <c r="C12249" s="24"/>
    </row>
    <row r="12250" spans="3:3" x14ac:dyDescent="0.25">
      <c r="C12250" s="24"/>
    </row>
    <row r="12251" spans="3:3" x14ac:dyDescent="0.25">
      <c r="C12251" s="24"/>
    </row>
    <row r="12252" spans="3:3" x14ac:dyDescent="0.25">
      <c r="C12252" s="24"/>
    </row>
    <row r="12253" spans="3:3" x14ac:dyDescent="0.25">
      <c r="C12253" s="24"/>
    </row>
    <row r="12254" spans="3:3" x14ac:dyDescent="0.25">
      <c r="C12254" s="24"/>
    </row>
    <row r="12255" spans="3:3" x14ac:dyDescent="0.25">
      <c r="C12255" s="24"/>
    </row>
    <row r="12256" spans="3:3" x14ac:dyDescent="0.25">
      <c r="C12256" s="24"/>
    </row>
    <row r="12257" spans="3:3" x14ac:dyDescent="0.25">
      <c r="C12257" s="24"/>
    </row>
    <row r="12258" spans="3:3" x14ac:dyDescent="0.25">
      <c r="C12258" s="24"/>
    </row>
    <row r="12259" spans="3:3" x14ac:dyDescent="0.25">
      <c r="C12259" s="24"/>
    </row>
    <row r="12260" spans="3:3" x14ac:dyDescent="0.25">
      <c r="C12260" s="24"/>
    </row>
    <row r="12261" spans="3:3" x14ac:dyDescent="0.25">
      <c r="C12261" s="24"/>
    </row>
    <row r="12262" spans="3:3" x14ac:dyDescent="0.25">
      <c r="C12262" s="24"/>
    </row>
    <row r="12263" spans="3:3" x14ac:dyDescent="0.25">
      <c r="C12263" s="24"/>
    </row>
    <row r="12264" spans="3:3" x14ac:dyDescent="0.25">
      <c r="C12264" s="24"/>
    </row>
    <row r="12265" spans="3:3" x14ac:dyDescent="0.25">
      <c r="C12265" s="24"/>
    </row>
    <row r="12266" spans="3:3" x14ac:dyDescent="0.25">
      <c r="C12266" s="24"/>
    </row>
    <row r="12267" spans="3:3" x14ac:dyDescent="0.25">
      <c r="C12267" s="24"/>
    </row>
    <row r="12268" spans="3:3" x14ac:dyDescent="0.25">
      <c r="C12268" s="24"/>
    </row>
    <row r="12269" spans="3:3" x14ac:dyDescent="0.25">
      <c r="C12269" s="24"/>
    </row>
    <row r="12270" spans="3:3" x14ac:dyDescent="0.25">
      <c r="C12270" s="24"/>
    </row>
    <row r="12271" spans="3:3" x14ac:dyDescent="0.25">
      <c r="C12271" s="24"/>
    </row>
    <row r="12272" spans="3:3" x14ac:dyDescent="0.25">
      <c r="C12272" s="24"/>
    </row>
    <row r="12273" spans="3:3" x14ac:dyDescent="0.25">
      <c r="C12273" s="24"/>
    </row>
    <row r="12274" spans="3:3" x14ac:dyDescent="0.25">
      <c r="C12274" s="24"/>
    </row>
    <row r="12275" spans="3:3" x14ac:dyDescent="0.25">
      <c r="C12275" s="24"/>
    </row>
    <row r="12276" spans="3:3" x14ac:dyDescent="0.25">
      <c r="C12276" s="24"/>
    </row>
    <row r="12277" spans="3:3" x14ac:dyDescent="0.25">
      <c r="C12277" s="24"/>
    </row>
    <row r="12278" spans="3:3" x14ac:dyDescent="0.25">
      <c r="C12278" s="24"/>
    </row>
    <row r="12279" spans="3:3" x14ac:dyDescent="0.25">
      <c r="C12279" s="24"/>
    </row>
    <row r="12280" spans="3:3" x14ac:dyDescent="0.25">
      <c r="C12280" s="24"/>
    </row>
    <row r="12281" spans="3:3" x14ac:dyDescent="0.25">
      <c r="C12281" s="24"/>
    </row>
    <row r="12282" spans="3:3" x14ac:dyDescent="0.25">
      <c r="C12282" s="24"/>
    </row>
    <row r="12283" spans="3:3" x14ac:dyDescent="0.25">
      <c r="C12283" s="24"/>
    </row>
    <row r="12284" spans="3:3" x14ac:dyDescent="0.25">
      <c r="C12284" s="24"/>
    </row>
    <row r="12285" spans="3:3" x14ac:dyDescent="0.25">
      <c r="C12285" s="24"/>
    </row>
    <row r="12286" spans="3:3" x14ac:dyDescent="0.25">
      <c r="C12286" s="24"/>
    </row>
    <row r="12287" spans="3:3" x14ac:dyDescent="0.25">
      <c r="C12287" s="24"/>
    </row>
    <row r="12288" spans="3:3" x14ac:dyDescent="0.25">
      <c r="C12288" s="24"/>
    </row>
    <row r="12289" spans="3:3" x14ac:dyDescent="0.25">
      <c r="C12289" s="24"/>
    </row>
    <row r="12290" spans="3:3" x14ac:dyDescent="0.25">
      <c r="C12290" s="24"/>
    </row>
    <row r="12291" spans="3:3" x14ac:dyDescent="0.25">
      <c r="C12291" s="24"/>
    </row>
    <row r="12292" spans="3:3" x14ac:dyDescent="0.25">
      <c r="C12292" s="24"/>
    </row>
    <row r="12293" spans="3:3" x14ac:dyDescent="0.25">
      <c r="C12293" s="24"/>
    </row>
    <row r="12294" spans="3:3" x14ac:dyDescent="0.25">
      <c r="C12294" s="24"/>
    </row>
    <row r="12295" spans="3:3" x14ac:dyDescent="0.25">
      <c r="C12295" s="24"/>
    </row>
    <row r="12296" spans="3:3" x14ac:dyDescent="0.25">
      <c r="C12296" s="24"/>
    </row>
    <row r="12297" spans="3:3" x14ac:dyDescent="0.25">
      <c r="C12297" s="24"/>
    </row>
    <row r="12298" spans="3:3" x14ac:dyDescent="0.25">
      <c r="C12298" s="24"/>
    </row>
    <row r="12299" spans="3:3" x14ac:dyDescent="0.25">
      <c r="C12299" s="24"/>
    </row>
    <row r="12300" spans="3:3" x14ac:dyDescent="0.25">
      <c r="C12300" s="24"/>
    </row>
    <row r="12301" spans="3:3" x14ac:dyDescent="0.25">
      <c r="C12301" s="24"/>
    </row>
    <row r="12302" spans="3:3" x14ac:dyDescent="0.25">
      <c r="C12302" s="24"/>
    </row>
    <row r="12303" spans="3:3" x14ac:dyDescent="0.25">
      <c r="C12303" s="24"/>
    </row>
    <row r="12304" spans="3:3" x14ac:dyDescent="0.25">
      <c r="C12304" s="24"/>
    </row>
    <row r="12305" spans="3:3" x14ac:dyDescent="0.25">
      <c r="C12305" s="24"/>
    </row>
    <row r="12306" spans="3:3" x14ac:dyDescent="0.25">
      <c r="C12306" s="24"/>
    </row>
    <row r="12307" spans="3:3" x14ac:dyDescent="0.25">
      <c r="C12307" s="24"/>
    </row>
    <row r="12308" spans="3:3" x14ac:dyDescent="0.25">
      <c r="C12308" s="24"/>
    </row>
    <row r="12309" spans="3:3" x14ac:dyDescent="0.25">
      <c r="C12309" s="24"/>
    </row>
    <row r="12310" spans="3:3" x14ac:dyDescent="0.25">
      <c r="C12310" s="24"/>
    </row>
    <row r="12311" spans="3:3" x14ac:dyDescent="0.25">
      <c r="C12311" s="24"/>
    </row>
    <row r="12312" spans="3:3" x14ac:dyDescent="0.25">
      <c r="C12312" s="24"/>
    </row>
    <row r="12313" spans="3:3" x14ac:dyDescent="0.25">
      <c r="C12313" s="24"/>
    </row>
    <row r="12314" spans="3:3" x14ac:dyDescent="0.25">
      <c r="C12314" s="24"/>
    </row>
    <row r="12315" spans="3:3" x14ac:dyDescent="0.25">
      <c r="C12315" s="24"/>
    </row>
    <row r="12316" spans="3:3" x14ac:dyDescent="0.25">
      <c r="C12316" s="24"/>
    </row>
    <row r="12317" spans="3:3" x14ac:dyDescent="0.25">
      <c r="C12317" s="24"/>
    </row>
    <row r="12318" spans="3:3" x14ac:dyDescent="0.25">
      <c r="C12318" s="24"/>
    </row>
    <row r="12319" spans="3:3" x14ac:dyDescent="0.25">
      <c r="C12319" s="24"/>
    </row>
    <row r="12320" spans="3:3" x14ac:dyDescent="0.25">
      <c r="C12320" s="24"/>
    </row>
    <row r="12321" spans="3:3" x14ac:dyDescent="0.25">
      <c r="C12321" s="24"/>
    </row>
    <row r="12322" spans="3:3" x14ac:dyDescent="0.25">
      <c r="C12322" s="24"/>
    </row>
    <row r="12323" spans="3:3" x14ac:dyDescent="0.25">
      <c r="C12323" s="24"/>
    </row>
    <row r="12324" spans="3:3" x14ac:dyDescent="0.25">
      <c r="C12324" s="24"/>
    </row>
    <row r="12325" spans="3:3" x14ac:dyDescent="0.25">
      <c r="C12325" s="24"/>
    </row>
    <row r="12326" spans="3:3" x14ac:dyDescent="0.25">
      <c r="C12326" s="24"/>
    </row>
    <row r="12327" spans="3:3" x14ac:dyDescent="0.25">
      <c r="C12327" s="24"/>
    </row>
    <row r="12328" spans="3:3" x14ac:dyDescent="0.25">
      <c r="C12328" s="24"/>
    </row>
    <row r="12329" spans="3:3" x14ac:dyDescent="0.25">
      <c r="C12329" s="24"/>
    </row>
    <row r="12330" spans="3:3" x14ac:dyDescent="0.25">
      <c r="C12330" s="24"/>
    </row>
    <row r="12331" spans="3:3" x14ac:dyDescent="0.25">
      <c r="C12331" s="24"/>
    </row>
    <row r="12332" spans="3:3" x14ac:dyDescent="0.25">
      <c r="C12332" s="24"/>
    </row>
    <row r="12333" spans="3:3" x14ac:dyDescent="0.25">
      <c r="C12333" s="24"/>
    </row>
    <row r="12334" spans="3:3" x14ac:dyDescent="0.25">
      <c r="C12334" s="24"/>
    </row>
    <row r="12335" spans="3:3" x14ac:dyDescent="0.25">
      <c r="C12335" s="24"/>
    </row>
    <row r="12336" spans="3:3" x14ac:dyDescent="0.25">
      <c r="C12336" s="24"/>
    </row>
    <row r="12337" spans="3:3" x14ac:dyDescent="0.25">
      <c r="C12337" s="24"/>
    </row>
    <row r="12338" spans="3:3" x14ac:dyDescent="0.25">
      <c r="C12338" s="24"/>
    </row>
    <row r="12339" spans="3:3" x14ac:dyDescent="0.25">
      <c r="C12339" s="24"/>
    </row>
    <row r="12340" spans="3:3" x14ac:dyDescent="0.25">
      <c r="C12340" s="24"/>
    </row>
    <row r="12341" spans="3:3" x14ac:dyDescent="0.25">
      <c r="C12341" s="24"/>
    </row>
    <row r="12342" spans="3:3" x14ac:dyDescent="0.25">
      <c r="C12342" s="24"/>
    </row>
    <row r="12343" spans="3:3" x14ac:dyDescent="0.25">
      <c r="C12343" s="24"/>
    </row>
    <row r="12344" spans="3:3" x14ac:dyDescent="0.25">
      <c r="C12344" s="24"/>
    </row>
    <row r="12345" spans="3:3" x14ac:dyDescent="0.25">
      <c r="C12345" s="24"/>
    </row>
    <row r="12346" spans="3:3" x14ac:dyDescent="0.25">
      <c r="C12346" s="24"/>
    </row>
    <row r="12347" spans="3:3" x14ac:dyDescent="0.25">
      <c r="C12347" s="24"/>
    </row>
    <row r="12348" spans="3:3" x14ac:dyDescent="0.25">
      <c r="C12348" s="24"/>
    </row>
    <row r="12349" spans="3:3" x14ac:dyDescent="0.25">
      <c r="C12349" s="24"/>
    </row>
    <row r="12350" spans="3:3" x14ac:dyDescent="0.25">
      <c r="C12350" s="24"/>
    </row>
    <row r="12351" spans="3:3" x14ac:dyDescent="0.25">
      <c r="C12351" s="24"/>
    </row>
    <row r="12352" spans="3:3" x14ac:dyDescent="0.25">
      <c r="C12352" s="24"/>
    </row>
    <row r="12353" spans="3:3" x14ac:dyDescent="0.25">
      <c r="C12353" s="24"/>
    </row>
    <row r="12354" spans="3:3" x14ac:dyDescent="0.25">
      <c r="C12354" s="24"/>
    </row>
    <row r="12355" spans="3:3" x14ac:dyDescent="0.25">
      <c r="C12355" s="24"/>
    </row>
    <row r="12356" spans="3:3" x14ac:dyDescent="0.25">
      <c r="C12356" s="24"/>
    </row>
    <row r="12357" spans="3:3" x14ac:dyDescent="0.25">
      <c r="C12357" s="24"/>
    </row>
    <row r="12358" spans="3:3" x14ac:dyDescent="0.25">
      <c r="C12358" s="24"/>
    </row>
    <row r="12359" spans="3:3" x14ac:dyDescent="0.25">
      <c r="C12359" s="24"/>
    </row>
    <row r="12360" spans="3:3" x14ac:dyDescent="0.25">
      <c r="C12360" s="24"/>
    </row>
    <row r="12361" spans="3:3" x14ac:dyDescent="0.25">
      <c r="C12361" s="24"/>
    </row>
    <row r="12362" spans="3:3" x14ac:dyDescent="0.25">
      <c r="C12362" s="24"/>
    </row>
    <row r="12363" spans="3:3" x14ac:dyDescent="0.25">
      <c r="C12363" s="24"/>
    </row>
    <row r="12364" spans="3:3" x14ac:dyDescent="0.25">
      <c r="C12364" s="24"/>
    </row>
    <row r="12365" spans="3:3" x14ac:dyDescent="0.25">
      <c r="C12365" s="24"/>
    </row>
    <row r="12366" spans="3:3" x14ac:dyDescent="0.25">
      <c r="C12366" s="24"/>
    </row>
    <row r="12367" spans="3:3" x14ac:dyDescent="0.25">
      <c r="C12367" s="24"/>
    </row>
    <row r="12368" spans="3:3" x14ac:dyDescent="0.25">
      <c r="C12368" s="24"/>
    </row>
    <row r="12369" spans="3:3" x14ac:dyDescent="0.25">
      <c r="C12369" s="24"/>
    </row>
    <row r="12370" spans="3:3" x14ac:dyDescent="0.25">
      <c r="C12370" s="24"/>
    </row>
    <row r="12371" spans="3:3" x14ac:dyDescent="0.25">
      <c r="C12371" s="24"/>
    </row>
    <row r="12372" spans="3:3" x14ac:dyDescent="0.25">
      <c r="C12372" s="24"/>
    </row>
    <row r="12373" spans="3:3" x14ac:dyDescent="0.25">
      <c r="C12373" s="24"/>
    </row>
    <row r="12374" spans="3:3" x14ac:dyDescent="0.25">
      <c r="C12374" s="24"/>
    </row>
    <row r="12375" spans="3:3" x14ac:dyDescent="0.25">
      <c r="C12375" s="24"/>
    </row>
    <row r="12376" spans="3:3" x14ac:dyDescent="0.25">
      <c r="C12376" s="24"/>
    </row>
    <row r="12377" spans="3:3" x14ac:dyDescent="0.25">
      <c r="C12377" s="24"/>
    </row>
    <row r="12378" spans="3:3" x14ac:dyDescent="0.25">
      <c r="C12378" s="24"/>
    </row>
    <row r="12379" spans="3:3" x14ac:dyDescent="0.25">
      <c r="C12379" s="24"/>
    </row>
    <row r="12380" spans="3:3" x14ac:dyDescent="0.25">
      <c r="C12380" s="24"/>
    </row>
    <row r="12381" spans="3:3" x14ac:dyDescent="0.25">
      <c r="C12381" s="24"/>
    </row>
    <row r="12382" spans="3:3" x14ac:dyDescent="0.25">
      <c r="C12382" s="24"/>
    </row>
    <row r="12383" spans="3:3" x14ac:dyDescent="0.25">
      <c r="C12383" s="24"/>
    </row>
    <row r="12384" spans="3:3" x14ac:dyDescent="0.25">
      <c r="C12384" s="24"/>
    </row>
    <row r="12385" spans="3:3" x14ac:dyDescent="0.25">
      <c r="C12385" s="24"/>
    </row>
    <row r="12386" spans="3:3" x14ac:dyDescent="0.25">
      <c r="C12386" s="24"/>
    </row>
    <row r="12387" spans="3:3" x14ac:dyDescent="0.25">
      <c r="C12387" s="24"/>
    </row>
    <row r="12388" spans="3:3" x14ac:dyDescent="0.25">
      <c r="C12388" s="24"/>
    </row>
    <row r="12389" spans="3:3" x14ac:dyDescent="0.25">
      <c r="C12389" s="24"/>
    </row>
    <row r="12390" spans="3:3" x14ac:dyDescent="0.25">
      <c r="C12390" s="24"/>
    </row>
    <row r="12391" spans="3:3" x14ac:dyDescent="0.25">
      <c r="C12391" s="24"/>
    </row>
    <row r="12392" spans="3:3" x14ac:dyDescent="0.25">
      <c r="C12392" s="24"/>
    </row>
    <row r="12393" spans="3:3" x14ac:dyDescent="0.25">
      <c r="C12393" s="24"/>
    </row>
    <row r="12394" spans="3:3" x14ac:dyDescent="0.25">
      <c r="C12394" s="24"/>
    </row>
    <row r="12395" spans="3:3" x14ac:dyDescent="0.25">
      <c r="C12395" s="24"/>
    </row>
    <row r="12396" spans="3:3" x14ac:dyDescent="0.25">
      <c r="C12396" s="24"/>
    </row>
    <row r="12397" spans="3:3" x14ac:dyDescent="0.25">
      <c r="C12397" s="24"/>
    </row>
    <row r="12398" spans="3:3" x14ac:dyDescent="0.25">
      <c r="C12398" s="24"/>
    </row>
    <row r="12399" spans="3:3" x14ac:dyDescent="0.25">
      <c r="C12399" s="24"/>
    </row>
    <row r="12400" spans="3:3" x14ac:dyDescent="0.25">
      <c r="C12400" s="24"/>
    </row>
    <row r="12401" spans="3:3" x14ac:dyDescent="0.25">
      <c r="C12401" s="24"/>
    </row>
    <row r="12402" spans="3:3" x14ac:dyDescent="0.25">
      <c r="C12402" s="24"/>
    </row>
    <row r="12403" spans="3:3" x14ac:dyDescent="0.25">
      <c r="C12403" s="24"/>
    </row>
    <row r="12404" spans="3:3" x14ac:dyDescent="0.25">
      <c r="C12404" s="24"/>
    </row>
    <row r="12405" spans="3:3" x14ac:dyDescent="0.25">
      <c r="C12405" s="24"/>
    </row>
    <row r="12406" spans="3:3" x14ac:dyDescent="0.25">
      <c r="C12406" s="24"/>
    </row>
    <row r="12407" spans="3:3" x14ac:dyDescent="0.25">
      <c r="C12407" s="24"/>
    </row>
    <row r="12408" spans="3:3" x14ac:dyDescent="0.25">
      <c r="C12408" s="24"/>
    </row>
    <row r="12409" spans="3:3" x14ac:dyDescent="0.25">
      <c r="C12409" s="24"/>
    </row>
    <row r="12410" spans="3:3" x14ac:dyDescent="0.25">
      <c r="C12410" s="24"/>
    </row>
    <row r="12411" spans="3:3" x14ac:dyDescent="0.25">
      <c r="C12411" s="24"/>
    </row>
    <row r="12412" spans="3:3" x14ac:dyDescent="0.25">
      <c r="C12412" s="24"/>
    </row>
    <row r="12413" spans="3:3" x14ac:dyDescent="0.25">
      <c r="C12413" s="24"/>
    </row>
    <row r="12414" spans="3:3" x14ac:dyDescent="0.25">
      <c r="C12414" s="24"/>
    </row>
    <row r="12415" spans="3:3" x14ac:dyDescent="0.25">
      <c r="C12415" s="24"/>
    </row>
    <row r="12416" spans="3:3" x14ac:dyDescent="0.25">
      <c r="C12416" s="24"/>
    </row>
    <row r="12417" spans="3:3" x14ac:dyDescent="0.25">
      <c r="C12417" s="24"/>
    </row>
    <row r="12418" spans="3:3" x14ac:dyDescent="0.25">
      <c r="C12418" s="24"/>
    </row>
    <row r="12419" spans="3:3" x14ac:dyDescent="0.25">
      <c r="C12419" s="24"/>
    </row>
    <row r="12420" spans="3:3" x14ac:dyDescent="0.25">
      <c r="C12420" s="24"/>
    </row>
    <row r="12421" spans="3:3" x14ac:dyDescent="0.25">
      <c r="C12421" s="24"/>
    </row>
    <row r="12422" spans="3:3" x14ac:dyDescent="0.25">
      <c r="C12422" s="24"/>
    </row>
    <row r="12423" spans="3:3" x14ac:dyDescent="0.25">
      <c r="C12423" s="24"/>
    </row>
    <row r="12424" spans="3:3" x14ac:dyDescent="0.25">
      <c r="C12424" s="24"/>
    </row>
    <row r="12425" spans="3:3" x14ac:dyDescent="0.25">
      <c r="C12425" s="24"/>
    </row>
    <row r="12426" spans="3:3" x14ac:dyDescent="0.25">
      <c r="C12426" s="24"/>
    </row>
    <row r="12427" spans="3:3" x14ac:dyDescent="0.25">
      <c r="C12427" s="24"/>
    </row>
    <row r="12428" spans="3:3" x14ac:dyDescent="0.25">
      <c r="C12428" s="24"/>
    </row>
    <row r="12429" spans="3:3" x14ac:dyDescent="0.25">
      <c r="C12429" s="24"/>
    </row>
    <row r="12430" spans="3:3" x14ac:dyDescent="0.25">
      <c r="C12430" s="24"/>
    </row>
    <row r="12431" spans="3:3" x14ac:dyDescent="0.25">
      <c r="C12431" s="24"/>
    </row>
    <row r="12432" spans="3:3" x14ac:dyDescent="0.25">
      <c r="C12432" s="24"/>
    </row>
    <row r="12433" spans="3:3" x14ac:dyDescent="0.25">
      <c r="C12433" s="24"/>
    </row>
    <row r="12434" spans="3:3" x14ac:dyDescent="0.25">
      <c r="C12434" s="24"/>
    </row>
    <row r="12435" spans="3:3" x14ac:dyDescent="0.25">
      <c r="C12435" s="24"/>
    </row>
    <row r="12436" spans="3:3" x14ac:dyDescent="0.25">
      <c r="C12436" s="24"/>
    </row>
    <row r="12437" spans="3:3" x14ac:dyDescent="0.25">
      <c r="C12437" s="24"/>
    </row>
    <row r="12438" spans="3:3" x14ac:dyDescent="0.25">
      <c r="C12438" s="24"/>
    </row>
    <row r="12439" spans="3:3" x14ac:dyDescent="0.25">
      <c r="C12439" s="24"/>
    </row>
    <row r="12440" spans="3:3" x14ac:dyDescent="0.25">
      <c r="C12440" s="24"/>
    </row>
    <row r="12441" spans="3:3" x14ac:dyDescent="0.25">
      <c r="C12441" s="24"/>
    </row>
    <row r="12442" spans="3:3" x14ac:dyDescent="0.25">
      <c r="C12442" s="24"/>
    </row>
    <row r="12443" spans="3:3" x14ac:dyDescent="0.25">
      <c r="C12443" s="24"/>
    </row>
    <row r="12444" spans="3:3" x14ac:dyDescent="0.25">
      <c r="C12444" s="24"/>
    </row>
    <row r="12445" spans="3:3" x14ac:dyDescent="0.25">
      <c r="C12445" s="24"/>
    </row>
    <row r="12446" spans="3:3" x14ac:dyDescent="0.25">
      <c r="C12446" s="24"/>
    </row>
    <row r="12447" spans="3:3" x14ac:dyDescent="0.25">
      <c r="C12447" s="24"/>
    </row>
    <row r="12448" spans="3:3" x14ac:dyDescent="0.25">
      <c r="C12448" s="24"/>
    </row>
    <row r="12449" spans="3:3" x14ac:dyDescent="0.25">
      <c r="C12449" s="24"/>
    </row>
    <row r="12450" spans="3:3" x14ac:dyDescent="0.25">
      <c r="C12450" s="24"/>
    </row>
    <row r="12451" spans="3:3" x14ac:dyDescent="0.25">
      <c r="C12451" s="24"/>
    </row>
    <row r="12452" spans="3:3" x14ac:dyDescent="0.25">
      <c r="C12452" s="24"/>
    </row>
    <row r="12453" spans="3:3" x14ac:dyDescent="0.25">
      <c r="C12453" s="24"/>
    </row>
    <row r="12454" spans="3:3" x14ac:dyDescent="0.25">
      <c r="C12454" s="24"/>
    </row>
    <row r="12455" spans="3:3" x14ac:dyDescent="0.25">
      <c r="C12455" s="24"/>
    </row>
    <row r="12456" spans="3:3" x14ac:dyDescent="0.25">
      <c r="C12456" s="24"/>
    </row>
    <row r="12457" spans="3:3" x14ac:dyDescent="0.25">
      <c r="C12457" s="24"/>
    </row>
    <row r="12458" spans="3:3" x14ac:dyDescent="0.25">
      <c r="C12458" s="24"/>
    </row>
    <row r="12459" spans="3:3" x14ac:dyDescent="0.25">
      <c r="C12459" s="24"/>
    </row>
    <row r="12460" spans="3:3" x14ac:dyDescent="0.25">
      <c r="C12460" s="24"/>
    </row>
    <row r="12461" spans="3:3" x14ac:dyDescent="0.25">
      <c r="C12461" s="24"/>
    </row>
    <row r="12462" spans="3:3" x14ac:dyDescent="0.25">
      <c r="C12462" s="24"/>
    </row>
    <row r="12463" spans="3:3" x14ac:dyDescent="0.25">
      <c r="C12463" s="24"/>
    </row>
    <row r="12464" spans="3:3" x14ac:dyDescent="0.25">
      <c r="C12464" s="24"/>
    </row>
    <row r="12465" spans="3:3" x14ac:dyDescent="0.25">
      <c r="C12465" s="24"/>
    </row>
    <row r="12466" spans="3:3" x14ac:dyDescent="0.25">
      <c r="C12466" s="24"/>
    </row>
    <row r="12467" spans="3:3" x14ac:dyDescent="0.25">
      <c r="C12467" s="24"/>
    </row>
    <row r="12468" spans="3:3" x14ac:dyDescent="0.25">
      <c r="C12468" s="24"/>
    </row>
    <row r="12469" spans="3:3" x14ac:dyDescent="0.25">
      <c r="C12469" s="24"/>
    </row>
    <row r="12470" spans="3:3" x14ac:dyDescent="0.25">
      <c r="C12470" s="24"/>
    </row>
    <row r="12471" spans="3:3" x14ac:dyDescent="0.25">
      <c r="C12471" s="24"/>
    </row>
    <row r="12472" spans="3:3" x14ac:dyDescent="0.25">
      <c r="C12472" s="24"/>
    </row>
    <row r="12473" spans="3:3" x14ac:dyDescent="0.25">
      <c r="C12473" s="24"/>
    </row>
    <row r="12474" spans="3:3" x14ac:dyDescent="0.25">
      <c r="C12474" s="24"/>
    </row>
    <row r="12475" spans="3:3" x14ac:dyDescent="0.25">
      <c r="C12475" s="24"/>
    </row>
    <row r="12476" spans="3:3" x14ac:dyDescent="0.25">
      <c r="C12476" s="24"/>
    </row>
    <row r="12477" spans="3:3" x14ac:dyDescent="0.25">
      <c r="C12477" s="24"/>
    </row>
    <row r="12478" spans="3:3" x14ac:dyDescent="0.25">
      <c r="C12478" s="24"/>
    </row>
    <row r="12479" spans="3:3" x14ac:dyDescent="0.25">
      <c r="C12479" s="24"/>
    </row>
    <row r="12480" spans="3:3" x14ac:dyDescent="0.25">
      <c r="C12480" s="24"/>
    </row>
    <row r="12481" spans="3:3" x14ac:dyDescent="0.25">
      <c r="C12481" s="24"/>
    </row>
    <row r="12482" spans="3:3" x14ac:dyDescent="0.25">
      <c r="C12482" s="24"/>
    </row>
    <row r="12483" spans="3:3" x14ac:dyDescent="0.25">
      <c r="C12483" s="24"/>
    </row>
    <row r="12484" spans="3:3" x14ac:dyDescent="0.25">
      <c r="C12484" s="24"/>
    </row>
    <row r="12485" spans="3:3" x14ac:dyDescent="0.25">
      <c r="C12485" s="24"/>
    </row>
    <row r="12486" spans="3:3" x14ac:dyDescent="0.25">
      <c r="C12486" s="24"/>
    </row>
    <row r="12487" spans="3:3" x14ac:dyDescent="0.25">
      <c r="C12487" s="24"/>
    </row>
    <row r="12488" spans="3:3" x14ac:dyDescent="0.25">
      <c r="C12488" s="24"/>
    </row>
    <row r="12489" spans="3:3" x14ac:dyDescent="0.25">
      <c r="C12489" s="24"/>
    </row>
    <row r="12490" spans="3:3" x14ac:dyDescent="0.25">
      <c r="C12490" s="24"/>
    </row>
    <row r="12491" spans="3:3" x14ac:dyDescent="0.25">
      <c r="C12491" s="24"/>
    </row>
    <row r="12492" spans="3:3" x14ac:dyDescent="0.25">
      <c r="C12492" s="24"/>
    </row>
    <row r="12493" spans="3:3" x14ac:dyDescent="0.25">
      <c r="C12493" s="24"/>
    </row>
    <row r="12494" spans="3:3" x14ac:dyDescent="0.25">
      <c r="C12494" s="24"/>
    </row>
    <row r="12495" spans="3:3" x14ac:dyDescent="0.25">
      <c r="C12495" s="24"/>
    </row>
    <row r="12496" spans="3:3" x14ac:dyDescent="0.25">
      <c r="C12496" s="24"/>
    </row>
    <row r="12497" spans="3:3" x14ac:dyDescent="0.25">
      <c r="C12497" s="24"/>
    </row>
    <row r="12498" spans="3:3" x14ac:dyDescent="0.25">
      <c r="C12498" s="24"/>
    </row>
    <row r="12499" spans="3:3" x14ac:dyDescent="0.25">
      <c r="C12499" s="24"/>
    </row>
    <row r="12500" spans="3:3" x14ac:dyDescent="0.25">
      <c r="C12500" s="24"/>
    </row>
    <row r="12501" spans="3:3" x14ac:dyDescent="0.25">
      <c r="C12501" s="24"/>
    </row>
    <row r="12502" spans="3:3" x14ac:dyDescent="0.25">
      <c r="C12502" s="24"/>
    </row>
    <row r="12503" spans="3:3" x14ac:dyDescent="0.25">
      <c r="C12503" s="24"/>
    </row>
    <row r="12504" spans="3:3" x14ac:dyDescent="0.25">
      <c r="C12504" s="24"/>
    </row>
    <row r="12505" spans="3:3" x14ac:dyDescent="0.25">
      <c r="C12505" s="24"/>
    </row>
    <row r="12506" spans="3:3" x14ac:dyDescent="0.25">
      <c r="C12506" s="24"/>
    </row>
    <row r="12507" spans="3:3" x14ac:dyDescent="0.25">
      <c r="C12507" s="24"/>
    </row>
    <row r="12508" spans="3:3" x14ac:dyDescent="0.25">
      <c r="C12508" s="24"/>
    </row>
    <row r="12509" spans="3:3" x14ac:dyDescent="0.25">
      <c r="C12509" s="24"/>
    </row>
    <row r="12510" spans="3:3" x14ac:dyDescent="0.25">
      <c r="C12510" s="24"/>
    </row>
    <row r="12511" spans="3:3" x14ac:dyDescent="0.25">
      <c r="C12511" s="24"/>
    </row>
    <row r="12512" spans="3:3" x14ac:dyDescent="0.25">
      <c r="C12512" s="24"/>
    </row>
    <row r="12513" spans="3:3" x14ac:dyDescent="0.25">
      <c r="C12513" s="24"/>
    </row>
    <row r="12514" spans="3:3" x14ac:dyDescent="0.25">
      <c r="C12514" s="24"/>
    </row>
    <row r="12515" spans="3:3" x14ac:dyDescent="0.25">
      <c r="C12515" s="24"/>
    </row>
    <row r="12516" spans="3:3" x14ac:dyDescent="0.25">
      <c r="C12516" s="24"/>
    </row>
    <row r="12517" spans="3:3" x14ac:dyDescent="0.25">
      <c r="C12517" s="24"/>
    </row>
    <row r="12518" spans="3:3" x14ac:dyDescent="0.25">
      <c r="C12518" s="24"/>
    </row>
    <row r="12519" spans="3:3" x14ac:dyDescent="0.25">
      <c r="C12519" s="24"/>
    </row>
    <row r="12520" spans="3:3" x14ac:dyDescent="0.25">
      <c r="C12520" s="24"/>
    </row>
    <row r="12521" spans="3:3" x14ac:dyDescent="0.25">
      <c r="C12521" s="24"/>
    </row>
    <row r="12522" spans="3:3" x14ac:dyDescent="0.25">
      <c r="C12522" s="24"/>
    </row>
    <row r="12523" spans="3:3" x14ac:dyDescent="0.25">
      <c r="C12523" s="24"/>
    </row>
    <row r="12524" spans="3:3" x14ac:dyDescent="0.25">
      <c r="C12524" s="24"/>
    </row>
    <row r="12525" spans="3:3" x14ac:dyDescent="0.25">
      <c r="C12525" s="24"/>
    </row>
    <row r="12526" spans="3:3" x14ac:dyDescent="0.25">
      <c r="C12526" s="24"/>
    </row>
    <row r="12527" spans="3:3" x14ac:dyDescent="0.25">
      <c r="C12527" s="24"/>
    </row>
    <row r="12528" spans="3:3" x14ac:dyDescent="0.25">
      <c r="C12528" s="24"/>
    </row>
    <row r="12529" spans="3:3" x14ac:dyDescent="0.25">
      <c r="C12529" s="24"/>
    </row>
    <row r="12530" spans="3:3" x14ac:dyDescent="0.25">
      <c r="C12530" s="24"/>
    </row>
    <row r="12531" spans="3:3" x14ac:dyDescent="0.25">
      <c r="C12531" s="24"/>
    </row>
    <row r="12532" spans="3:3" x14ac:dyDescent="0.25">
      <c r="C12532" s="24"/>
    </row>
    <row r="12533" spans="3:3" x14ac:dyDescent="0.25">
      <c r="C12533" s="24"/>
    </row>
    <row r="12534" spans="3:3" x14ac:dyDescent="0.25">
      <c r="C12534" s="24"/>
    </row>
    <row r="12535" spans="3:3" x14ac:dyDescent="0.25">
      <c r="C12535" s="24"/>
    </row>
    <row r="12536" spans="3:3" x14ac:dyDescent="0.25">
      <c r="C12536" s="24"/>
    </row>
    <row r="12537" spans="3:3" x14ac:dyDescent="0.25">
      <c r="C12537" s="24"/>
    </row>
    <row r="12538" spans="3:3" x14ac:dyDescent="0.25">
      <c r="C12538" s="24"/>
    </row>
    <row r="12539" spans="3:3" x14ac:dyDescent="0.25">
      <c r="C12539" s="24"/>
    </row>
    <row r="12540" spans="3:3" x14ac:dyDescent="0.25">
      <c r="C12540" s="24"/>
    </row>
    <row r="12541" spans="3:3" x14ac:dyDescent="0.25">
      <c r="C12541" s="24"/>
    </row>
    <row r="12542" spans="3:3" x14ac:dyDescent="0.25">
      <c r="C12542" s="24"/>
    </row>
    <row r="12543" spans="3:3" x14ac:dyDescent="0.25">
      <c r="C12543" s="24"/>
    </row>
    <row r="12544" spans="3:3" x14ac:dyDescent="0.25">
      <c r="C12544" s="24"/>
    </row>
    <row r="12545" spans="3:3" x14ac:dyDescent="0.25">
      <c r="C12545" s="24"/>
    </row>
    <row r="12546" spans="3:3" x14ac:dyDescent="0.25">
      <c r="C12546" s="24"/>
    </row>
    <row r="12547" spans="3:3" x14ac:dyDescent="0.25">
      <c r="C12547" s="24"/>
    </row>
    <row r="12548" spans="3:3" x14ac:dyDescent="0.25">
      <c r="C12548" s="24"/>
    </row>
    <row r="12549" spans="3:3" x14ac:dyDescent="0.25">
      <c r="C12549" s="24"/>
    </row>
    <row r="12550" spans="3:3" x14ac:dyDescent="0.25">
      <c r="C12550" s="24"/>
    </row>
    <row r="12551" spans="3:3" x14ac:dyDescent="0.25">
      <c r="C12551" s="24"/>
    </row>
    <row r="12552" spans="3:3" x14ac:dyDescent="0.25">
      <c r="C12552" s="24"/>
    </row>
    <row r="12553" spans="3:3" x14ac:dyDescent="0.25">
      <c r="C12553" s="24"/>
    </row>
    <row r="12554" spans="3:3" x14ac:dyDescent="0.25">
      <c r="C12554" s="24"/>
    </row>
    <row r="12555" spans="3:3" x14ac:dyDescent="0.25">
      <c r="C12555" s="24"/>
    </row>
    <row r="12556" spans="3:3" x14ac:dyDescent="0.25">
      <c r="C12556" s="24"/>
    </row>
    <row r="12557" spans="3:3" x14ac:dyDescent="0.25">
      <c r="C12557" s="24"/>
    </row>
    <row r="12558" spans="3:3" x14ac:dyDescent="0.25">
      <c r="C12558" s="24"/>
    </row>
    <row r="12559" spans="3:3" x14ac:dyDescent="0.25">
      <c r="C12559" s="24"/>
    </row>
    <row r="12560" spans="3:3" x14ac:dyDescent="0.25">
      <c r="C12560" s="24"/>
    </row>
    <row r="12561" spans="3:3" x14ac:dyDescent="0.25">
      <c r="C12561" s="24"/>
    </row>
    <row r="12562" spans="3:3" x14ac:dyDescent="0.25">
      <c r="C12562" s="24"/>
    </row>
    <row r="12563" spans="3:3" x14ac:dyDescent="0.25">
      <c r="C12563" s="24"/>
    </row>
    <row r="12564" spans="3:3" x14ac:dyDescent="0.25">
      <c r="C12564" s="24"/>
    </row>
    <row r="12565" spans="3:3" x14ac:dyDescent="0.25">
      <c r="C12565" s="24"/>
    </row>
    <row r="12566" spans="3:3" x14ac:dyDescent="0.25">
      <c r="C12566" s="24"/>
    </row>
    <row r="12567" spans="3:3" x14ac:dyDescent="0.25">
      <c r="C12567" s="24"/>
    </row>
    <row r="12568" spans="3:3" x14ac:dyDescent="0.25">
      <c r="C12568" s="24"/>
    </row>
    <row r="12569" spans="3:3" x14ac:dyDescent="0.25">
      <c r="C12569" s="24"/>
    </row>
    <row r="12570" spans="3:3" x14ac:dyDescent="0.25">
      <c r="C12570" s="24"/>
    </row>
    <row r="12571" spans="3:3" x14ac:dyDescent="0.25">
      <c r="C12571" s="24"/>
    </row>
    <row r="12572" spans="3:3" x14ac:dyDescent="0.25">
      <c r="C12572" s="24"/>
    </row>
    <row r="12573" spans="3:3" x14ac:dyDescent="0.25">
      <c r="C12573" s="24"/>
    </row>
    <row r="12574" spans="3:3" x14ac:dyDescent="0.25">
      <c r="C12574" s="24"/>
    </row>
    <row r="12575" spans="3:3" x14ac:dyDescent="0.25">
      <c r="C12575" s="24"/>
    </row>
    <row r="12576" spans="3:3" x14ac:dyDescent="0.25">
      <c r="C12576" s="24"/>
    </row>
    <row r="12577" spans="3:3" x14ac:dyDescent="0.25">
      <c r="C12577" s="24"/>
    </row>
    <row r="12578" spans="3:3" x14ac:dyDescent="0.25">
      <c r="C12578" s="24"/>
    </row>
    <row r="12579" spans="3:3" x14ac:dyDescent="0.25">
      <c r="C12579" s="24"/>
    </row>
    <row r="12580" spans="3:3" x14ac:dyDescent="0.25">
      <c r="C12580" s="24"/>
    </row>
    <row r="12581" spans="3:3" x14ac:dyDescent="0.25">
      <c r="C12581" s="24"/>
    </row>
    <row r="12582" spans="3:3" x14ac:dyDescent="0.25">
      <c r="C12582" s="24"/>
    </row>
    <row r="12583" spans="3:3" x14ac:dyDescent="0.25">
      <c r="C12583" s="24"/>
    </row>
    <row r="12584" spans="3:3" x14ac:dyDescent="0.25">
      <c r="C12584" s="24"/>
    </row>
    <row r="12585" spans="3:3" x14ac:dyDescent="0.25">
      <c r="C12585" s="24"/>
    </row>
    <row r="12586" spans="3:3" x14ac:dyDescent="0.25">
      <c r="C12586" s="24"/>
    </row>
    <row r="12587" spans="3:3" x14ac:dyDescent="0.25">
      <c r="C12587" s="24"/>
    </row>
    <row r="12588" spans="3:3" x14ac:dyDescent="0.25">
      <c r="C12588" s="24"/>
    </row>
    <row r="12589" spans="3:3" x14ac:dyDescent="0.25">
      <c r="C12589" s="24"/>
    </row>
    <row r="12590" spans="3:3" x14ac:dyDescent="0.25">
      <c r="C12590" s="24"/>
    </row>
    <row r="12591" spans="3:3" x14ac:dyDescent="0.25">
      <c r="C12591" s="24"/>
    </row>
    <row r="12592" spans="3:3" x14ac:dyDescent="0.25">
      <c r="C12592" s="24"/>
    </row>
    <row r="12593" spans="3:3" x14ac:dyDescent="0.25">
      <c r="C12593" s="24"/>
    </row>
    <row r="12594" spans="3:3" x14ac:dyDescent="0.25">
      <c r="C12594" s="24"/>
    </row>
    <row r="12595" spans="3:3" x14ac:dyDescent="0.25">
      <c r="C12595" s="24"/>
    </row>
    <row r="12596" spans="3:3" x14ac:dyDescent="0.25">
      <c r="C12596" s="24"/>
    </row>
    <row r="12597" spans="3:3" x14ac:dyDescent="0.25">
      <c r="C12597" s="24"/>
    </row>
    <row r="12598" spans="3:3" x14ac:dyDescent="0.25">
      <c r="C12598" s="24"/>
    </row>
    <row r="12599" spans="3:3" x14ac:dyDescent="0.25">
      <c r="C12599" s="24"/>
    </row>
    <row r="12600" spans="3:3" x14ac:dyDescent="0.25">
      <c r="C12600" s="24"/>
    </row>
    <row r="12601" spans="3:3" x14ac:dyDescent="0.25">
      <c r="C12601" s="24"/>
    </row>
    <row r="12602" spans="3:3" x14ac:dyDescent="0.25">
      <c r="C12602" s="24"/>
    </row>
    <row r="12603" spans="3:3" x14ac:dyDescent="0.25">
      <c r="C12603" s="24"/>
    </row>
    <row r="12604" spans="3:3" x14ac:dyDescent="0.25">
      <c r="C12604" s="24"/>
    </row>
    <row r="12605" spans="3:3" x14ac:dyDescent="0.25">
      <c r="C12605" s="24"/>
    </row>
    <row r="12606" spans="3:3" x14ac:dyDescent="0.25">
      <c r="C12606" s="24"/>
    </row>
    <row r="12607" spans="3:3" x14ac:dyDescent="0.25">
      <c r="C12607" s="24"/>
    </row>
    <row r="12608" spans="3:3" x14ac:dyDescent="0.25">
      <c r="C12608" s="24"/>
    </row>
    <row r="12609" spans="3:3" x14ac:dyDescent="0.25">
      <c r="C12609" s="24"/>
    </row>
    <row r="12610" spans="3:3" x14ac:dyDescent="0.25">
      <c r="C12610" s="24"/>
    </row>
    <row r="12611" spans="3:3" x14ac:dyDescent="0.25">
      <c r="C12611" s="24"/>
    </row>
    <row r="12612" spans="3:3" x14ac:dyDescent="0.25">
      <c r="C12612" s="24"/>
    </row>
    <row r="12613" spans="3:3" x14ac:dyDescent="0.25">
      <c r="C12613" s="24"/>
    </row>
    <row r="12614" spans="3:3" x14ac:dyDescent="0.25">
      <c r="C12614" s="24"/>
    </row>
    <row r="12615" spans="3:3" x14ac:dyDescent="0.25">
      <c r="C12615" s="24"/>
    </row>
    <row r="12616" spans="3:3" x14ac:dyDescent="0.25">
      <c r="C12616" s="24"/>
    </row>
    <row r="12617" spans="3:3" x14ac:dyDescent="0.25">
      <c r="C12617" s="24"/>
    </row>
    <row r="12618" spans="3:3" x14ac:dyDescent="0.25">
      <c r="C12618" s="24"/>
    </row>
    <row r="12619" spans="3:3" x14ac:dyDescent="0.25">
      <c r="C12619" s="24"/>
    </row>
    <row r="12620" spans="3:3" x14ac:dyDescent="0.25">
      <c r="C12620" s="24"/>
    </row>
    <row r="12621" spans="3:3" x14ac:dyDescent="0.25">
      <c r="C12621" s="24"/>
    </row>
    <row r="12622" spans="3:3" x14ac:dyDescent="0.25">
      <c r="C12622" s="24"/>
    </row>
    <row r="12623" spans="3:3" x14ac:dyDescent="0.25">
      <c r="C12623" s="24"/>
    </row>
    <row r="12624" spans="3:3" x14ac:dyDescent="0.25">
      <c r="C12624" s="24"/>
    </row>
    <row r="12625" spans="3:3" x14ac:dyDescent="0.25">
      <c r="C12625" s="24"/>
    </row>
    <row r="12626" spans="3:3" x14ac:dyDescent="0.25">
      <c r="C12626" s="24"/>
    </row>
    <row r="12627" spans="3:3" x14ac:dyDescent="0.25">
      <c r="C12627" s="24"/>
    </row>
    <row r="12628" spans="3:3" x14ac:dyDescent="0.25">
      <c r="C12628" s="24"/>
    </row>
    <row r="12629" spans="3:3" x14ac:dyDescent="0.25">
      <c r="C12629" s="24"/>
    </row>
    <row r="12630" spans="3:3" x14ac:dyDescent="0.25">
      <c r="C12630" s="24"/>
    </row>
    <row r="12631" spans="3:3" x14ac:dyDescent="0.25">
      <c r="C12631" s="24"/>
    </row>
    <row r="12632" spans="3:3" x14ac:dyDescent="0.25">
      <c r="C12632" s="24"/>
    </row>
    <row r="12633" spans="3:3" x14ac:dyDescent="0.25">
      <c r="C12633" s="24"/>
    </row>
    <row r="12634" spans="3:3" x14ac:dyDescent="0.25">
      <c r="C12634" s="24"/>
    </row>
    <row r="12635" spans="3:3" x14ac:dyDescent="0.25">
      <c r="C12635" s="24"/>
    </row>
    <row r="12636" spans="3:3" x14ac:dyDescent="0.25">
      <c r="C12636" s="24"/>
    </row>
    <row r="12637" spans="3:3" x14ac:dyDescent="0.25">
      <c r="C12637" s="24"/>
    </row>
    <row r="12638" spans="3:3" x14ac:dyDescent="0.25">
      <c r="C12638" s="24"/>
    </row>
    <row r="12639" spans="3:3" x14ac:dyDescent="0.25">
      <c r="C12639" s="24"/>
    </row>
    <row r="12640" spans="3:3" x14ac:dyDescent="0.25">
      <c r="C12640" s="24"/>
    </row>
    <row r="12641" spans="3:3" x14ac:dyDescent="0.25">
      <c r="C12641" s="24"/>
    </row>
    <row r="12642" spans="3:3" x14ac:dyDescent="0.25">
      <c r="C12642" s="24"/>
    </row>
    <row r="12643" spans="3:3" x14ac:dyDescent="0.25">
      <c r="C12643" s="24"/>
    </row>
    <row r="12644" spans="3:3" x14ac:dyDescent="0.25">
      <c r="C12644" s="24"/>
    </row>
    <row r="12645" spans="3:3" x14ac:dyDescent="0.25">
      <c r="C12645" s="24"/>
    </row>
    <row r="12646" spans="3:3" x14ac:dyDescent="0.25">
      <c r="C12646" s="24"/>
    </row>
    <row r="12647" spans="3:3" x14ac:dyDescent="0.25">
      <c r="C12647" s="24"/>
    </row>
    <row r="12648" spans="3:3" x14ac:dyDescent="0.25">
      <c r="C12648" s="24"/>
    </row>
    <row r="12649" spans="3:3" x14ac:dyDescent="0.25">
      <c r="C12649" s="24"/>
    </row>
    <row r="12650" spans="3:3" x14ac:dyDescent="0.25">
      <c r="C12650" s="24"/>
    </row>
    <row r="12651" spans="3:3" x14ac:dyDescent="0.25">
      <c r="C12651" s="24"/>
    </row>
    <row r="12652" spans="3:3" x14ac:dyDescent="0.25">
      <c r="C12652" s="24"/>
    </row>
    <row r="12653" spans="3:3" x14ac:dyDescent="0.25">
      <c r="C12653" s="24"/>
    </row>
    <row r="12654" spans="3:3" x14ac:dyDescent="0.25">
      <c r="C12654" s="24"/>
    </row>
    <row r="12655" spans="3:3" x14ac:dyDescent="0.25">
      <c r="C12655" s="24"/>
    </row>
    <row r="12656" spans="3:3" x14ac:dyDescent="0.25">
      <c r="C12656" s="24"/>
    </row>
    <row r="12657" spans="3:3" x14ac:dyDescent="0.25">
      <c r="C12657" s="24"/>
    </row>
    <row r="12658" spans="3:3" x14ac:dyDescent="0.25">
      <c r="C12658" s="24"/>
    </row>
    <row r="12659" spans="3:3" x14ac:dyDescent="0.25">
      <c r="C12659" s="24"/>
    </row>
    <row r="12660" spans="3:3" x14ac:dyDescent="0.25">
      <c r="C12660" s="24"/>
    </row>
    <row r="12661" spans="3:3" x14ac:dyDescent="0.25">
      <c r="C12661" s="24"/>
    </row>
    <row r="12662" spans="3:3" x14ac:dyDescent="0.25">
      <c r="C12662" s="24"/>
    </row>
    <row r="12663" spans="3:3" x14ac:dyDescent="0.25">
      <c r="C12663" s="24"/>
    </row>
    <row r="12664" spans="3:3" x14ac:dyDescent="0.25">
      <c r="C12664" s="24"/>
    </row>
    <row r="12665" spans="3:3" x14ac:dyDescent="0.25">
      <c r="C12665" s="24"/>
    </row>
    <row r="12666" spans="3:3" x14ac:dyDescent="0.25">
      <c r="C12666" s="24"/>
    </row>
    <row r="12667" spans="3:3" x14ac:dyDescent="0.25">
      <c r="C12667" s="24"/>
    </row>
    <row r="12668" spans="3:3" x14ac:dyDescent="0.25">
      <c r="C12668" s="24"/>
    </row>
    <row r="12669" spans="3:3" x14ac:dyDescent="0.25">
      <c r="C12669" s="24"/>
    </row>
    <row r="12670" spans="3:3" x14ac:dyDescent="0.25">
      <c r="C12670" s="24"/>
    </row>
    <row r="12671" spans="3:3" x14ac:dyDescent="0.25">
      <c r="C12671" s="24"/>
    </row>
    <row r="12672" spans="3:3" x14ac:dyDescent="0.25">
      <c r="C12672" s="24"/>
    </row>
    <row r="12673" spans="3:3" x14ac:dyDescent="0.25">
      <c r="C12673" s="24"/>
    </row>
    <row r="12674" spans="3:3" x14ac:dyDescent="0.25">
      <c r="C12674" s="24"/>
    </row>
    <row r="12675" spans="3:3" x14ac:dyDescent="0.25">
      <c r="C12675" s="24"/>
    </row>
    <row r="12676" spans="3:3" x14ac:dyDescent="0.25">
      <c r="C12676" s="24"/>
    </row>
    <row r="12677" spans="3:3" x14ac:dyDescent="0.25">
      <c r="C12677" s="24"/>
    </row>
    <row r="12678" spans="3:3" x14ac:dyDescent="0.25">
      <c r="C12678" s="24"/>
    </row>
    <row r="12679" spans="3:3" x14ac:dyDescent="0.25">
      <c r="C12679" s="24"/>
    </row>
    <row r="12680" spans="3:3" x14ac:dyDescent="0.25">
      <c r="C12680" s="24"/>
    </row>
    <row r="12681" spans="3:3" x14ac:dyDescent="0.25">
      <c r="C12681" s="24"/>
    </row>
    <row r="12682" spans="3:3" x14ac:dyDescent="0.25">
      <c r="C12682" s="24"/>
    </row>
    <row r="12683" spans="3:3" x14ac:dyDescent="0.25">
      <c r="C12683" s="24"/>
    </row>
    <row r="12684" spans="3:3" x14ac:dyDescent="0.25">
      <c r="C12684" s="24"/>
    </row>
    <row r="12685" spans="3:3" x14ac:dyDescent="0.25">
      <c r="C12685" s="24"/>
    </row>
    <row r="12686" spans="3:3" x14ac:dyDescent="0.25">
      <c r="C12686" s="24"/>
    </row>
    <row r="12687" spans="3:3" x14ac:dyDescent="0.25">
      <c r="C12687" s="24"/>
    </row>
    <row r="12688" spans="3:3" x14ac:dyDescent="0.25">
      <c r="C12688" s="24"/>
    </row>
    <row r="12689" spans="3:3" x14ac:dyDescent="0.25">
      <c r="C12689" s="24"/>
    </row>
    <row r="12690" spans="3:3" x14ac:dyDescent="0.25">
      <c r="C12690" s="24"/>
    </row>
    <row r="12691" spans="3:3" x14ac:dyDescent="0.25">
      <c r="C12691" s="24"/>
    </row>
    <row r="12692" spans="3:3" x14ac:dyDescent="0.25">
      <c r="C12692" s="24"/>
    </row>
    <row r="12693" spans="3:3" x14ac:dyDescent="0.25">
      <c r="C12693" s="24"/>
    </row>
    <row r="12694" spans="3:3" x14ac:dyDescent="0.25">
      <c r="C12694" s="24"/>
    </row>
    <row r="12695" spans="3:3" x14ac:dyDescent="0.25">
      <c r="C12695" s="24"/>
    </row>
    <row r="12696" spans="3:3" x14ac:dyDescent="0.25">
      <c r="C12696" s="24"/>
    </row>
    <row r="12697" spans="3:3" x14ac:dyDescent="0.25">
      <c r="C12697" s="24"/>
    </row>
    <row r="12698" spans="3:3" x14ac:dyDescent="0.25">
      <c r="C12698" s="24"/>
    </row>
    <row r="12699" spans="3:3" x14ac:dyDescent="0.25">
      <c r="C12699" s="24"/>
    </row>
    <row r="12700" spans="3:3" x14ac:dyDescent="0.25">
      <c r="C12700" s="24"/>
    </row>
    <row r="12701" spans="3:3" x14ac:dyDescent="0.25">
      <c r="C12701" s="24"/>
    </row>
    <row r="12702" spans="3:3" x14ac:dyDescent="0.25">
      <c r="C12702" s="24"/>
    </row>
    <row r="12703" spans="3:3" x14ac:dyDescent="0.25">
      <c r="C12703" s="24"/>
    </row>
    <row r="12704" spans="3:3" x14ac:dyDescent="0.25">
      <c r="C12704" s="24"/>
    </row>
    <row r="12705" spans="3:3" x14ac:dyDescent="0.25">
      <c r="C12705" s="24"/>
    </row>
    <row r="12706" spans="3:3" x14ac:dyDescent="0.25">
      <c r="C12706" s="24"/>
    </row>
    <row r="12707" spans="3:3" x14ac:dyDescent="0.25">
      <c r="C12707" s="24"/>
    </row>
    <row r="12708" spans="3:3" x14ac:dyDescent="0.25">
      <c r="C12708" s="24"/>
    </row>
    <row r="12709" spans="3:3" x14ac:dyDescent="0.25">
      <c r="C12709" s="24"/>
    </row>
    <row r="12710" spans="3:3" x14ac:dyDescent="0.25">
      <c r="C12710" s="24"/>
    </row>
    <row r="12711" spans="3:3" x14ac:dyDescent="0.25">
      <c r="C12711" s="24"/>
    </row>
    <row r="12712" spans="3:3" x14ac:dyDescent="0.25">
      <c r="C12712" s="24"/>
    </row>
    <row r="12713" spans="3:3" x14ac:dyDescent="0.25">
      <c r="C12713" s="24"/>
    </row>
    <row r="12714" spans="3:3" x14ac:dyDescent="0.25">
      <c r="C12714" s="24"/>
    </row>
    <row r="12715" spans="3:3" x14ac:dyDescent="0.25">
      <c r="C12715" s="24"/>
    </row>
    <row r="12716" spans="3:3" x14ac:dyDescent="0.25">
      <c r="C12716" s="24"/>
    </row>
    <row r="12717" spans="3:3" x14ac:dyDescent="0.25">
      <c r="C12717" s="24"/>
    </row>
    <row r="12718" spans="3:3" x14ac:dyDescent="0.25">
      <c r="C12718" s="24"/>
    </row>
    <row r="12719" spans="3:3" x14ac:dyDescent="0.25">
      <c r="C12719" s="24"/>
    </row>
    <row r="12720" spans="3:3" x14ac:dyDescent="0.25">
      <c r="C12720" s="24"/>
    </row>
    <row r="12721" spans="3:3" x14ac:dyDescent="0.25">
      <c r="C12721" s="24"/>
    </row>
    <row r="12722" spans="3:3" x14ac:dyDescent="0.25">
      <c r="C12722" s="24"/>
    </row>
    <row r="12723" spans="3:3" x14ac:dyDescent="0.25">
      <c r="C12723" s="24"/>
    </row>
    <row r="12724" spans="3:3" x14ac:dyDescent="0.25">
      <c r="C12724" s="24"/>
    </row>
    <row r="12725" spans="3:3" x14ac:dyDescent="0.25">
      <c r="C12725" s="24"/>
    </row>
    <row r="12726" spans="3:3" x14ac:dyDescent="0.25">
      <c r="C12726" s="24"/>
    </row>
    <row r="12727" spans="3:3" x14ac:dyDescent="0.25">
      <c r="C12727" s="24"/>
    </row>
    <row r="12728" spans="3:3" x14ac:dyDescent="0.25">
      <c r="C12728" s="24"/>
    </row>
    <row r="12729" spans="3:3" x14ac:dyDescent="0.25">
      <c r="C12729" s="24"/>
    </row>
    <row r="12730" spans="3:3" x14ac:dyDescent="0.25">
      <c r="C12730" s="24"/>
    </row>
    <row r="12731" spans="3:3" x14ac:dyDescent="0.25">
      <c r="C12731" s="24"/>
    </row>
    <row r="12732" spans="3:3" x14ac:dyDescent="0.25">
      <c r="C12732" s="24"/>
    </row>
    <row r="12733" spans="3:3" x14ac:dyDescent="0.25">
      <c r="C12733" s="24"/>
    </row>
    <row r="12734" spans="3:3" x14ac:dyDescent="0.25">
      <c r="C12734" s="24"/>
    </row>
    <row r="12735" spans="3:3" x14ac:dyDescent="0.25">
      <c r="C12735" s="24"/>
    </row>
    <row r="12736" spans="3:3" x14ac:dyDescent="0.25">
      <c r="C12736" s="24"/>
    </row>
    <row r="12737" spans="3:3" x14ac:dyDescent="0.25">
      <c r="C12737" s="24"/>
    </row>
    <row r="12738" spans="3:3" x14ac:dyDescent="0.25">
      <c r="C12738" s="24"/>
    </row>
    <row r="12739" spans="3:3" x14ac:dyDescent="0.25">
      <c r="C12739" s="24"/>
    </row>
    <row r="12740" spans="3:3" x14ac:dyDescent="0.25">
      <c r="C12740" s="24"/>
    </row>
    <row r="12741" spans="3:3" x14ac:dyDescent="0.25">
      <c r="C12741" s="24"/>
    </row>
    <row r="12742" spans="3:3" x14ac:dyDescent="0.25">
      <c r="C12742" s="24"/>
    </row>
    <row r="12743" spans="3:3" x14ac:dyDescent="0.25">
      <c r="C12743" s="24"/>
    </row>
    <row r="12744" spans="3:3" x14ac:dyDescent="0.25">
      <c r="C12744" s="24"/>
    </row>
    <row r="12745" spans="3:3" x14ac:dyDescent="0.25">
      <c r="C12745" s="24"/>
    </row>
    <row r="12746" spans="3:3" x14ac:dyDescent="0.25">
      <c r="C12746" s="24"/>
    </row>
    <row r="12747" spans="3:3" x14ac:dyDescent="0.25">
      <c r="C12747" s="24"/>
    </row>
    <row r="12748" spans="3:3" x14ac:dyDescent="0.25">
      <c r="C12748" s="24"/>
    </row>
    <row r="12749" spans="3:3" x14ac:dyDescent="0.25">
      <c r="C12749" s="24"/>
    </row>
    <row r="12750" spans="3:3" x14ac:dyDescent="0.25">
      <c r="C12750" s="24"/>
    </row>
    <row r="12751" spans="3:3" x14ac:dyDescent="0.25">
      <c r="C12751" s="24"/>
    </row>
    <row r="12752" spans="3:3" x14ac:dyDescent="0.25">
      <c r="C12752" s="24"/>
    </row>
    <row r="12753" spans="3:3" x14ac:dyDescent="0.25">
      <c r="C12753" s="24"/>
    </row>
    <row r="12754" spans="3:3" x14ac:dyDescent="0.25">
      <c r="C12754" s="24"/>
    </row>
    <row r="12755" spans="3:3" x14ac:dyDescent="0.25">
      <c r="C12755" s="24"/>
    </row>
    <row r="12756" spans="3:3" x14ac:dyDescent="0.25">
      <c r="C12756" s="24"/>
    </row>
    <row r="12757" spans="3:3" x14ac:dyDescent="0.25">
      <c r="C12757" s="24"/>
    </row>
    <row r="12758" spans="3:3" x14ac:dyDescent="0.25">
      <c r="C12758" s="24"/>
    </row>
    <row r="12759" spans="3:3" x14ac:dyDescent="0.25">
      <c r="C12759" s="24"/>
    </row>
    <row r="12760" spans="3:3" x14ac:dyDescent="0.25">
      <c r="C12760" s="24"/>
    </row>
    <row r="12761" spans="3:3" x14ac:dyDescent="0.25">
      <c r="C12761" s="24"/>
    </row>
    <row r="12762" spans="3:3" x14ac:dyDescent="0.25">
      <c r="C12762" s="24"/>
    </row>
    <row r="12763" spans="3:3" x14ac:dyDescent="0.25">
      <c r="C12763" s="24"/>
    </row>
    <row r="12764" spans="3:3" x14ac:dyDescent="0.25">
      <c r="C12764" s="24"/>
    </row>
    <row r="12765" spans="3:3" x14ac:dyDescent="0.25">
      <c r="C12765" s="24"/>
    </row>
    <row r="12766" spans="3:3" x14ac:dyDescent="0.25">
      <c r="C12766" s="24"/>
    </row>
    <row r="12767" spans="3:3" x14ac:dyDescent="0.25">
      <c r="C12767" s="24"/>
    </row>
    <row r="12768" spans="3:3" x14ac:dyDescent="0.25">
      <c r="C12768" s="24"/>
    </row>
    <row r="12769" spans="3:3" x14ac:dyDescent="0.25">
      <c r="C12769" s="24"/>
    </row>
    <row r="12770" spans="3:3" x14ac:dyDescent="0.25">
      <c r="C12770" s="24"/>
    </row>
    <row r="12771" spans="3:3" x14ac:dyDescent="0.25">
      <c r="C12771" s="24"/>
    </row>
    <row r="12772" spans="3:3" x14ac:dyDescent="0.25">
      <c r="C12772" s="24"/>
    </row>
    <row r="12773" spans="3:3" x14ac:dyDescent="0.25">
      <c r="C12773" s="24"/>
    </row>
    <row r="12774" spans="3:3" x14ac:dyDescent="0.25">
      <c r="C12774" s="24"/>
    </row>
    <row r="12775" spans="3:3" x14ac:dyDescent="0.25">
      <c r="C12775" s="24"/>
    </row>
    <row r="12776" spans="3:3" x14ac:dyDescent="0.25">
      <c r="C12776" s="24"/>
    </row>
    <row r="12777" spans="3:3" x14ac:dyDescent="0.25">
      <c r="C12777" s="24"/>
    </row>
    <row r="12778" spans="3:3" x14ac:dyDescent="0.25">
      <c r="C12778" s="24"/>
    </row>
    <row r="12779" spans="3:3" x14ac:dyDescent="0.25">
      <c r="C12779" s="24"/>
    </row>
    <row r="12780" spans="3:3" x14ac:dyDescent="0.25">
      <c r="C12780" s="24"/>
    </row>
    <row r="12781" spans="3:3" x14ac:dyDescent="0.25">
      <c r="C12781" s="24"/>
    </row>
    <row r="12782" spans="3:3" x14ac:dyDescent="0.25">
      <c r="C12782" s="24"/>
    </row>
    <row r="12783" spans="3:3" x14ac:dyDescent="0.25">
      <c r="C12783" s="24"/>
    </row>
    <row r="12784" spans="3:3" x14ac:dyDescent="0.25">
      <c r="C12784" s="24"/>
    </row>
    <row r="12785" spans="3:3" x14ac:dyDescent="0.25">
      <c r="C12785" s="24"/>
    </row>
    <row r="12786" spans="3:3" x14ac:dyDescent="0.25">
      <c r="C12786" s="24"/>
    </row>
    <row r="12787" spans="3:3" x14ac:dyDescent="0.25">
      <c r="C12787" s="24"/>
    </row>
    <row r="12788" spans="3:3" x14ac:dyDescent="0.25">
      <c r="C12788" s="24"/>
    </row>
    <row r="12789" spans="3:3" x14ac:dyDescent="0.25">
      <c r="C12789" s="24"/>
    </row>
    <row r="12790" spans="3:3" x14ac:dyDescent="0.25">
      <c r="C12790" s="24"/>
    </row>
    <row r="12791" spans="3:3" x14ac:dyDescent="0.25">
      <c r="C12791" s="24"/>
    </row>
    <row r="12792" spans="3:3" x14ac:dyDescent="0.25">
      <c r="C12792" s="24"/>
    </row>
    <row r="12793" spans="3:3" x14ac:dyDescent="0.25">
      <c r="C12793" s="24"/>
    </row>
    <row r="12794" spans="3:3" x14ac:dyDescent="0.25">
      <c r="C12794" s="24"/>
    </row>
    <row r="12795" spans="3:3" x14ac:dyDescent="0.25">
      <c r="C12795" s="24"/>
    </row>
    <row r="12796" spans="3:3" x14ac:dyDescent="0.25">
      <c r="C12796" s="24"/>
    </row>
    <row r="12797" spans="3:3" x14ac:dyDescent="0.25">
      <c r="C12797" s="24"/>
    </row>
    <row r="12798" spans="3:3" x14ac:dyDescent="0.25">
      <c r="C12798" s="24"/>
    </row>
    <row r="12799" spans="3:3" x14ac:dyDescent="0.25">
      <c r="C12799" s="24"/>
    </row>
    <row r="12800" spans="3:3" x14ac:dyDescent="0.25">
      <c r="C12800" s="24"/>
    </row>
    <row r="12801" spans="3:3" x14ac:dyDescent="0.25">
      <c r="C12801" s="24"/>
    </row>
    <row r="12802" spans="3:3" x14ac:dyDescent="0.25">
      <c r="C12802" s="24"/>
    </row>
    <row r="12803" spans="3:3" x14ac:dyDescent="0.25">
      <c r="C12803" s="24"/>
    </row>
    <row r="12804" spans="3:3" x14ac:dyDescent="0.25">
      <c r="C12804" s="24"/>
    </row>
    <row r="12805" spans="3:3" x14ac:dyDescent="0.25">
      <c r="C12805" s="24"/>
    </row>
    <row r="12806" spans="3:3" x14ac:dyDescent="0.25">
      <c r="C12806" s="24"/>
    </row>
    <row r="12807" spans="3:3" x14ac:dyDescent="0.25">
      <c r="C12807" s="24"/>
    </row>
    <row r="12808" spans="3:3" x14ac:dyDescent="0.25">
      <c r="C12808" s="24"/>
    </row>
    <row r="12809" spans="3:3" x14ac:dyDescent="0.25">
      <c r="C12809" s="24"/>
    </row>
    <row r="12810" spans="3:3" x14ac:dyDescent="0.25">
      <c r="C12810" s="24"/>
    </row>
    <row r="12811" spans="3:3" x14ac:dyDescent="0.25">
      <c r="C12811" s="24"/>
    </row>
    <row r="12812" spans="3:3" x14ac:dyDescent="0.25">
      <c r="C12812" s="24"/>
    </row>
    <row r="12813" spans="3:3" x14ac:dyDescent="0.25">
      <c r="C12813" s="24"/>
    </row>
    <row r="12814" spans="3:3" x14ac:dyDescent="0.25">
      <c r="C12814" s="24"/>
    </row>
    <row r="12815" spans="3:3" x14ac:dyDescent="0.25">
      <c r="C12815" s="24"/>
    </row>
    <row r="12816" spans="3:3" x14ac:dyDescent="0.25">
      <c r="C12816" s="24"/>
    </row>
    <row r="12817" spans="3:3" x14ac:dyDescent="0.25">
      <c r="C12817" s="24"/>
    </row>
    <row r="12818" spans="3:3" x14ac:dyDescent="0.25">
      <c r="C12818" s="24"/>
    </row>
    <row r="12819" spans="3:3" x14ac:dyDescent="0.25">
      <c r="C12819" s="24"/>
    </row>
    <row r="12820" spans="3:3" x14ac:dyDescent="0.25">
      <c r="C12820" s="24"/>
    </row>
    <row r="12821" spans="3:3" x14ac:dyDescent="0.25">
      <c r="C12821" s="24"/>
    </row>
    <row r="12822" spans="3:3" x14ac:dyDescent="0.25">
      <c r="C12822" s="24"/>
    </row>
    <row r="12823" spans="3:3" x14ac:dyDescent="0.25">
      <c r="C12823" s="24"/>
    </row>
    <row r="12824" spans="3:3" x14ac:dyDescent="0.25">
      <c r="C12824" s="24"/>
    </row>
    <row r="12825" spans="3:3" x14ac:dyDescent="0.25">
      <c r="C12825" s="24"/>
    </row>
    <row r="12826" spans="3:3" x14ac:dyDescent="0.25">
      <c r="C12826" s="24"/>
    </row>
    <row r="12827" spans="3:3" x14ac:dyDescent="0.25">
      <c r="C12827" s="24"/>
    </row>
    <row r="12828" spans="3:3" x14ac:dyDescent="0.25">
      <c r="C12828" s="24"/>
    </row>
    <row r="12829" spans="3:3" x14ac:dyDescent="0.25">
      <c r="C12829" s="24"/>
    </row>
    <row r="12830" spans="3:3" x14ac:dyDescent="0.25">
      <c r="C12830" s="24"/>
    </row>
    <row r="12831" spans="3:3" x14ac:dyDescent="0.25">
      <c r="C12831" s="24"/>
    </row>
    <row r="12832" spans="3:3" x14ac:dyDescent="0.25">
      <c r="C12832" s="24"/>
    </row>
    <row r="12833" spans="3:3" x14ac:dyDescent="0.25">
      <c r="C12833" s="24"/>
    </row>
    <row r="12834" spans="3:3" x14ac:dyDescent="0.25">
      <c r="C12834" s="24"/>
    </row>
    <row r="12835" spans="3:3" x14ac:dyDescent="0.25">
      <c r="C12835" s="24"/>
    </row>
    <row r="12836" spans="3:3" x14ac:dyDescent="0.25">
      <c r="C12836" s="24"/>
    </row>
    <row r="12837" spans="3:3" x14ac:dyDescent="0.25">
      <c r="C12837" s="24"/>
    </row>
    <row r="12838" spans="3:3" x14ac:dyDescent="0.25">
      <c r="C12838" s="24"/>
    </row>
    <row r="12839" spans="3:3" x14ac:dyDescent="0.25">
      <c r="C12839" s="24"/>
    </row>
    <row r="12840" spans="3:3" x14ac:dyDescent="0.25">
      <c r="C12840" s="24"/>
    </row>
    <row r="12841" spans="3:3" x14ac:dyDescent="0.25">
      <c r="C12841" s="24"/>
    </row>
    <row r="12842" spans="3:3" x14ac:dyDescent="0.25">
      <c r="C12842" s="24"/>
    </row>
    <row r="12843" spans="3:3" x14ac:dyDescent="0.25">
      <c r="C12843" s="24"/>
    </row>
    <row r="12844" spans="3:3" x14ac:dyDescent="0.25">
      <c r="C12844" s="24"/>
    </row>
    <row r="12845" spans="3:3" x14ac:dyDescent="0.25">
      <c r="C12845" s="24"/>
    </row>
    <row r="12846" spans="3:3" x14ac:dyDescent="0.25">
      <c r="C12846" s="24"/>
    </row>
    <row r="12847" spans="3:3" x14ac:dyDescent="0.25">
      <c r="C12847" s="24"/>
    </row>
    <row r="12848" spans="3:3" x14ac:dyDescent="0.25">
      <c r="C12848" s="24"/>
    </row>
    <row r="12849" spans="3:3" x14ac:dyDescent="0.25">
      <c r="C12849" s="24"/>
    </row>
    <row r="12850" spans="3:3" x14ac:dyDescent="0.25">
      <c r="C12850" s="24"/>
    </row>
    <row r="12851" spans="3:3" x14ac:dyDescent="0.25">
      <c r="C12851" s="24"/>
    </row>
    <row r="12852" spans="3:3" x14ac:dyDescent="0.25">
      <c r="C12852" s="24"/>
    </row>
    <row r="12853" spans="3:3" x14ac:dyDescent="0.25">
      <c r="C12853" s="24"/>
    </row>
    <row r="12854" spans="3:3" x14ac:dyDescent="0.25">
      <c r="C12854" s="24"/>
    </row>
    <row r="12855" spans="3:3" x14ac:dyDescent="0.25">
      <c r="C12855" s="24"/>
    </row>
    <row r="12856" spans="3:3" x14ac:dyDescent="0.25">
      <c r="C12856" s="24"/>
    </row>
    <row r="12857" spans="3:3" x14ac:dyDescent="0.25">
      <c r="C12857" s="24"/>
    </row>
    <row r="12858" spans="3:3" x14ac:dyDescent="0.25">
      <c r="C12858" s="24"/>
    </row>
    <row r="12859" spans="3:3" x14ac:dyDescent="0.25">
      <c r="C12859" s="24"/>
    </row>
    <row r="12860" spans="3:3" x14ac:dyDescent="0.25">
      <c r="C12860" s="24"/>
    </row>
    <row r="12861" spans="3:3" x14ac:dyDescent="0.25">
      <c r="C12861" s="24"/>
    </row>
    <row r="12862" spans="3:3" x14ac:dyDescent="0.25">
      <c r="C12862" s="24"/>
    </row>
    <row r="12863" spans="3:3" x14ac:dyDescent="0.25">
      <c r="C12863" s="24"/>
    </row>
    <row r="12864" spans="3:3" x14ac:dyDescent="0.25">
      <c r="C12864" s="24"/>
    </row>
    <row r="12865" spans="3:3" x14ac:dyDescent="0.25">
      <c r="C12865" s="24"/>
    </row>
    <row r="12866" spans="3:3" x14ac:dyDescent="0.25">
      <c r="C12866" s="24"/>
    </row>
    <row r="12867" spans="3:3" x14ac:dyDescent="0.25">
      <c r="C12867" s="24"/>
    </row>
    <row r="12868" spans="3:3" x14ac:dyDescent="0.25">
      <c r="C12868" s="24"/>
    </row>
    <row r="12869" spans="3:3" x14ac:dyDescent="0.25">
      <c r="C12869" s="24"/>
    </row>
    <row r="12870" spans="3:3" x14ac:dyDescent="0.25">
      <c r="C12870" s="24"/>
    </row>
    <row r="12871" spans="3:3" x14ac:dyDescent="0.25">
      <c r="C12871" s="24"/>
    </row>
    <row r="12872" spans="3:3" x14ac:dyDescent="0.25">
      <c r="C12872" s="24"/>
    </row>
    <row r="12873" spans="3:3" x14ac:dyDescent="0.25">
      <c r="C12873" s="24"/>
    </row>
    <row r="12874" spans="3:3" x14ac:dyDescent="0.25">
      <c r="C12874" s="24"/>
    </row>
    <row r="12875" spans="3:3" x14ac:dyDescent="0.25">
      <c r="C12875" s="24"/>
    </row>
    <row r="12876" spans="3:3" x14ac:dyDescent="0.25">
      <c r="C12876" s="24"/>
    </row>
    <row r="12877" spans="3:3" x14ac:dyDescent="0.25">
      <c r="C12877" s="24"/>
    </row>
    <row r="12878" spans="3:3" x14ac:dyDescent="0.25">
      <c r="C12878" s="24"/>
    </row>
    <row r="12879" spans="3:3" x14ac:dyDescent="0.25">
      <c r="C12879" s="24"/>
    </row>
    <row r="12880" spans="3:3" x14ac:dyDescent="0.25">
      <c r="C12880" s="24"/>
    </row>
    <row r="12881" spans="3:3" x14ac:dyDescent="0.25">
      <c r="C12881" s="24"/>
    </row>
    <row r="12882" spans="3:3" x14ac:dyDescent="0.25">
      <c r="C12882" s="24"/>
    </row>
    <row r="12883" spans="3:3" x14ac:dyDescent="0.25">
      <c r="C12883" s="24"/>
    </row>
    <row r="12884" spans="3:3" x14ac:dyDescent="0.25">
      <c r="C12884" s="24"/>
    </row>
    <row r="12885" spans="3:3" x14ac:dyDescent="0.25">
      <c r="C12885" s="24"/>
    </row>
    <row r="12886" spans="3:3" x14ac:dyDescent="0.25">
      <c r="C12886" s="24"/>
    </row>
    <row r="12887" spans="3:3" x14ac:dyDescent="0.25">
      <c r="C12887" s="24"/>
    </row>
    <row r="12888" spans="3:3" x14ac:dyDescent="0.25">
      <c r="C12888" s="24"/>
    </row>
    <row r="12889" spans="3:3" x14ac:dyDescent="0.25">
      <c r="C12889" s="24"/>
    </row>
    <row r="12890" spans="3:3" x14ac:dyDescent="0.25">
      <c r="C12890" s="24"/>
    </row>
    <row r="12891" spans="3:3" x14ac:dyDescent="0.25">
      <c r="C12891" s="24"/>
    </row>
    <row r="12892" spans="3:3" x14ac:dyDescent="0.25">
      <c r="C12892" s="24"/>
    </row>
    <row r="12893" spans="3:3" x14ac:dyDescent="0.25">
      <c r="C12893" s="24"/>
    </row>
    <row r="12894" spans="3:3" x14ac:dyDescent="0.25">
      <c r="C12894" s="24"/>
    </row>
    <row r="12895" spans="3:3" x14ac:dyDescent="0.25">
      <c r="C12895" s="24"/>
    </row>
    <row r="12896" spans="3:3" x14ac:dyDescent="0.25">
      <c r="C12896" s="24"/>
    </row>
    <row r="12897" spans="3:3" x14ac:dyDescent="0.25">
      <c r="C12897" s="24"/>
    </row>
    <row r="12898" spans="3:3" x14ac:dyDescent="0.25">
      <c r="C12898" s="24"/>
    </row>
    <row r="12899" spans="3:3" x14ac:dyDescent="0.25">
      <c r="C12899" s="24"/>
    </row>
    <row r="12900" spans="3:3" x14ac:dyDescent="0.25">
      <c r="C12900" s="24"/>
    </row>
    <row r="12901" spans="3:3" x14ac:dyDescent="0.25">
      <c r="C12901" s="24"/>
    </row>
    <row r="12902" spans="3:3" x14ac:dyDescent="0.25">
      <c r="C12902" s="24"/>
    </row>
    <row r="12903" spans="3:3" x14ac:dyDescent="0.25">
      <c r="C12903" s="24"/>
    </row>
    <row r="12904" spans="3:3" x14ac:dyDescent="0.25">
      <c r="C12904" s="24"/>
    </row>
    <row r="12905" spans="3:3" x14ac:dyDescent="0.25">
      <c r="C12905" s="24"/>
    </row>
    <row r="12906" spans="3:3" x14ac:dyDescent="0.25">
      <c r="C12906" s="24"/>
    </row>
    <row r="12907" spans="3:3" x14ac:dyDescent="0.25">
      <c r="C12907" s="24"/>
    </row>
    <row r="12908" spans="3:3" x14ac:dyDescent="0.25">
      <c r="C12908" s="24"/>
    </row>
    <row r="12909" spans="3:3" x14ac:dyDescent="0.25">
      <c r="C12909" s="24"/>
    </row>
    <row r="12910" spans="3:3" x14ac:dyDescent="0.25">
      <c r="C12910" s="24"/>
    </row>
    <row r="12911" spans="3:3" x14ac:dyDescent="0.25">
      <c r="C12911" s="24"/>
    </row>
    <row r="12912" spans="3:3" x14ac:dyDescent="0.25">
      <c r="C12912" s="24"/>
    </row>
    <row r="12913" spans="3:3" x14ac:dyDescent="0.25">
      <c r="C12913" s="24"/>
    </row>
    <row r="12914" spans="3:3" x14ac:dyDescent="0.25">
      <c r="C12914" s="24"/>
    </row>
    <row r="12915" spans="3:3" x14ac:dyDescent="0.25">
      <c r="C12915" s="24"/>
    </row>
    <row r="12916" spans="3:3" x14ac:dyDescent="0.25">
      <c r="C12916" s="24"/>
    </row>
    <row r="12917" spans="3:3" x14ac:dyDescent="0.25">
      <c r="C12917" s="24"/>
    </row>
    <row r="12918" spans="3:3" x14ac:dyDescent="0.25">
      <c r="C12918" s="24"/>
    </row>
    <row r="12919" spans="3:3" x14ac:dyDescent="0.25">
      <c r="C12919" s="24"/>
    </row>
    <row r="12920" spans="3:3" x14ac:dyDescent="0.25">
      <c r="C12920" s="24"/>
    </row>
    <row r="12921" spans="3:3" x14ac:dyDescent="0.25">
      <c r="C12921" s="24"/>
    </row>
    <row r="12922" spans="3:3" x14ac:dyDescent="0.25">
      <c r="C12922" s="24"/>
    </row>
    <row r="12923" spans="3:3" x14ac:dyDescent="0.25">
      <c r="C12923" s="24"/>
    </row>
    <row r="12924" spans="3:3" x14ac:dyDescent="0.25">
      <c r="C12924" s="24"/>
    </row>
    <row r="12925" spans="3:3" x14ac:dyDescent="0.25">
      <c r="C12925" s="24"/>
    </row>
    <row r="12926" spans="3:3" x14ac:dyDescent="0.25">
      <c r="C12926" s="24"/>
    </row>
    <row r="12927" spans="3:3" x14ac:dyDescent="0.25">
      <c r="C12927" s="24"/>
    </row>
    <row r="12928" spans="3:3" x14ac:dyDescent="0.25">
      <c r="C12928" s="24"/>
    </row>
    <row r="12929" spans="3:3" x14ac:dyDescent="0.25">
      <c r="C12929" s="24"/>
    </row>
    <row r="12930" spans="3:3" x14ac:dyDescent="0.25">
      <c r="C12930" s="24"/>
    </row>
    <row r="12931" spans="3:3" x14ac:dyDescent="0.25">
      <c r="C12931" s="24"/>
    </row>
    <row r="12932" spans="3:3" x14ac:dyDescent="0.25">
      <c r="C12932" s="24"/>
    </row>
    <row r="12933" spans="3:3" x14ac:dyDescent="0.25">
      <c r="C12933" s="24"/>
    </row>
    <row r="12934" spans="3:3" x14ac:dyDescent="0.25">
      <c r="C12934" s="24"/>
    </row>
    <row r="12935" spans="3:3" x14ac:dyDescent="0.25">
      <c r="C12935" s="24"/>
    </row>
    <row r="12936" spans="3:3" x14ac:dyDescent="0.25">
      <c r="C12936" s="24"/>
    </row>
    <row r="12937" spans="3:3" x14ac:dyDescent="0.25">
      <c r="C12937" s="24"/>
    </row>
    <row r="12938" spans="3:3" x14ac:dyDescent="0.25">
      <c r="C12938" s="24"/>
    </row>
    <row r="12939" spans="3:3" x14ac:dyDescent="0.25">
      <c r="C12939" s="24"/>
    </row>
    <row r="12940" spans="3:3" x14ac:dyDescent="0.25">
      <c r="C12940" s="24"/>
    </row>
    <row r="12941" spans="3:3" x14ac:dyDescent="0.25">
      <c r="C12941" s="24"/>
    </row>
    <row r="12942" spans="3:3" x14ac:dyDescent="0.25">
      <c r="C12942" s="24"/>
    </row>
    <row r="12943" spans="3:3" x14ac:dyDescent="0.25">
      <c r="C12943" s="24"/>
    </row>
    <row r="12944" spans="3:3" x14ac:dyDescent="0.25">
      <c r="C12944" s="24"/>
    </row>
    <row r="12945" spans="3:3" x14ac:dyDescent="0.25">
      <c r="C12945" s="24"/>
    </row>
    <row r="12946" spans="3:3" x14ac:dyDescent="0.25">
      <c r="C12946" s="24"/>
    </row>
    <row r="12947" spans="3:3" x14ac:dyDescent="0.25">
      <c r="C12947" s="24"/>
    </row>
    <row r="12948" spans="3:3" x14ac:dyDescent="0.25">
      <c r="C12948" s="24"/>
    </row>
    <row r="12949" spans="3:3" x14ac:dyDescent="0.25">
      <c r="C12949" s="24"/>
    </row>
    <row r="12950" spans="3:3" x14ac:dyDescent="0.25">
      <c r="C12950" s="24"/>
    </row>
    <row r="12951" spans="3:3" x14ac:dyDescent="0.25">
      <c r="C12951" s="24"/>
    </row>
    <row r="12952" spans="3:3" x14ac:dyDescent="0.25">
      <c r="C12952" s="24"/>
    </row>
    <row r="12953" spans="3:3" x14ac:dyDescent="0.25">
      <c r="C12953" s="24"/>
    </row>
    <row r="12954" spans="3:3" x14ac:dyDescent="0.25">
      <c r="C12954" s="24"/>
    </row>
    <row r="12955" spans="3:3" x14ac:dyDescent="0.25">
      <c r="C12955" s="24"/>
    </row>
    <row r="12956" spans="3:3" x14ac:dyDescent="0.25">
      <c r="C12956" s="24"/>
    </row>
    <row r="12957" spans="3:3" x14ac:dyDescent="0.25">
      <c r="C12957" s="24"/>
    </row>
    <row r="12958" spans="3:3" x14ac:dyDescent="0.25">
      <c r="C12958" s="24"/>
    </row>
    <row r="12959" spans="3:3" x14ac:dyDescent="0.25">
      <c r="C12959" s="24"/>
    </row>
    <row r="12960" spans="3:3" x14ac:dyDescent="0.25">
      <c r="C12960" s="24"/>
    </row>
    <row r="12961" spans="3:3" x14ac:dyDescent="0.25">
      <c r="C12961" s="24"/>
    </row>
    <row r="12962" spans="3:3" x14ac:dyDescent="0.25">
      <c r="C12962" s="24"/>
    </row>
    <row r="12963" spans="3:3" x14ac:dyDescent="0.25">
      <c r="C12963" s="24"/>
    </row>
    <row r="12964" spans="3:3" x14ac:dyDescent="0.25">
      <c r="C12964" s="24"/>
    </row>
    <row r="12965" spans="3:3" x14ac:dyDescent="0.25">
      <c r="C12965" s="24"/>
    </row>
    <row r="12966" spans="3:3" x14ac:dyDescent="0.25">
      <c r="C12966" s="24"/>
    </row>
    <row r="12967" spans="3:3" x14ac:dyDescent="0.25">
      <c r="C12967" s="24"/>
    </row>
    <row r="12968" spans="3:3" x14ac:dyDescent="0.25">
      <c r="C12968" s="24"/>
    </row>
    <row r="12969" spans="3:3" x14ac:dyDescent="0.25">
      <c r="C12969" s="24"/>
    </row>
    <row r="12970" spans="3:3" x14ac:dyDescent="0.25">
      <c r="C12970" s="24"/>
    </row>
    <row r="12971" spans="3:3" x14ac:dyDescent="0.25">
      <c r="C12971" s="24"/>
    </row>
    <row r="12972" spans="3:3" x14ac:dyDescent="0.25">
      <c r="C12972" s="24"/>
    </row>
    <row r="12973" spans="3:3" x14ac:dyDescent="0.25">
      <c r="C12973" s="24"/>
    </row>
    <row r="12974" spans="3:3" x14ac:dyDescent="0.25">
      <c r="C12974" s="24"/>
    </row>
    <row r="12975" spans="3:3" x14ac:dyDescent="0.25">
      <c r="C12975" s="24"/>
    </row>
    <row r="12976" spans="3:3" x14ac:dyDescent="0.25">
      <c r="C12976" s="24"/>
    </row>
    <row r="12977" spans="3:3" x14ac:dyDescent="0.25">
      <c r="C12977" s="24"/>
    </row>
    <row r="12978" spans="3:3" x14ac:dyDescent="0.25">
      <c r="C12978" s="24"/>
    </row>
    <row r="12979" spans="3:3" x14ac:dyDescent="0.25">
      <c r="C12979" s="24"/>
    </row>
    <row r="12980" spans="3:3" x14ac:dyDescent="0.25">
      <c r="C12980" s="24"/>
    </row>
    <row r="12981" spans="3:3" x14ac:dyDescent="0.25">
      <c r="C12981" s="24"/>
    </row>
    <row r="12982" spans="3:3" x14ac:dyDescent="0.25">
      <c r="C12982" s="24"/>
    </row>
    <row r="12983" spans="3:3" x14ac:dyDescent="0.25">
      <c r="C12983" s="24"/>
    </row>
    <row r="12984" spans="3:3" x14ac:dyDescent="0.25">
      <c r="C12984" s="24"/>
    </row>
    <row r="12985" spans="3:3" x14ac:dyDescent="0.25">
      <c r="C12985" s="24"/>
    </row>
    <row r="12986" spans="3:3" x14ac:dyDescent="0.25">
      <c r="C12986" s="24"/>
    </row>
    <row r="12987" spans="3:3" x14ac:dyDescent="0.25">
      <c r="C12987" s="24"/>
    </row>
    <row r="12988" spans="3:3" x14ac:dyDescent="0.25">
      <c r="C12988" s="24"/>
    </row>
    <row r="12989" spans="3:3" x14ac:dyDescent="0.25">
      <c r="C12989" s="24"/>
    </row>
    <row r="12990" spans="3:3" x14ac:dyDescent="0.25">
      <c r="C12990" s="24"/>
    </row>
    <row r="12991" spans="3:3" x14ac:dyDescent="0.25">
      <c r="C12991" s="24"/>
    </row>
    <row r="12992" spans="3:3" x14ac:dyDescent="0.25">
      <c r="C12992" s="24"/>
    </row>
    <row r="12993" spans="3:3" x14ac:dyDescent="0.25">
      <c r="C12993" s="24"/>
    </row>
    <row r="12994" spans="3:3" x14ac:dyDescent="0.25">
      <c r="C12994" s="24"/>
    </row>
    <row r="12995" spans="3:3" x14ac:dyDescent="0.25">
      <c r="C12995" s="24"/>
    </row>
    <row r="12996" spans="3:3" x14ac:dyDescent="0.25">
      <c r="C12996" s="24"/>
    </row>
    <row r="12997" spans="3:3" x14ac:dyDescent="0.25">
      <c r="C12997" s="24"/>
    </row>
    <row r="12998" spans="3:3" x14ac:dyDescent="0.25">
      <c r="C12998" s="24"/>
    </row>
    <row r="12999" spans="3:3" x14ac:dyDescent="0.25">
      <c r="C12999" s="24"/>
    </row>
    <row r="13000" spans="3:3" x14ac:dyDescent="0.25">
      <c r="C13000" s="24"/>
    </row>
    <row r="13001" spans="3:3" x14ac:dyDescent="0.25">
      <c r="C13001" s="24"/>
    </row>
    <row r="13002" spans="3:3" x14ac:dyDescent="0.25">
      <c r="C13002" s="24"/>
    </row>
    <row r="13003" spans="3:3" x14ac:dyDescent="0.25">
      <c r="C13003" s="24"/>
    </row>
    <row r="13004" spans="3:3" x14ac:dyDescent="0.25">
      <c r="C13004" s="24"/>
    </row>
    <row r="13005" spans="3:3" x14ac:dyDescent="0.25">
      <c r="C13005" s="24"/>
    </row>
    <row r="13006" spans="3:3" x14ac:dyDescent="0.25">
      <c r="C13006" s="24"/>
    </row>
    <row r="13007" spans="3:3" x14ac:dyDescent="0.25">
      <c r="C13007" s="24"/>
    </row>
    <row r="13008" spans="3:3" x14ac:dyDescent="0.25">
      <c r="C13008" s="24"/>
    </row>
    <row r="13009" spans="3:3" x14ac:dyDescent="0.25">
      <c r="C13009" s="24"/>
    </row>
    <row r="13010" spans="3:3" x14ac:dyDescent="0.25">
      <c r="C13010" s="24"/>
    </row>
    <row r="13011" spans="3:3" x14ac:dyDescent="0.25">
      <c r="C13011" s="24"/>
    </row>
    <row r="13012" spans="3:3" x14ac:dyDescent="0.25">
      <c r="C13012" s="24"/>
    </row>
    <row r="13013" spans="3:3" x14ac:dyDescent="0.25">
      <c r="C13013" s="24"/>
    </row>
    <row r="13014" spans="3:3" x14ac:dyDescent="0.25">
      <c r="C13014" s="24"/>
    </row>
    <row r="13015" spans="3:3" x14ac:dyDescent="0.25">
      <c r="C13015" s="24"/>
    </row>
    <row r="13016" spans="3:3" x14ac:dyDescent="0.25">
      <c r="C13016" s="24"/>
    </row>
    <row r="13017" spans="3:3" x14ac:dyDescent="0.25">
      <c r="C13017" s="24"/>
    </row>
    <row r="13018" spans="3:3" x14ac:dyDescent="0.25">
      <c r="C13018" s="24"/>
    </row>
    <row r="13019" spans="3:3" x14ac:dyDescent="0.25">
      <c r="C13019" s="24"/>
    </row>
    <row r="13020" spans="3:3" x14ac:dyDescent="0.25">
      <c r="C13020" s="24"/>
    </row>
    <row r="13021" spans="3:3" x14ac:dyDescent="0.25">
      <c r="C13021" s="24"/>
    </row>
    <row r="13022" spans="3:3" x14ac:dyDescent="0.25">
      <c r="C13022" s="24"/>
    </row>
    <row r="13023" spans="3:3" x14ac:dyDescent="0.25">
      <c r="C13023" s="24"/>
    </row>
    <row r="13024" spans="3:3" x14ac:dyDescent="0.25">
      <c r="C13024" s="24"/>
    </row>
    <row r="13025" spans="3:3" x14ac:dyDescent="0.25">
      <c r="C13025" s="24"/>
    </row>
    <row r="13026" spans="3:3" x14ac:dyDescent="0.25">
      <c r="C13026" s="24"/>
    </row>
    <row r="13027" spans="3:3" x14ac:dyDescent="0.25">
      <c r="C13027" s="24"/>
    </row>
    <row r="13028" spans="3:3" x14ac:dyDescent="0.25">
      <c r="C13028" s="24"/>
    </row>
    <row r="13029" spans="3:3" x14ac:dyDescent="0.25">
      <c r="C13029" s="24"/>
    </row>
    <row r="13030" spans="3:3" x14ac:dyDescent="0.25">
      <c r="C13030" s="24"/>
    </row>
    <row r="13031" spans="3:3" x14ac:dyDescent="0.25">
      <c r="C13031" s="24"/>
    </row>
    <row r="13032" spans="3:3" x14ac:dyDescent="0.25">
      <c r="C13032" s="24"/>
    </row>
    <row r="13033" spans="3:3" x14ac:dyDescent="0.25">
      <c r="C13033" s="24"/>
    </row>
    <row r="13034" spans="3:3" x14ac:dyDescent="0.25">
      <c r="C13034" s="24"/>
    </row>
    <row r="13035" spans="3:3" x14ac:dyDescent="0.25">
      <c r="C13035" s="24"/>
    </row>
    <row r="13036" spans="3:3" x14ac:dyDescent="0.25">
      <c r="C13036" s="24"/>
    </row>
    <row r="13037" spans="3:3" x14ac:dyDescent="0.25">
      <c r="C13037" s="24"/>
    </row>
    <row r="13038" spans="3:3" x14ac:dyDescent="0.25">
      <c r="C13038" s="24"/>
    </row>
    <row r="13039" spans="3:3" x14ac:dyDescent="0.25">
      <c r="C13039" s="24"/>
    </row>
    <row r="13040" spans="3:3" x14ac:dyDescent="0.25">
      <c r="C13040" s="24"/>
    </row>
    <row r="13041" spans="3:3" x14ac:dyDescent="0.25">
      <c r="C13041" s="24"/>
    </row>
    <row r="13042" spans="3:3" x14ac:dyDescent="0.25">
      <c r="C13042" s="24"/>
    </row>
    <row r="13043" spans="3:3" x14ac:dyDescent="0.25">
      <c r="C13043" s="24"/>
    </row>
    <row r="13044" spans="3:3" x14ac:dyDescent="0.25">
      <c r="C13044" s="24"/>
    </row>
    <row r="13045" spans="3:3" x14ac:dyDescent="0.25">
      <c r="C13045" s="24"/>
    </row>
    <row r="13046" spans="3:3" x14ac:dyDescent="0.25">
      <c r="C13046" s="24"/>
    </row>
    <row r="13047" spans="3:3" x14ac:dyDescent="0.25">
      <c r="C13047" s="24"/>
    </row>
    <row r="13048" spans="3:3" x14ac:dyDescent="0.25">
      <c r="C13048" s="24"/>
    </row>
    <row r="13049" spans="3:3" x14ac:dyDescent="0.25">
      <c r="C13049" s="24"/>
    </row>
    <row r="13050" spans="3:3" x14ac:dyDescent="0.25">
      <c r="C13050" s="24"/>
    </row>
    <row r="13051" spans="3:3" x14ac:dyDescent="0.25">
      <c r="C13051" s="24"/>
    </row>
    <row r="13052" spans="3:3" x14ac:dyDescent="0.25">
      <c r="C13052" s="24"/>
    </row>
    <row r="13053" spans="3:3" x14ac:dyDescent="0.25">
      <c r="C13053" s="24"/>
    </row>
    <row r="13054" spans="3:3" x14ac:dyDescent="0.25">
      <c r="C13054" s="24"/>
    </row>
    <row r="13055" spans="3:3" x14ac:dyDescent="0.25">
      <c r="C13055" s="24"/>
    </row>
    <row r="13056" spans="3:3" x14ac:dyDescent="0.25">
      <c r="C13056" s="24"/>
    </row>
    <row r="13057" spans="3:3" x14ac:dyDescent="0.25">
      <c r="C13057" s="24"/>
    </row>
    <row r="13058" spans="3:3" x14ac:dyDescent="0.25">
      <c r="C13058" s="24"/>
    </row>
    <row r="13059" spans="3:3" x14ac:dyDescent="0.25">
      <c r="C13059" s="24"/>
    </row>
    <row r="13060" spans="3:3" x14ac:dyDescent="0.25">
      <c r="C13060" s="24"/>
    </row>
    <row r="13061" spans="3:3" x14ac:dyDescent="0.25">
      <c r="C13061" s="24"/>
    </row>
    <row r="13062" spans="3:3" x14ac:dyDescent="0.25">
      <c r="C13062" s="24"/>
    </row>
    <row r="13063" spans="3:3" x14ac:dyDescent="0.25">
      <c r="C13063" s="24"/>
    </row>
    <row r="13064" spans="3:3" x14ac:dyDescent="0.25">
      <c r="C13064" s="24"/>
    </row>
    <row r="13065" spans="3:3" x14ac:dyDescent="0.25">
      <c r="C13065" s="24"/>
    </row>
    <row r="13066" spans="3:3" x14ac:dyDescent="0.25">
      <c r="C13066" s="24"/>
    </row>
    <row r="13067" spans="3:3" x14ac:dyDescent="0.25">
      <c r="C13067" s="24"/>
    </row>
    <row r="13068" spans="3:3" x14ac:dyDescent="0.25">
      <c r="C13068" s="24"/>
    </row>
    <row r="13069" spans="3:3" x14ac:dyDescent="0.25">
      <c r="C13069" s="24"/>
    </row>
    <row r="13070" spans="3:3" x14ac:dyDescent="0.25">
      <c r="C13070" s="24"/>
    </row>
    <row r="13071" spans="3:3" x14ac:dyDescent="0.25">
      <c r="C13071" s="24"/>
    </row>
    <row r="13072" spans="3:3" x14ac:dyDescent="0.25">
      <c r="C13072" s="24"/>
    </row>
    <row r="13073" spans="3:3" x14ac:dyDescent="0.25">
      <c r="C13073" s="24"/>
    </row>
    <row r="13074" spans="3:3" x14ac:dyDescent="0.25">
      <c r="C13074" s="24"/>
    </row>
    <row r="13075" spans="3:3" x14ac:dyDescent="0.25">
      <c r="C13075" s="24"/>
    </row>
    <row r="13076" spans="3:3" x14ac:dyDescent="0.25">
      <c r="C13076" s="24"/>
    </row>
    <row r="13077" spans="3:3" x14ac:dyDescent="0.25">
      <c r="C13077" s="24"/>
    </row>
    <row r="13078" spans="3:3" x14ac:dyDescent="0.25">
      <c r="C13078" s="24"/>
    </row>
    <row r="13079" spans="3:3" x14ac:dyDescent="0.25">
      <c r="C13079" s="24"/>
    </row>
    <row r="13080" spans="3:3" x14ac:dyDescent="0.25">
      <c r="C13080" s="24"/>
    </row>
    <row r="13081" spans="3:3" x14ac:dyDescent="0.25">
      <c r="C13081" s="24"/>
    </row>
    <row r="13082" spans="3:3" x14ac:dyDescent="0.25">
      <c r="C13082" s="24"/>
    </row>
    <row r="13083" spans="3:3" x14ac:dyDescent="0.25">
      <c r="C13083" s="24"/>
    </row>
    <row r="13084" spans="3:3" x14ac:dyDescent="0.25">
      <c r="C13084" s="24"/>
    </row>
    <row r="13085" spans="3:3" x14ac:dyDescent="0.25">
      <c r="C13085" s="24"/>
    </row>
    <row r="13086" spans="3:3" x14ac:dyDescent="0.25">
      <c r="C13086" s="24"/>
    </row>
    <row r="13087" spans="3:3" x14ac:dyDescent="0.25">
      <c r="C13087" s="24"/>
    </row>
    <row r="13088" spans="3:3" x14ac:dyDescent="0.25">
      <c r="C13088" s="24"/>
    </row>
    <row r="13089" spans="3:3" x14ac:dyDescent="0.25">
      <c r="C13089" s="24"/>
    </row>
    <row r="13090" spans="3:3" x14ac:dyDescent="0.25">
      <c r="C13090" s="24"/>
    </row>
    <row r="13091" spans="3:3" x14ac:dyDescent="0.25">
      <c r="C13091" s="24"/>
    </row>
    <row r="13092" spans="3:3" x14ac:dyDescent="0.25">
      <c r="C13092" s="24"/>
    </row>
    <row r="13093" spans="3:3" x14ac:dyDescent="0.25">
      <c r="C13093" s="24"/>
    </row>
    <row r="13094" spans="3:3" x14ac:dyDescent="0.25">
      <c r="C13094" s="24"/>
    </row>
    <row r="13095" spans="3:3" x14ac:dyDescent="0.25">
      <c r="C13095" s="24"/>
    </row>
    <row r="13096" spans="3:3" x14ac:dyDescent="0.25">
      <c r="C13096" s="24"/>
    </row>
    <row r="13097" spans="3:3" x14ac:dyDescent="0.25">
      <c r="C13097" s="24"/>
    </row>
    <row r="13098" spans="3:3" x14ac:dyDescent="0.25">
      <c r="C13098" s="24"/>
    </row>
    <row r="13099" spans="3:3" x14ac:dyDescent="0.25">
      <c r="C13099" s="24"/>
    </row>
    <row r="13100" spans="3:3" x14ac:dyDescent="0.25">
      <c r="C13100" s="24"/>
    </row>
    <row r="13101" spans="3:3" x14ac:dyDescent="0.25">
      <c r="C13101" s="24"/>
    </row>
    <row r="13102" spans="3:3" x14ac:dyDescent="0.25">
      <c r="C13102" s="24"/>
    </row>
    <row r="13103" spans="3:3" x14ac:dyDescent="0.25">
      <c r="C13103" s="24"/>
    </row>
    <row r="13104" spans="3:3" x14ac:dyDescent="0.25">
      <c r="C13104" s="24"/>
    </row>
    <row r="13105" spans="3:3" x14ac:dyDescent="0.25">
      <c r="C13105" s="24"/>
    </row>
    <row r="13106" spans="3:3" x14ac:dyDescent="0.25">
      <c r="C13106" s="24"/>
    </row>
    <row r="13107" spans="3:3" x14ac:dyDescent="0.25">
      <c r="C13107" s="24"/>
    </row>
    <row r="13108" spans="3:3" x14ac:dyDescent="0.25">
      <c r="C13108" s="24"/>
    </row>
    <row r="13109" spans="3:3" x14ac:dyDescent="0.25">
      <c r="C13109" s="24"/>
    </row>
    <row r="13110" spans="3:3" x14ac:dyDescent="0.25">
      <c r="C13110" s="24"/>
    </row>
    <row r="13111" spans="3:3" x14ac:dyDescent="0.25">
      <c r="C13111" s="24"/>
    </row>
    <row r="13112" spans="3:3" x14ac:dyDescent="0.25">
      <c r="C13112" s="24"/>
    </row>
    <row r="13113" spans="3:3" x14ac:dyDescent="0.25">
      <c r="C13113" s="24"/>
    </row>
    <row r="13114" spans="3:3" x14ac:dyDescent="0.25">
      <c r="C13114" s="24"/>
    </row>
    <row r="13115" spans="3:3" x14ac:dyDescent="0.25">
      <c r="C13115" s="24"/>
    </row>
    <row r="13116" spans="3:3" x14ac:dyDescent="0.25">
      <c r="C13116" s="24"/>
    </row>
    <row r="13117" spans="3:3" x14ac:dyDescent="0.25">
      <c r="C13117" s="24"/>
    </row>
    <row r="13118" spans="3:3" x14ac:dyDescent="0.25">
      <c r="C13118" s="24"/>
    </row>
    <row r="13119" spans="3:3" x14ac:dyDescent="0.25">
      <c r="C13119" s="24"/>
    </row>
    <row r="13120" spans="3:3" x14ac:dyDescent="0.25">
      <c r="C13120" s="24"/>
    </row>
    <row r="13121" spans="3:3" x14ac:dyDescent="0.25">
      <c r="C13121" s="24"/>
    </row>
    <row r="13122" spans="3:3" x14ac:dyDescent="0.25">
      <c r="C13122" s="24"/>
    </row>
    <row r="13123" spans="3:3" x14ac:dyDescent="0.25">
      <c r="C13123" s="24"/>
    </row>
    <row r="13124" spans="3:3" x14ac:dyDescent="0.25">
      <c r="C13124" s="24"/>
    </row>
    <row r="13125" spans="3:3" x14ac:dyDescent="0.25">
      <c r="C13125" s="24"/>
    </row>
    <row r="13126" spans="3:3" x14ac:dyDescent="0.25">
      <c r="C13126" s="24"/>
    </row>
    <row r="13127" spans="3:3" x14ac:dyDescent="0.25">
      <c r="C13127" s="24"/>
    </row>
    <row r="13128" spans="3:3" x14ac:dyDescent="0.25">
      <c r="C13128" s="24"/>
    </row>
    <row r="13129" spans="3:3" x14ac:dyDescent="0.25">
      <c r="C13129" s="24"/>
    </row>
    <row r="13130" spans="3:3" x14ac:dyDescent="0.25">
      <c r="C13130" s="24"/>
    </row>
    <row r="13131" spans="3:3" x14ac:dyDescent="0.25">
      <c r="C13131" s="24"/>
    </row>
    <row r="13132" spans="3:3" x14ac:dyDescent="0.25">
      <c r="C13132" s="24"/>
    </row>
    <row r="13133" spans="3:3" x14ac:dyDescent="0.25">
      <c r="C13133" s="24"/>
    </row>
    <row r="13134" spans="3:3" x14ac:dyDescent="0.25">
      <c r="C13134" s="24"/>
    </row>
    <row r="13135" spans="3:3" x14ac:dyDescent="0.25">
      <c r="C13135" s="24"/>
    </row>
    <row r="13136" spans="3:3" x14ac:dyDescent="0.25">
      <c r="C13136" s="24"/>
    </row>
    <row r="13137" spans="3:3" x14ac:dyDescent="0.25">
      <c r="C13137" s="24"/>
    </row>
    <row r="13138" spans="3:3" x14ac:dyDescent="0.25">
      <c r="C13138" s="24"/>
    </row>
    <row r="13139" spans="3:3" x14ac:dyDescent="0.25">
      <c r="C13139" s="24"/>
    </row>
    <row r="13140" spans="3:3" x14ac:dyDescent="0.25">
      <c r="C13140" s="24"/>
    </row>
    <row r="13141" spans="3:3" x14ac:dyDescent="0.25">
      <c r="C13141" s="24"/>
    </row>
    <row r="13142" spans="3:3" x14ac:dyDescent="0.25">
      <c r="C13142" s="24"/>
    </row>
    <row r="13143" spans="3:3" x14ac:dyDescent="0.25">
      <c r="C13143" s="24"/>
    </row>
    <row r="13144" spans="3:3" x14ac:dyDescent="0.25">
      <c r="C13144" s="24"/>
    </row>
    <row r="13145" spans="3:3" x14ac:dyDescent="0.25">
      <c r="C13145" s="24"/>
    </row>
    <row r="13146" spans="3:3" x14ac:dyDescent="0.25">
      <c r="C13146" s="24"/>
    </row>
    <row r="13147" spans="3:3" x14ac:dyDescent="0.25">
      <c r="C13147" s="24"/>
    </row>
    <row r="13148" spans="3:3" x14ac:dyDescent="0.25">
      <c r="C13148" s="24"/>
    </row>
    <row r="13149" spans="3:3" x14ac:dyDescent="0.25">
      <c r="C13149" s="24"/>
    </row>
    <row r="13150" spans="3:3" x14ac:dyDescent="0.25">
      <c r="C13150" s="24"/>
    </row>
    <row r="13151" spans="3:3" x14ac:dyDescent="0.25">
      <c r="C13151" s="24"/>
    </row>
    <row r="13152" spans="3:3" x14ac:dyDescent="0.25">
      <c r="C13152" s="24"/>
    </row>
    <row r="13153" spans="3:3" x14ac:dyDescent="0.25">
      <c r="C13153" s="24"/>
    </row>
    <row r="13154" spans="3:3" x14ac:dyDescent="0.25">
      <c r="C13154" s="24"/>
    </row>
    <row r="13155" spans="3:3" x14ac:dyDescent="0.25">
      <c r="C13155" s="24"/>
    </row>
    <row r="13156" spans="3:3" x14ac:dyDescent="0.25">
      <c r="C13156" s="24"/>
    </row>
    <row r="13157" spans="3:3" x14ac:dyDescent="0.25">
      <c r="C13157" s="24"/>
    </row>
    <row r="13158" spans="3:3" x14ac:dyDescent="0.25">
      <c r="C13158" s="24"/>
    </row>
    <row r="13159" spans="3:3" x14ac:dyDescent="0.25">
      <c r="C13159" s="24"/>
    </row>
    <row r="13160" spans="3:3" x14ac:dyDescent="0.25">
      <c r="C13160" s="24"/>
    </row>
    <row r="13161" spans="3:3" x14ac:dyDescent="0.25">
      <c r="C13161" s="24"/>
    </row>
    <row r="13162" spans="3:3" x14ac:dyDescent="0.25">
      <c r="C13162" s="24"/>
    </row>
    <row r="13163" spans="3:3" x14ac:dyDescent="0.25">
      <c r="C13163" s="24"/>
    </row>
    <row r="13164" spans="3:3" x14ac:dyDescent="0.25">
      <c r="C13164" s="24"/>
    </row>
    <row r="13165" spans="3:3" x14ac:dyDescent="0.25">
      <c r="C13165" s="24"/>
    </row>
    <row r="13166" spans="3:3" x14ac:dyDescent="0.25">
      <c r="C13166" s="24"/>
    </row>
    <row r="13167" spans="3:3" x14ac:dyDescent="0.25">
      <c r="C13167" s="24"/>
    </row>
    <row r="13168" spans="3:3" x14ac:dyDescent="0.25">
      <c r="C13168" s="24"/>
    </row>
    <row r="13169" spans="3:3" x14ac:dyDescent="0.25">
      <c r="C13169" s="24"/>
    </row>
    <row r="13170" spans="3:3" x14ac:dyDescent="0.25">
      <c r="C13170" s="24"/>
    </row>
    <row r="13171" spans="3:3" x14ac:dyDescent="0.25">
      <c r="C13171" s="24"/>
    </row>
    <row r="13172" spans="3:3" x14ac:dyDescent="0.25">
      <c r="C13172" s="24"/>
    </row>
    <row r="13173" spans="3:3" x14ac:dyDescent="0.25">
      <c r="C13173" s="24"/>
    </row>
    <row r="13174" spans="3:3" x14ac:dyDescent="0.25">
      <c r="C13174" s="24"/>
    </row>
    <row r="13175" spans="3:3" x14ac:dyDescent="0.25">
      <c r="C13175" s="24"/>
    </row>
    <row r="13176" spans="3:3" x14ac:dyDescent="0.25">
      <c r="C13176" s="24"/>
    </row>
    <row r="13177" spans="3:3" x14ac:dyDescent="0.25">
      <c r="C13177" s="24"/>
    </row>
    <row r="13178" spans="3:3" x14ac:dyDescent="0.25">
      <c r="C13178" s="24"/>
    </row>
    <row r="13179" spans="3:3" x14ac:dyDescent="0.25">
      <c r="C13179" s="24"/>
    </row>
    <row r="13180" spans="3:3" x14ac:dyDescent="0.25">
      <c r="C13180" s="24"/>
    </row>
    <row r="13181" spans="3:3" x14ac:dyDescent="0.25">
      <c r="C13181" s="24"/>
    </row>
    <row r="13182" spans="3:3" x14ac:dyDescent="0.25">
      <c r="C13182" s="24"/>
    </row>
    <row r="13183" spans="3:3" x14ac:dyDescent="0.25">
      <c r="C13183" s="24"/>
    </row>
    <row r="13184" spans="3:3" x14ac:dyDescent="0.25">
      <c r="C13184" s="24"/>
    </row>
    <row r="13185" spans="3:3" x14ac:dyDescent="0.25">
      <c r="C13185" s="24"/>
    </row>
    <row r="13186" spans="3:3" x14ac:dyDescent="0.25">
      <c r="C13186" s="24"/>
    </row>
    <row r="13187" spans="3:3" x14ac:dyDescent="0.25">
      <c r="C13187" s="24"/>
    </row>
    <row r="13188" spans="3:3" x14ac:dyDescent="0.25">
      <c r="C13188" s="24"/>
    </row>
    <row r="13189" spans="3:3" x14ac:dyDescent="0.25">
      <c r="C13189" s="24"/>
    </row>
    <row r="13190" spans="3:3" x14ac:dyDescent="0.25">
      <c r="C13190" s="24"/>
    </row>
    <row r="13191" spans="3:3" x14ac:dyDescent="0.25">
      <c r="C13191" s="24"/>
    </row>
    <row r="13192" spans="3:3" x14ac:dyDescent="0.25">
      <c r="C13192" s="24"/>
    </row>
    <row r="13193" spans="3:3" x14ac:dyDescent="0.25">
      <c r="C13193" s="24"/>
    </row>
    <row r="13194" spans="3:3" x14ac:dyDescent="0.25">
      <c r="C13194" s="24"/>
    </row>
    <row r="13195" spans="3:3" x14ac:dyDescent="0.25">
      <c r="C13195" s="24"/>
    </row>
    <row r="13196" spans="3:3" x14ac:dyDescent="0.25">
      <c r="C13196" s="24"/>
    </row>
    <row r="13197" spans="3:3" x14ac:dyDescent="0.25">
      <c r="C13197" s="24"/>
    </row>
    <row r="13198" spans="3:3" x14ac:dyDescent="0.25">
      <c r="C13198" s="24"/>
    </row>
    <row r="13199" spans="3:3" x14ac:dyDescent="0.25">
      <c r="C13199" s="24"/>
    </row>
    <row r="13200" spans="3:3" x14ac:dyDescent="0.25">
      <c r="C13200" s="24"/>
    </row>
    <row r="13201" spans="3:3" x14ac:dyDescent="0.25">
      <c r="C13201" s="24"/>
    </row>
    <row r="13202" spans="3:3" x14ac:dyDescent="0.25">
      <c r="C13202" s="24"/>
    </row>
    <row r="13203" spans="3:3" x14ac:dyDescent="0.25">
      <c r="C13203" s="24"/>
    </row>
    <row r="13204" spans="3:3" x14ac:dyDescent="0.25">
      <c r="C13204" s="24"/>
    </row>
    <row r="13205" spans="3:3" x14ac:dyDescent="0.25">
      <c r="C13205" s="24"/>
    </row>
    <row r="13206" spans="3:3" x14ac:dyDescent="0.25">
      <c r="C13206" s="24"/>
    </row>
    <row r="13207" spans="3:3" x14ac:dyDescent="0.25">
      <c r="C13207" s="24"/>
    </row>
    <row r="13208" spans="3:3" x14ac:dyDescent="0.25">
      <c r="C13208" s="24"/>
    </row>
    <row r="13209" spans="3:3" x14ac:dyDescent="0.25">
      <c r="C13209" s="24"/>
    </row>
    <row r="13210" spans="3:3" x14ac:dyDescent="0.25">
      <c r="C13210" s="24"/>
    </row>
    <row r="13211" spans="3:3" x14ac:dyDescent="0.25">
      <c r="C13211" s="24"/>
    </row>
    <row r="13212" spans="3:3" x14ac:dyDescent="0.25">
      <c r="C13212" s="24"/>
    </row>
    <row r="13213" spans="3:3" x14ac:dyDescent="0.25">
      <c r="C13213" s="24"/>
    </row>
    <row r="13214" spans="3:3" x14ac:dyDescent="0.25">
      <c r="C13214" s="24"/>
    </row>
    <row r="13215" spans="3:3" x14ac:dyDescent="0.25">
      <c r="C13215" s="24"/>
    </row>
    <row r="13216" spans="3:3" x14ac:dyDescent="0.25">
      <c r="C13216" s="24"/>
    </row>
    <row r="13217" spans="3:3" x14ac:dyDescent="0.25">
      <c r="C13217" s="24"/>
    </row>
    <row r="13218" spans="3:3" x14ac:dyDescent="0.25">
      <c r="C13218" s="24"/>
    </row>
    <row r="13219" spans="3:3" x14ac:dyDescent="0.25">
      <c r="C13219" s="24"/>
    </row>
    <row r="13220" spans="3:3" x14ac:dyDescent="0.25">
      <c r="C13220" s="24"/>
    </row>
    <row r="13221" spans="3:3" x14ac:dyDescent="0.25">
      <c r="C13221" s="24"/>
    </row>
    <row r="13222" spans="3:3" x14ac:dyDescent="0.25">
      <c r="C13222" s="24"/>
    </row>
    <row r="13223" spans="3:3" x14ac:dyDescent="0.25">
      <c r="C13223" s="24"/>
    </row>
    <row r="13224" spans="3:3" x14ac:dyDescent="0.25">
      <c r="C13224" s="24"/>
    </row>
    <row r="13225" spans="3:3" x14ac:dyDescent="0.25">
      <c r="C13225" s="24"/>
    </row>
    <row r="13226" spans="3:3" x14ac:dyDescent="0.25">
      <c r="C13226" s="24"/>
    </row>
    <row r="13227" spans="3:3" x14ac:dyDescent="0.25">
      <c r="C13227" s="24"/>
    </row>
    <row r="13228" spans="3:3" x14ac:dyDescent="0.25">
      <c r="C13228" s="24"/>
    </row>
    <row r="13229" spans="3:3" x14ac:dyDescent="0.25">
      <c r="C13229" s="24"/>
    </row>
    <row r="13230" spans="3:3" x14ac:dyDescent="0.25">
      <c r="C13230" s="24"/>
    </row>
    <row r="13231" spans="3:3" x14ac:dyDescent="0.25">
      <c r="C13231" s="24"/>
    </row>
    <row r="13232" spans="3:3" x14ac:dyDescent="0.25">
      <c r="C13232" s="24"/>
    </row>
    <row r="13233" spans="3:3" x14ac:dyDescent="0.25">
      <c r="C13233" s="24"/>
    </row>
    <row r="13234" spans="3:3" x14ac:dyDescent="0.25">
      <c r="C13234" s="24"/>
    </row>
    <row r="13235" spans="3:3" x14ac:dyDescent="0.25">
      <c r="C13235" s="24"/>
    </row>
    <row r="13236" spans="3:3" x14ac:dyDescent="0.25">
      <c r="C13236" s="24"/>
    </row>
    <row r="13237" spans="3:3" x14ac:dyDescent="0.25">
      <c r="C13237" s="24"/>
    </row>
    <row r="13238" spans="3:3" x14ac:dyDescent="0.25">
      <c r="C13238" s="24"/>
    </row>
    <row r="13239" spans="3:3" x14ac:dyDescent="0.25">
      <c r="C13239" s="24"/>
    </row>
    <row r="13240" spans="3:3" x14ac:dyDescent="0.25">
      <c r="C13240" s="24"/>
    </row>
    <row r="13241" spans="3:3" x14ac:dyDescent="0.25">
      <c r="C13241" s="24"/>
    </row>
    <row r="13242" spans="3:3" x14ac:dyDescent="0.25">
      <c r="C13242" s="24"/>
    </row>
    <row r="13243" spans="3:3" x14ac:dyDescent="0.25">
      <c r="C13243" s="24"/>
    </row>
    <row r="13244" spans="3:3" x14ac:dyDescent="0.25">
      <c r="C13244" s="24"/>
    </row>
    <row r="13245" spans="3:3" x14ac:dyDescent="0.25">
      <c r="C13245" s="24"/>
    </row>
    <row r="13246" spans="3:3" x14ac:dyDescent="0.25">
      <c r="C13246" s="24"/>
    </row>
    <row r="13247" spans="3:3" x14ac:dyDescent="0.25">
      <c r="C13247" s="24"/>
    </row>
    <row r="13248" spans="3:3" x14ac:dyDescent="0.25">
      <c r="C13248" s="24"/>
    </row>
    <row r="13249" spans="3:3" x14ac:dyDescent="0.25">
      <c r="C13249" s="24"/>
    </row>
    <row r="13250" spans="3:3" x14ac:dyDescent="0.25">
      <c r="C13250" s="24"/>
    </row>
    <row r="13251" spans="3:3" x14ac:dyDescent="0.25">
      <c r="C13251" s="24"/>
    </row>
    <row r="13252" spans="3:3" x14ac:dyDescent="0.25">
      <c r="C13252" s="24"/>
    </row>
    <row r="13253" spans="3:3" x14ac:dyDescent="0.25">
      <c r="C13253" s="24"/>
    </row>
    <row r="13254" spans="3:3" x14ac:dyDescent="0.25">
      <c r="C13254" s="24"/>
    </row>
    <row r="13255" spans="3:3" x14ac:dyDescent="0.25">
      <c r="C13255" s="24"/>
    </row>
    <row r="13256" spans="3:3" x14ac:dyDescent="0.25">
      <c r="C13256" s="24"/>
    </row>
    <row r="13257" spans="3:3" x14ac:dyDescent="0.25">
      <c r="C13257" s="24"/>
    </row>
    <row r="13258" spans="3:3" x14ac:dyDescent="0.25">
      <c r="C13258" s="24"/>
    </row>
    <row r="13259" spans="3:3" x14ac:dyDescent="0.25">
      <c r="C13259" s="24"/>
    </row>
    <row r="13260" spans="3:3" x14ac:dyDescent="0.25">
      <c r="C13260" s="24"/>
    </row>
    <row r="13261" spans="3:3" x14ac:dyDescent="0.25">
      <c r="C13261" s="24"/>
    </row>
    <row r="13262" spans="3:3" x14ac:dyDescent="0.25">
      <c r="C13262" s="24"/>
    </row>
    <row r="13263" spans="3:3" x14ac:dyDescent="0.25">
      <c r="C13263" s="24"/>
    </row>
    <row r="13264" spans="3:3" x14ac:dyDescent="0.25">
      <c r="C13264" s="24"/>
    </row>
    <row r="13265" spans="3:3" x14ac:dyDescent="0.25">
      <c r="C13265" s="24"/>
    </row>
    <row r="13266" spans="3:3" x14ac:dyDescent="0.25">
      <c r="C13266" s="24"/>
    </row>
    <row r="13267" spans="3:3" x14ac:dyDescent="0.25">
      <c r="C13267" s="24"/>
    </row>
    <row r="13268" spans="3:3" x14ac:dyDescent="0.25">
      <c r="C13268" s="24"/>
    </row>
    <row r="13269" spans="3:3" x14ac:dyDescent="0.25">
      <c r="C13269" s="24"/>
    </row>
    <row r="13270" spans="3:3" x14ac:dyDescent="0.25">
      <c r="C13270" s="24"/>
    </row>
    <row r="13271" spans="3:3" x14ac:dyDescent="0.25">
      <c r="C13271" s="24"/>
    </row>
    <row r="13272" spans="3:3" x14ac:dyDescent="0.25">
      <c r="C13272" s="24"/>
    </row>
    <row r="13273" spans="3:3" x14ac:dyDescent="0.25">
      <c r="C13273" s="24"/>
    </row>
    <row r="13274" spans="3:3" x14ac:dyDescent="0.25">
      <c r="C13274" s="24"/>
    </row>
    <row r="13275" spans="3:3" x14ac:dyDescent="0.25">
      <c r="C13275" s="24"/>
    </row>
    <row r="13276" spans="3:3" x14ac:dyDescent="0.25">
      <c r="C13276" s="24"/>
    </row>
    <row r="13277" spans="3:3" x14ac:dyDescent="0.25">
      <c r="C13277" s="24"/>
    </row>
    <row r="13278" spans="3:3" x14ac:dyDescent="0.25">
      <c r="C13278" s="24"/>
    </row>
    <row r="13279" spans="3:3" x14ac:dyDescent="0.25">
      <c r="C13279" s="24"/>
    </row>
    <row r="13280" spans="3:3" x14ac:dyDescent="0.25">
      <c r="C13280" s="24"/>
    </row>
    <row r="13281" spans="3:3" x14ac:dyDescent="0.25">
      <c r="C13281" s="24"/>
    </row>
    <row r="13282" spans="3:3" x14ac:dyDescent="0.25">
      <c r="C13282" s="24"/>
    </row>
    <row r="13283" spans="3:3" x14ac:dyDescent="0.25">
      <c r="C13283" s="24"/>
    </row>
    <row r="13284" spans="3:3" x14ac:dyDescent="0.25">
      <c r="C13284" s="24"/>
    </row>
    <row r="13285" spans="3:3" x14ac:dyDescent="0.25">
      <c r="C13285" s="24"/>
    </row>
    <row r="13286" spans="3:3" x14ac:dyDescent="0.25">
      <c r="C13286" s="24"/>
    </row>
    <row r="13287" spans="3:3" x14ac:dyDescent="0.25">
      <c r="C13287" s="24"/>
    </row>
    <row r="13288" spans="3:3" x14ac:dyDescent="0.25">
      <c r="C13288" s="24"/>
    </row>
    <row r="13289" spans="3:3" x14ac:dyDescent="0.25">
      <c r="C13289" s="24"/>
    </row>
    <row r="13290" spans="3:3" x14ac:dyDescent="0.25">
      <c r="C13290" s="24"/>
    </row>
    <row r="13291" spans="3:3" x14ac:dyDescent="0.25">
      <c r="C13291" s="24"/>
    </row>
    <row r="13292" spans="3:3" x14ac:dyDescent="0.25">
      <c r="C13292" s="24"/>
    </row>
    <row r="13293" spans="3:3" x14ac:dyDescent="0.25">
      <c r="C13293" s="24"/>
    </row>
    <row r="13294" spans="3:3" x14ac:dyDescent="0.25">
      <c r="C13294" s="24"/>
    </row>
    <row r="13295" spans="3:3" x14ac:dyDescent="0.25">
      <c r="C13295" s="24"/>
    </row>
    <row r="13296" spans="3:3" x14ac:dyDescent="0.25">
      <c r="C13296" s="24"/>
    </row>
    <row r="13297" spans="3:3" x14ac:dyDescent="0.25">
      <c r="C13297" s="24"/>
    </row>
    <row r="13298" spans="3:3" x14ac:dyDescent="0.25">
      <c r="C13298" s="24"/>
    </row>
    <row r="13299" spans="3:3" x14ac:dyDescent="0.25">
      <c r="C13299" s="24"/>
    </row>
    <row r="13300" spans="3:3" x14ac:dyDescent="0.25">
      <c r="C13300" s="24"/>
    </row>
    <row r="13301" spans="3:3" x14ac:dyDescent="0.25">
      <c r="C13301" s="24"/>
    </row>
    <row r="13302" spans="3:3" x14ac:dyDescent="0.25">
      <c r="C13302" s="24"/>
    </row>
    <row r="13303" spans="3:3" x14ac:dyDescent="0.25">
      <c r="C13303" s="24"/>
    </row>
    <row r="13304" spans="3:3" x14ac:dyDescent="0.25">
      <c r="C13304" s="24"/>
    </row>
    <row r="13305" spans="3:3" x14ac:dyDescent="0.25">
      <c r="C13305" s="24"/>
    </row>
    <row r="13306" spans="3:3" x14ac:dyDescent="0.25">
      <c r="C13306" s="24"/>
    </row>
    <row r="13307" spans="3:3" x14ac:dyDescent="0.25">
      <c r="C13307" s="24"/>
    </row>
    <row r="13308" spans="3:3" x14ac:dyDescent="0.25">
      <c r="C13308" s="24"/>
    </row>
    <row r="13309" spans="3:3" x14ac:dyDescent="0.25">
      <c r="C13309" s="24"/>
    </row>
    <row r="13310" spans="3:3" x14ac:dyDescent="0.25">
      <c r="C13310" s="24"/>
    </row>
    <row r="13311" spans="3:3" x14ac:dyDescent="0.25">
      <c r="C13311" s="24"/>
    </row>
    <row r="13312" spans="3:3" x14ac:dyDescent="0.25">
      <c r="C13312" s="24"/>
    </row>
    <row r="13313" spans="3:3" x14ac:dyDescent="0.25">
      <c r="C13313" s="24"/>
    </row>
    <row r="13314" spans="3:3" x14ac:dyDescent="0.25">
      <c r="C13314" s="24"/>
    </row>
    <row r="13315" spans="3:3" x14ac:dyDescent="0.25">
      <c r="C13315" s="24"/>
    </row>
    <row r="13316" spans="3:3" x14ac:dyDescent="0.25">
      <c r="C13316" s="24"/>
    </row>
    <row r="13317" spans="3:3" x14ac:dyDescent="0.25">
      <c r="C13317" s="24"/>
    </row>
    <row r="13318" spans="3:3" x14ac:dyDescent="0.25">
      <c r="C13318" s="24"/>
    </row>
    <row r="13319" spans="3:3" x14ac:dyDescent="0.25">
      <c r="C13319" s="24"/>
    </row>
    <row r="13320" spans="3:3" x14ac:dyDescent="0.25">
      <c r="C13320" s="24"/>
    </row>
    <row r="13321" spans="3:3" x14ac:dyDescent="0.25">
      <c r="C13321" s="24"/>
    </row>
    <row r="13322" spans="3:3" x14ac:dyDescent="0.25">
      <c r="C13322" s="24"/>
    </row>
    <row r="13323" spans="3:3" x14ac:dyDescent="0.25">
      <c r="C13323" s="24"/>
    </row>
    <row r="13324" spans="3:3" x14ac:dyDescent="0.25">
      <c r="C13324" s="24"/>
    </row>
    <row r="13325" spans="3:3" x14ac:dyDescent="0.25">
      <c r="C13325" s="24"/>
    </row>
    <row r="13326" spans="3:3" x14ac:dyDescent="0.25">
      <c r="C13326" s="24"/>
    </row>
    <row r="13327" spans="3:3" x14ac:dyDescent="0.25">
      <c r="C13327" s="24"/>
    </row>
    <row r="13328" spans="3:3" x14ac:dyDescent="0.25">
      <c r="C13328" s="24"/>
    </row>
    <row r="13329" spans="3:3" x14ac:dyDescent="0.25">
      <c r="C13329" s="24"/>
    </row>
    <row r="13330" spans="3:3" x14ac:dyDescent="0.25">
      <c r="C13330" s="24"/>
    </row>
    <row r="13331" spans="3:3" x14ac:dyDescent="0.25">
      <c r="C13331" s="24"/>
    </row>
    <row r="13332" spans="3:3" x14ac:dyDescent="0.25">
      <c r="C13332" s="24"/>
    </row>
    <row r="13333" spans="3:3" x14ac:dyDescent="0.25">
      <c r="C13333" s="24"/>
    </row>
    <row r="13334" spans="3:3" x14ac:dyDescent="0.25">
      <c r="C13334" s="24"/>
    </row>
    <row r="13335" spans="3:3" x14ac:dyDescent="0.25">
      <c r="C13335" s="24"/>
    </row>
    <row r="13336" spans="3:3" x14ac:dyDescent="0.25">
      <c r="C13336" s="24"/>
    </row>
    <row r="13337" spans="3:3" x14ac:dyDescent="0.25">
      <c r="C13337" s="24"/>
    </row>
    <row r="13338" spans="3:3" x14ac:dyDescent="0.25">
      <c r="C13338" s="24"/>
    </row>
    <row r="13339" spans="3:3" x14ac:dyDescent="0.25">
      <c r="C13339" s="24"/>
    </row>
    <row r="13340" spans="3:3" x14ac:dyDescent="0.25">
      <c r="C13340" s="24"/>
    </row>
    <row r="13341" spans="3:3" x14ac:dyDescent="0.25">
      <c r="C13341" s="24"/>
    </row>
    <row r="13342" spans="3:3" x14ac:dyDescent="0.25">
      <c r="C13342" s="24"/>
    </row>
    <row r="13343" spans="3:3" x14ac:dyDescent="0.25">
      <c r="C13343" s="24"/>
    </row>
    <row r="13344" spans="3:3" x14ac:dyDescent="0.25">
      <c r="C13344" s="24"/>
    </row>
    <row r="13345" spans="3:3" x14ac:dyDescent="0.25">
      <c r="C13345" s="24"/>
    </row>
    <row r="13346" spans="3:3" x14ac:dyDescent="0.25">
      <c r="C13346" s="24"/>
    </row>
    <row r="13347" spans="3:3" x14ac:dyDescent="0.25">
      <c r="C13347" s="24"/>
    </row>
    <row r="13348" spans="3:3" x14ac:dyDescent="0.25">
      <c r="C13348" s="24"/>
    </row>
    <row r="13349" spans="3:3" x14ac:dyDescent="0.25">
      <c r="C13349" s="24"/>
    </row>
    <row r="13350" spans="3:3" x14ac:dyDescent="0.25">
      <c r="C13350" s="24"/>
    </row>
    <row r="13351" spans="3:3" x14ac:dyDescent="0.25">
      <c r="C13351" s="24"/>
    </row>
    <row r="13352" spans="3:3" x14ac:dyDescent="0.25">
      <c r="C13352" s="24"/>
    </row>
    <row r="13353" spans="3:3" x14ac:dyDescent="0.25">
      <c r="C13353" s="24"/>
    </row>
    <row r="13354" spans="3:3" x14ac:dyDescent="0.25">
      <c r="C13354" s="24"/>
    </row>
    <row r="13355" spans="3:3" x14ac:dyDescent="0.25">
      <c r="C13355" s="24"/>
    </row>
    <row r="13356" spans="3:3" x14ac:dyDescent="0.25">
      <c r="C13356" s="24"/>
    </row>
    <row r="13357" spans="3:3" x14ac:dyDescent="0.25">
      <c r="C13357" s="24"/>
    </row>
    <row r="13358" spans="3:3" x14ac:dyDescent="0.25">
      <c r="C13358" s="24"/>
    </row>
    <row r="13359" spans="3:3" x14ac:dyDescent="0.25">
      <c r="C13359" s="24"/>
    </row>
    <row r="13360" spans="3:3" x14ac:dyDescent="0.25">
      <c r="C13360" s="24"/>
    </row>
    <row r="13361" spans="3:3" x14ac:dyDescent="0.25">
      <c r="C13361" s="24"/>
    </row>
    <row r="13362" spans="3:3" x14ac:dyDescent="0.25">
      <c r="C13362" s="24"/>
    </row>
    <row r="13363" spans="3:3" x14ac:dyDescent="0.25">
      <c r="C13363" s="24"/>
    </row>
    <row r="13364" spans="3:3" x14ac:dyDescent="0.25">
      <c r="C13364" s="24"/>
    </row>
    <row r="13365" spans="3:3" x14ac:dyDescent="0.25">
      <c r="C13365" s="24"/>
    </row>
    <row r="13366" spans="3:3" x14ac:dyDescent="0.25">
      <c r="C13366" s="24"/>
    </row>
    <row r="13367" spans="3:3" x14ac:dyDescent="0.25">
      <c r="C13367" s="24"/>
    </row>
    <row r="13368" spans="3:3" x14ac:dyDescent="0.25">
      <c r="C13368" s="24"/>
    </row>
    <row r="13369" spans="3:3" x14ac:dyDescent="0.25">
      <c r="C13369" s="24"/>
    </row>
    <row r="13370" spans="3:3" x14ac:dyDescent="0.25">
      <c r="C13370" s="24"/>
    </row>
    <row r="13371" spans="3:3" x14ac:dyDescent="0.25">
      <c r="C13371" s="24"/>
    </row>
    <row r="13372" spans="3:3" x14ac:dyDescent="0.25">
      <c r="C13372" s="24"/>
    </row>
    <row r="13373" spans="3:3" x14ac:dyDescent="0.25">
      <c r="C13373" s="24"/>
    </row>
    <row r="13374" spans="3:3" x14ac:dyDescent="0.25">
      <c r="C13374" s="24"/>
    </row>
    <row r="13375" spans="3:3" x14ac:dyDescent="0.25">
      <c r="C13375" s="24"/>
    </row>
    <row r="13376" spans="3:3" x14ac:dyDescent="0.25">
      <c r="C13376" s="24"/>
    </row>
    <row r="13377" spans="3:3" x14ac:dyDescent="0.25">
      <c r="C13377" s="24"/>
    </row>
    <row r="13378" spans="3:3" x14ac:dyDescent="0.25">
      <c r="C13378" s="24"/>
    </row>
    <row r="13379" spans="3:3" x14ac:dyDescent="0.25">
      <c r="C13379" s="24"/>
    </row>
    <row r="13380" spans="3:3" x14ac:dyDescent="0.25">
      <c r="C13380" s="24"/>
    </row>
    <row r="13381" spans="3:3" x14ac:dyDescent="0.25">
      <c r="C13381" s="24"/>
    </row>
    <row r="13382" spans="3:3" x14ac:dyDescent="0.25">
      <c r="C13382" s="24"/>
    </row>
    <row r="13383" spans="3:3" x14ac:dyDescent="0.25">
      <c r="C13383" s="24"/>
    </row>
    <row r="13384" spans="3:3" x14ac:dyDescent="0.25">
      <c r="C13384" s="24"/>
    </row>
    <row r="13385" spans="3:3" x14ac:dyDescent="0.25">
      <c r="C13385" s="24"/>
    </row>
    <row r="13386" spans="3:3" x14ac:dyDescent="0.25">
      <c r="C13386" s="24"/>
    </row>
    <row r="13387" spans="3:3" x14ac:dyDescent="0.25">
      <c r="C13387" s="24"/>
    </row>
    <row r="13388" spans="3:3" x14ac:dyDescent="0.25">
      <c r="C13388" s="24"/>
    </row>
    <row r="13389" spans="3:3" x14ac:dyDescent="0.25">
      <c r="C13389" s="24"/>
    </row>
    <row r="13390" spans="3:3" x14ac:dyDescent="0.25">
      <c r="C13390" s="24"/>
    </row>
    <row r="13391" spans="3:3" x14ac:dyDescent="0.25">
      <c r="C13391" s="24"/>
    </row>
    <row r="13392" spans="3:3" x14ac:dyDescent="0.25">
      <c r="C13392" s="24"/>
    </row>
    <row r="13393" spans="3:3" x14ac:dyDescent="0.25">
      <c r="C13393" s="24"/>
    </row>
    <row r="13394" spans="3:3" x14ac:dyDescent="0.25">
      <c r="C13394" s="24"/>
    </row>
    <row r="13395" spans="3:3" x14ac:dyDescent="0.25">
      <c r="C13395" s="24"/>
    </row>
    <row r="13396" spans="3:3" x14ac:dyDescent="0.25">
      <c r="C13396" s="24"/>
    </row>
    <row r="13397" spans="3:3" x14ac:dyDescent="0.25">
      <c r="C13397" s="24"/>
    </row>
    <row r="13398" spans="3:3" x14ac:dyDescent="0.25">
      <c r="C13398" s="24"/>
    </row>
    <row r="13399" spans="3:3" x14ac:dyDescent="0.25">
      <c r="C13399" s="24"/>
    </row>
    <row r="13400" spans="3:3" x14ac:dyDescent="0.25">
      <c r="C13400" s="24"/>
    </row>
    <row r="13401" spans="3:3" x14ac:dyDescent="0.25">
      <c r="C13401" s="24"/>
    </row>
    <row r="13402" spans="3:3" x14ac:dyDescent="0.25">
      <c r="C13402" s="24"/>
    </row>
    <row r="13403" spans="3:3" x14ac:dyDescent="0.25">
      <c r="C13403" s="24"/>
    </row>
    <row r="13404" spans="3:3" x14ac:dyDescent="0.25">
      <c r="C13404" s="24"/>
    </row>
    <row r="13405" spans="3:3" x14ac:dyDescent="0.25">
      <c r="C13405" s="24"/>
    </row>
    <row r="13406" spans="3:3" x14ac:dyDescent="0.25">
      <c r="C13406" s="24"/>
    </row>
    <row r="13407" spans="3:3" x14ac:dyDescent="0.25">
      <c r="C13407" s="24"/>
    </row>
    <row r="13408" spans="3:3" x14ac:dyDescent="0.25">
      <c r="C13408" s="24"/>
    </row>
    <row r="13409" spans="3:3" x14ac:dyDescent="0.25">
      <c r="C13409" s="24"/>
    </row>
    <row r="13410" spans="3:3" x14ac:dyDescent="0.25">
      <c r="C13410" s="24"/>
    </row>
    <row r="13411" spans="3:3" x14ac:dyDescent="0.25">
      <c r="C13411" s="24"/>
    </row>
    <row r="13412" spans="3:3" x14ac:dyDescent="0.25">
      <c r="C13412" s="24"/>
    </row>
    <row r="13413" spans="3:3" x14ac:dyDescent="0.25">
      <c r="C13413" s="24"/>
    </row>
    <row r="13414" spans="3:3" x14ac:dyDescent="0.25">
      <c r="C13414" s="24"/>
    </row>
    <row r="13415" spans="3:3" x14ac:dyDescent="0.25">
      <c r="C13415" s="24"/>
    </row>
    <row r="13416" spans="3:3" x14ac:dyDescent="0.25">
      <c r="C13416" s="24"/>
    </row>
    <row r="13417" spans="3:3" x14ac:dyDescent="0.25">
      <c r="C13417" s="24"/>
    </row>
    <row r="13418" spans="3:3" x14ac:dyDescent="0.25">
      <c r="C13418" s="24"/>
    </row>
    <row r="13419" spans="3:3" x14ac:dyDescent="0.25">
      <c r="C13419" s="24"/>
    </row>
    <row r="13420" spans="3:3" x14ac:dyDescent="0.25">
      <c r="C13420" s="24"/>
    </row>
    <row r="13421" spans="3:3" x14ac:dyDescent="0.25">
      <c r="C13421" s="24"/>
    </row>
    <row r="13422" spans="3:3" x14ac:dyDescent="0.25">
      <c r="C13422" s="24"/>
    </row>
    <row r="13423" spans="3:3" x14ac:dyDescent="0.25">
      <c r="C13423" s="24"/>
    </row>
    <row r="13424" spans="3:3" x14ac:dyDescent="0.25">
      <c r="C13424" s="24"/>
    </row>
    <row r="13425" spans="3:3" x14ac:dyDescent="0.25">
      <c r="C13425" s="24"/>
    </row>
    <row r="13426" spans="3:3" x14ac:dyDescent="0.25">
      <c r="C13426" s="24"/>
    </row>
    <row r="13427" spans="3:3" x14ac:dyDescent="0.25">
      <c r="C13427" s="24"/>
    </row>
    <row r="13428" spans="3:3" x14ac:dyDescent="0.25">
      <c r="C13428" s="24"/>
    </row>
    <row r="13429" spans="3:3" x14ac:dyDescent="0.25">
      <c r="C13429" s="24"/>
    </row>
    <row r="13430" spans="3:3" x14ac:dyDescent="0.25">
      <c r="C13430" s="24"/>
    </row>
    <row r="13431" spans="3:3" x14ac:dyDescent="0.25">
      <c r="C13431" s="24"/>
    </row>
    <row r="13432" spans="3:3" x14ac:dyDescent="0.25">
      <c r="C13432" s="24"/>
    </row>
    <row r="13433" spans="3:3" x14ac:dyDescent="0.25">
      <c r="C13433" s="24"/>
    </row>
    <row r="13434" spans="3:3" x14ac:dyDescent="0.25">
      <c r="C13434" s="24"/>
    </row>
    <row r="13435" spans="3:3" x14ac:dyDescent="0.25">
      <c r="C13435" s="24"/>
    </row>
    <row r="13436" spans="3:3" x14ac:dyDescent="0.25">
      <c r="C13436" s="24"/>
    </row>
    <row r="13437" spans="3:3" x14ac:dyDescent="0.25">
      <c r="C13437" s="24"/>
    </row>
    <row r="13438" spans="3:3" x14ac:dyDescent="0.25">
      <c r="C13438" s="24"/>
    </row>
    <row r="13439" spans="3:3" x14ac:dyDescent="0.25">
      <c r="C13439" s="24"/>
    </row>
    <row r="13440" spans="3:3" x14ac:dyDescent="0.25">
      <c r="C13440" s="24"/>
    </row>
    <row r="13441" spans="3:3" x14ac:dyDescent="0.25">
      <c r="C13441" s="24"/>
    </row>
    <row r="13442" spans="3:3" x14ac:dyDescent="0.25">
      <c r="C13442" s="24"/>
    </row>
    <row r="13443" spans="3:3" x14ac:dyDescent="0.25">
      <c r="C13443" s="24"/>
    </row>
    <row r="13444" spans="3:3" x14ac:dyDescent="0.25">
      <c r="C13444" s="24"/>
    </row>
    <row r="13445" spans="3:3" x14ac:dyDescent="0.25">
      <c r="C13445" s="24"/>
    </row>
    <row r="13446" spans="3:3" x14ac:dyDescent="0.25">
      <c r="C13446" s="24"/>
    </row>
    <row r="13447" spans="3:3" x14ac:dyDescent="0.25">
      <c r="C13447" s="24"/>
    </row>
    <row r="13448" spans="3:3" x14ac:dyDescent="0.25">
      <c r="C13448" s="24"/>
    </row>
    <row r="13449" spans="3:3" x14ac:dyDescent="0.25">
      <c r="C13449" s="24"/>
    </row>
    <row r="13450" spans="3:3" x14ac:dyDescent="0.25">
      <c r="C13450" s="24"/>
    </row>
    <row r="13451" spans="3:3" x14ac:dyDescent="0.25">
      <c r="C13451" s="24"/>
    </row>
    <row r="13452" spans="3:3" x14ac:dyDescent="0.25">
      <c r="C13452" s="24"/>
    </row>
    <row r="13453" spans="3:3" x14ac:dyDescent="0.25">
      <c r="C13453" s="24"/>
    </row>
    <row r="13454" spans="3:3" x14ac:dyDescent="0.25">
      <c r="C13454" s="24"/>
    </row>
    <row r="13455" spans="3:3" x14ac:dyDescent="0.25">
      <c r="C13455" s="24"/>
    </row>
    <row r="13456" spans="3:3" x14ac:dyDescent="0.25">
      <c r="C13456" s="24"/>
    </row>
    <row r="13457" spans="3:3" x14ac:dyDescent="0.25">
      <c r="C13457" s="24"/>
    </row>
    <row r="13458" spans="3:3" x14ac:dyDescent="0.25">
      <c r="C13458" s="24"/>
    </row>
    <row r="13459" spans="3:3" x14ac:dyDescent="0.25">
      <c r="C13459" s="24"/>
    </row>
    <row r="13460" spans="3:3" x14ac:dyDescent="0.25">
      <c r="C13460" s="24"/>
    </row>
    <row r="13461" spans="3:3" x14ac:dyDescent="0.25">
      <c r="C13461" s="24"/>
    </row>
    <row r="13462" spans="3:3" x14ac:dyDescent="0.25">
      <c r="C13462" s="24"/>
    </row>
    <row r="13463" spans="3:3" x14ac:dyDescent="0.25">
      <c r="C13463" s="24"/>
    </row>
    <row r="13464" spans="3:3" x14ac:dyDescent="0.25">
      <c r="C13464" s="24"/>
    </row>
    <row r="13465" spans="3:3" x14ac:dyDescent="0.25">
      <c r="C13465" s="24"/>
    </row>
    <row r="13466" spans="3:3" x14ac:dyDescent="0.25">
      <c r="C13466" s="24"/>
    </row>
    <row r="13467" spans="3:3" x14ac:dyDescent="0.25">
      <c r="C13467" s="24"/>
    </row>
    <row r="13468" spans="3:3" x14ac:dyDescent="0.25">
      <c r="C13468" s="24"/>
    </row>
    <row r="13469" spans="3:3" x14ac:dyDescent="0.25">
      <c r="C13469" s="24"/>
    </row>
    <row r="13470" spans="3:3" x14ac:dyDescent="0.25">
      <c r="C13470" s="24"/>
    </row>
    <row r="13471" spans="3:3" x14ac:dyDescent="0.25">
      <c r="C13471" s="24"/>
    </row>
    <row r="13472" spans="3:3" x14ac:dyDescent="0.25">
      <c r="C13472" s="24"/>
    </row>
    <row r="13473" spans="3:3" x14ac:dyDescent="0.25">
      <c r="C13473" s="24"/>
    </row>
    <row r="13474" spans="3:3" x14ac:dyDescent="0.25">
      <c r="C13474" s="24"/>
    </row>
    <row r="13475" spans="3:3" x14ac:dyDescent="0.25">
      <c r="C13475" s="24"/>
    </row>
    <row r="13476" spans="3:3" x14ac:dyDescent="0.25">
      <c r="C13476" s="24"/>
    </row>
    <row r="13477" spans="3:3" x14ac:dyDescent="0.25">
      <c r="C13477" s="24"/>
    </row>
    <row r="13478" spans="3:3" x14ac:dyDescent="0.25">
      <c r="C13478" s="24"/>
    </row>
    <row r="13479" spans="3:3" x14ac:dyDescent="0.25">
      <c r="C13479" s="24"/>
    </row>
    <row r="13480" spans="3:3" x14ac:dyDescent="0.25">
      <c r="C13480" s="24"/>
    </row>
    <row r="13481" spans="3:3" x14ac:dyDescent="0.25">
      <c r="C13481" s="24"/>
    </row>
    <row r="13482" spans="3:3" x14ac:dyDescent="0.25">
      <c r="C13482" s="24"/>
    </row>
    <row r="13483" spans="3:3" x14ac:dyDescent="0.25">
      <c r="C13483" s="24"/>
    </row>
    <row r="13484" spans="3:3" x14ac:dyDescent="0.25">
      <c r="C13484" s="24"/>
    </row>
    <row r="13485" spans="3:3" x14ac:dyDescent="0.25">
      <c r="C13485" s="24"/>
    </row>
    <row r="13486" spans="3:3" x14ac:dyDescent="0.25">
      <c r="C13486" s="24"/>
    </row>
    <row r="13487" spans="3:3" x14ac:dyDescent="0.25">
      <c r="C13487" s="24"/>
    </row>
    <row r="13488" spans="3:3" x14ac:dyDescent="0.25">
      <c r="C13488" s="24"/>
    </row>
    <row r="13489" spans="3:3" x14ac:dyDescent="0.25">
      <c r="C13489" s="24"/>
    </row>
    <row r="13490" spans="3:3" x14ac:dyDescent="0.25">
      <c r="C13490" s="24"/>
    </row>
    <row r="13491" spans="3:3" x14ac:dyDescent="0.25">
      <c r="C13491" s="24"/>
    </row>
    <row r="13492" spans="3:3" x14ac:dyDescent="0.25">
      <c r="C13492" s="24"/>
    </row>
    <row r="13493" spans="3:3" x14ac:dyDescent="0.25">
      <c r="C13493" s="24"/>
    </row>
    <row r="13494" spans="3:3" x14ac:dyDescent="0.25">
      <c r="C13494" s="24"/>
    </row>
    <row r="13495" spans="3:3" x14ac:dyDescent="0.25">
      <c r="C13495" s="24"/>
    </row>
    <row r="13496" spans="3:3" x14ac:dyDescent="0.25">
      <c r="C13496" s="24"/>
    </row>
    <row r="13497" spans="3:3" x14ac:dyDescent="0.25">
      <c r="C13497" s="24"/>
    </row>
    <row r="13498" spans="3:3" x14ac:dyDescent="0.25">
      <c r="C13498" s="24"/>
    </row>
    <row r="13499" spans="3:3" x14ac:dyDescent="0.25">
      <c r="C13499" s="24"/>
    </row>
    <row r="13500" spans="3:3" x14ac:dyDescent="0.25">
      <c r="C13500" s="24"/>
    </row>
    <row r="13501" spans="3:3" x14ac:dyDescent="0.25">
      <c r="C13501" s="24"/>
    </row>
    <row r="13502" spans="3:3" x14ac:dyDescent="0.25">
      <c r="C13502" s="24"/>
    </row>
    <row r="13503" spans="3:3" x14ac:dyDescent="0.25">
      <c r="C13503" s="24"/>
    </row>
    <row r="13504" spans="3:3" x14ac:dyDescent="0.25">
      <c r="C13504" s="24"/>
    </row>
    <row r="13505" spans="3:3" x14ac:dyDescent="0.25">
      <c r="C13505" s="24"/>
    </row>
    <row r="13506" spans="3:3" x14ac:dyDescent="0.25">
      <c r="C13506" s="24"/>
    </row>
    <row r="13507" spans="3:3" x14ac:dyDescent="0.25">
      <c r="C13507" s="24"/>
    </row>
    <row r="13508" spans="3:3" x14ac:dyDescent="0.25">
      <c r="C13508" s="24"/>
    </row>
    <row r="13509" spans="3:3" x14ac:dyDescent="0.25">
      <c r="C13509" s="24"/>
    </row>
    <row r="13510" spans="3:3" x14ac:dyDescent="0.25">
      <c r="C13510" s="24"/>
    </row>
    <row r="13511" spans="3:3" x14ac:dyDescent="0.25">
      <c r="C13511" s="24"/>
    </row>
    <row r="13512" spans="3:3" x14ac:dyDescent="0.25">
      <c r="C13512" s="24"/>
    </row>
    <row r="13513" spans="3:3" x14ac:dyDescent="0.25">
      <c r="C13513" s="24"/>
    </row>
    <row r="13514" spans="3:3" x14ac:dyDescent="0.25">
      <c r="C13514" s="24"/>
    </row>
    <row r="13515" spans="3:3" x14ac:dyDescent="0.25">
      <c r="C13515" s="24"/>
    </row>
    <row r="13516" spans="3:3" x14ac:dyDescent="0.25">
      <c r="C13516" s="24"/>
    </row>
    <row r="13517" spans="3:3" x14ac:dyDescent="0.25">
      <c r="C13517" s="24"/>
    </row>
    <row r="13518" spans="3:3" x14ac:dyDescent="0.25">
      <c r="C13518" s="24"/>
    </row>
    <row r="13519" spans="3:3" x14ac:dyDescent="0.25">
      <c r="C13519" s="24"/>
    </row>
    <row r="13520" spans="3:3" x14ac:dyDescent="0.25">
      <c r="C13520" s="24"/>
    </row>
    <row r="13521" spans="3:3" x14ac:dyDescent="0.25">
      <c r="C13521" s="24"/>
    </row>
    <row r="13522" spans="3:3" x14ac:dyDescent="0.25">
      <c r="C13522" s="24"/>
    </row>
    <row r="13523" spans="3:3" x14ac:dyDescent="0.25">
      <c r="C13523" s="24"/>
    </row>
    <row r="13524" spans="3:3" x14ac:dyDescent="0.25">
      <c r="C13524" s="24"/>
    </row>
    <row r="13525" spans="3:3" x14ac:dyDescent="0.25">
      <c r="C13525" s="24"/>
    </row>
    <row r="13526" spans="3:3" x14ac:dyDescent="0.25">
      <c r="C13526" s="24"/>
    </row>
    <row r="13527" spans="3:3" x14ac:dyDescent="0.25">
      <c r="C13527" s="24"/>
    </row>
    <row r="13528" spans="3:3" x14ac:dyDescent="0.25">
      <c r="C13528" s="24"/>
    </row>
    <row r="13529" spans="3:3" x14ac:dyDescent="0.25">
      <c r="C13529" s="24"/>
    </row>
    <row r="13530" spans="3:3" x14ac:dyDescent="0.25">
      <c r="C13530" s="24"/>
    </row>
    <row r="13531" spans="3:3" x14ac:dyDescent="0.25">
      <c r="C13531" s="24"/>
    </row>
    <row r="13532" spans="3:3" x14ac:dyDescent="0.25">
      <c r="C13532" s="24"/>
    </row>
    <row r="13533" spans="3:3" x14ac:dyDescent="0.25">
      <c r="C13533" s="24"/>
    </row>
    <row r="13534" spans="3:3" x14ac:dyDescent="0.25">
      <c r="C13534" s="24"/>
    </row>
    <row r="13535" spans="3:3" x14ac:dyDescent="0.25">
      <c r="C13535" s="24"/>
    </row>
    <row r="13536" spans="3:3" x14ac:dyDescent="0.25">
      <c r="C13536" s="24"/>
    </row>
    <row r="13537" spans="3:3" x14ac:dyDescent="0.25">
      <c r="C13537" s="24"/>
    </row>
    <row r="13538" spans="3:3" x14ac:dyDescent="0.25">
      <c r="C13538" s="24"/>
    </row>
    <row r="13539" spans="3:3" x14ac:dyDescent="0.25">
      <c r="C13539" s="24"/>
    </row>
    <row r="13540" spans="3:3" x14ac:dyDescent="0.25">
      <c r="C13540" s="24"/>
    </row>
    <row r="13541" spans="3:3" x14ac:dyDescent="0.25">
      <c r="C13541" s="24"/>
    </row>
    <row r="13542" spans="3:3" x14ac:dyDescent="0.25">
      <c r="C13542" s="24"/>
    </row>
    <row r="13543" spans="3:3" x14ac:dyDescent="0.25">
      <c r="C13543" s="24"/>
    </row>
    <row r="13544" spans="3:3" x14ac:dyDescent="0.25">
      <c r="C13544" s="24"/>
    </row>
    <row r="13545" spans="3:3" x14ac:dyDescent="0.25">
      <c r="C13545" s="24"/>
    </row>
    <row r="13546" spans="3:3" x14ac:dyDescent="0.25">
      <c r="C13546" s="24"/>
    </row>
    <row r="13547" spans="3:3" x14ac:dyDescent="0.25">
      <c r="C13547" s="24"/>
    </row>
    <row r="13548" spans="3:3" x14ac:dyDescent="0.25">
      <c r="C13548" s="24"/>
    </row>
    <row r="13549" spans="3:3" x14ac:dyDescent="0.25">
      <c r="C13549" s="24"/>
    </row>
    <row r="13550" spans="3:3" x14ac:dyDescent="0.25">
      <c r="C13550" s="24"/>
    </row>
    <row r="13551" spans="3:3" x14ac:dyDescent="0.25">
      <c r="C13551" s="24"/>
    </row>
    <row r="13552" spans="3:3" x14ac:dyDescent="0.25">
      <c r="C13552" s="24"/>
    </row>
    <row r="13553" spans="3:3" x14ac:dyDescent="0.25">
      <c r="C13553" s="24"/>
    </row>
    <row r="13554" spans="3:3" x14ac:dyDescent="0.25">
      <c r="C13554" s="24"/>
    </row>
    <row r="13555" spans="3:3" x14ac:dyDescent="0.25">
      <c r="C13555" s="24"/>
    </row>
    <row r="13556" spans="3:3" x14ac:dyDescent="0.25">
      <c r="C13556" s="24"/>
    </row>
    <row r="13557" spans="3:3" x14ac:dyDescent="0.25">
      <c r="C13557" s="24"/>
    </row>
    <row r="13558" spans="3:3" x14ac:dyDescent="0.25">
      <c r="C13558" s="24"/>
    </row>
    <row r="13559" spans="3:3" x14ac:dyDescent="0.25">
      <c r="C13559" s="24"/>
    </row>
    <row r="13560" spans="3:3" x14ac:dyDescent="0.25">
      <c r="C13560" s="24"/>
    </row>
    <row r="13561" spans="3:3" x14ac:dyDescent="0.25">
      <c r="C13561" s="24"/>
    </row>
    <row r="13562" spans="3:3" x14ac:dyDescent="0.25">
      <c r="C13562" s="24"/>
    </row>
    <row r="13563" spans="3:3" x14ac:dyDescent="0.25">
      <c r="C13563" s="24"/>
    </row>
    <row r="13564" spans="3:3" x14ac:dyDescent="0.25">
      <c r="C13564" s="24"/>
    </row>
    <row r="13565" spans="3:3" x14ac:dyDescent="0.25">
      <c r="C13565" s="24"/>
    </row>
    <row r="13566" spans="3:3" x14ac:dyDescent="0.25">
      <c r="C13566" s="24"/>
    </row>
    <row r="13567" spans="3:3" x14ac:dyDescent="0.25">
      <c r="C13567" s="24"/>
    </row>
    <row r="13568" spans="3:3" x14ac:dyDescent="0.25">
      <c r="C13568" s="24"/>
    </row>
    <row r="13569" spans="3:3" x14ac:dyDescent="0.25">
      <c r="C13569" s="24"/>
    </row>
    <row r="13570" spans="3:3" x14ac:dyDescent="0.25">
      <c r="C13570" s="24"/>
    </row>
    <row r="13571" spans="3:3" x14ac:dyDescent="0.25">
      <c r="C13571" s="24"/>
    </row>
    <row r="13572" spans="3:3" x14ac:dyDescent="0.25">
      <c r="C13572" s="24"/>
    </row>
    <row r="13573" spans="3:3" x14ac:dyDescent="0.25">
      <c r="C13573" s="24"/>
    </row>
    <row r="13574" spans="3:3" x14ac:dyDescent="0.25">
      <c r="C13574" s="24"/>
    </row>
    <row r="13575" spans="3:3" x14ac:dyDescent="0.25">
      <c r="C13575" s="24"/>
    </row>
    <row r="13576" spans="3:3" x14ac:dyDescent="0.25">
      <c r="C13576" s="24"/>
    </row>
    <row r="13577" spans="3:3" x14ac:dyDescent="0.25">
      <c r="C13577" s="24"/>
    </row>
    <row r="13578" spans="3:3" x14ac:dyDescent="0.25">
      <c r="C13578" s="24"/>
    </row>
    <row r="13579" spans="3:3" x14ac:dyDescent="0.25">
      <c r="C13579" s="24"/>
    </row>
    <row r="13580" spans="3:3" x14ac:dyDescent="0.25">
      <c r="C13580" s="24"/>
    </row>
    <row r="13581" spans="3:3" x14ac:dyDescent="0.25">
      <c r="C13581" s="24"/>
    </row>
    <row r="13582" spans="3:3" x14ac:dyDescent="0.25">
      <c r="C13582" s="24"/>
    </row>
    <row r="13583" spans="3:3" x14ac:dyDescent="0.25">
      <c r="C13583" s="24"/>
    </row>
    <row r="13584" spans="3:3" x14ac:dyDescent="0.25">
      <c r="C13584" s="24"/>
    </row>
    <row r="13585" spans="3:3" x14ac:dyDescent="0.25">
      <c r="C13585" s="24"/>
    </row>
    <row r="13586" spans="3:3" x14ac:dyDescent="0.25">
      <c r="C13586" s="24"/>
    </row>
    <row r="13587" spans="3:3" x14ac:dyDescent="0.25">
      <c r="C13587" s="24"/>
    </row>
    <row r="13588" spans="3:3" x14ac:dyDescent="0.25">
      <c r="C13588" s="24"/>
    </row>
    <row r="13589" spans="3:3" x14ac:dyDescent="0.25">
      <c r="C13589" s="24"/>
    </row>
    <row r="13590" spans="3:3" x14ac:dyDescent="0.25">
      <c r="C13590" s="24"/>
    </row>
    <row r="13591" spans="3:3" x14ac:dyDescent="0.25">
      <c r="C13591" s="24"/>
    </row>
    <row r="13592" spans="3:3" x14ac:dyDescent="0.25">
      <c r="C13592" s="24"/>
    </row>
    <row r="13593" spans="3:3" x14ac:dyDescent="0.25">
      <c r="C13593" s="24"/>
    </row>
    <row r="13594" spans="3:3" x14ac:dyDescent="0.25">
      <c r="C13594" s="24"/>
    </row>
    <row r="13595" spans="3:3" x14ac:dyDescent="0.25">
      <c r="C13595" s="24"/>
    </row>
    <row r="13596" spans="3:3" x14ac:dyDescent="0.25">
      <c r="C13596" s="24"/>
    </row>
    <row r="13597" spans="3:3" x14ac:dyDescent="0.25">
      <c r="C13597" s="24"/>
    </row>
    <row r="13598" spans="3:3" x14ac:dyDescent="0.25">
      <c r="C13598" s="24"/>
    </row>
    <row r="13599" spans="3:3" x14ac:dyDescent="0.25">
      <c r="C13599" s="24"/>
    </row>
    <row r="13600" spans="3:3" x14ac:dyDescent="0.25">
      <c r="C13600" s="24"/>
    </row>
    <row r="13601" spans="3:3" x14ac:dyDescent="0.25">
      <c r="C13601" s="24"/>
    </row>
    <row r="13602" spans="3:3" x14ac:dyDescent="0.25">
      <c r="C13602" s="24"/>
    </row>
    <row r="13603" spans="3:3" x14ac:dyDescent="0.25">
      <c r="C13603" s="24"/>
    </row>
    <row r="13604" spans="3:3" x14ac:dyDescent="0.25">
      <c r="C13604" s="24"/>
    </row>
    <row r="13605" spans="3:3" x14ac:dyDescent="0.25">
      <c r="C13605" s="24"/>
    </row>
    <row r="13606" spans="3:3" x14ac:dyDescent="0.25">
      <c r="C13606" s="24"/>
    </row>
    <row r="13607" spans="3:3" x14ac:dyDescent="0.25">
      <c r="C13607" s="24"/>
    </row>
    <row r="13608" spans="3:3" x14ac:dyDescent="0.25">
      <c r="C13608" s="24"/>
    </row>
    <row r="13609" spans="3:3" x14ac:dyDescent="0.25">
      <c r="C13609" s="24"/>
    </row>
    <row r="13610" spans="3:3" x14ac:dyDescent="0.25">
      <c r="C13610" s="24"/>
    </row>
    <row r="13611" spans="3:3" x14ac:dyDescent="0.25">
      <c r="C13611" s="24"/>
    </row>
    <row r="13612" spans="3:3" x14ac:dyDescent="0.25">
      <c r="C13612" s="24"/>
    </row>
    <row r="13613" spans="3:3" x14ac:dyDescent="0.25">
      <c r="C13613" s="24"/>
    </row>
    <row r="13614" spans="3:3" x14ac:dyDescent="0.25">
      <c r="C13614" s="24"/>
    </row>
    <row r="13615" spans="3:3" x14ac:dyDescent="0.25">
      <c r="C13615" s="24"/>
    </row>
    <row r="13616" spans="3:3" x14ac:dyDescent="0.25">
      <c r="C13616" s="24"/>
    </row>
    <row r="13617" spans="3:3" x14ac:dyDescent="0.25">
      <c r="C13617" s="24"/>
    </row>
    <row r="13618" spans="3:3" x14ac:dyDescent="0.25">
      <c r="C13618" s="24"/>
    </row>
    <row r="13619" spans="3:3" x14ac:dyDescent="0.25">
      <c r="C13619" s="24"/>
    </row>
    <row r="13620" spans="3:3" x14ac:dyDescent="0.25">
      <c r="C13620" s="24"/>
    </row>
    <row r="13621" spans="3:3" x14ac:dyDescent="0.25">
      <c r="C13621" s="24"/>
    </row>
    <row r="13622" spans="3:3" x14ac:dyDescent="0.25">
      <c r="C13622" s="24"/>
    </row>
    <row r="13623" spans="3:3" x14ac:dyDescent="0.25">
      <c r="C13623" s="24"/>
    </row>
    <row r="13624" spans="3:3" x14ac:dyDescent="0.25">
      <c r="C13624" s="24"/>
    </row>
    <row r="13625" spans="3:3" x14ac:dyDescent="0.25">
      <c r="C13625" s="24"/>
    </row>
    <row r="13626" spans="3:3" x14ac:dyDescent="0.25">
      <c r="C13626" s="24"/>
    </row>
    <row r="13627" spans="3:3" x14ac:dyDescent="0.25">
      <c r="C13627" s="24"/>
    </row>
    <row r="13628" spans="3:3" x14ac:dyDescent="0.25">
      <c r="C13628" s="24"/>
    </row>
    <row r="13629" spans="3:3" x14ac:dyDescent="0.25">
      <c r="C13629" s="24"/>
    </row>
    <row r="13630" spans="3:3" x14ac:dyDescent="0.25">
      <c r="C13630" s="24"/>
    </row>
    <row r="13631" spans="3:3" x14ac:dyDescent="0.25">
      <c r="C13631" s="24"/>
    </row>
    <row r="13632" spans="3:3" x14ac:dyDescent="0.25">
      <c r="C13632" s="24"/>
    </row>
    <row r="13633" spans="3:3" x14ac:dyDescent="0.25">
      <c r="C13633" s="24"/>
    </row>
    <row r="13634" spans="3:3" x14ac:dyDescent="0.25">
      <c r="C13634" s="24"/>
    </row>
    <row r="13635" spans="3:3" x14ac:dyDescent="0.25">
      <c r="C13635" s="24"/>
    </row>
    <row r="13636" spans="3:3" x14ac:dyDescent="0.25">
      <c r="C13636" s="24"/>
    </row>
    <row r="13637" spans="3:3" x14ac:dyDescent="0.25">
      <c r="C13637" s="24"/>
    </row>
    <row r="13638" spans="3:3" x14ac:dyDescent="0.25">
      <c r="C13638" s="24"/>
    </row>
    <row r="13639" spans="3:3" x14ac:dyDescent="0.25">
      <c r="C13639" s="24"/>
    </row>
    <row r="13640" spans="3:3" x14ac:dyDescent="0.25">
      <c r="C13640" s="24"/>
    </row>
    <row r="13641" spans="3:3" x14ac:dyDescent="0.25">
      <c r="C13641" s="24"/>
    </row>
    <row r="13642" spans="3:3" x14ac:dyDescent="0.25">
      <c r="C13642" s="24"/>
    </row>
    <row r="13643" spans="3:3" x14ac:dyDescent="0.25">
      <c r="C13643" s="24"/>
    </row>
    <row r="13644" spans="3:3" x14ac:dyDescent="0.25">
      <c r="C13644" s="24"/>
    </row>
    <row r="13645" spans="3:3" x14ac:dyDescent="0.25">
      <c r="C13645" s="24"/>
    </row>
    <row r="13646" spans="3:3" x14ac:dyDescent="0.25">
      <c r="C13646" s="24"/>
    </row>
    <row r="13647" spans="3:3" x14ac:dyDescent="0.25">
      <c r="C13647" s="24"/>
    </row>
    <row r="13648" spans="3:3" x14ac:dyDescent="0.25">
      <c r="C13648" s="24"/>
    </row>
    <row r="13649" spans="3:3" x14ac:dyDescent="0.25">
      <c r="C13649" s="24"/>
    </row>
    <row r="13650" spans="3:3" x14ac:dyDescent="0.25">
      <c r="C13650" s="24"/>
    </row>
    <row r="13651" spans="3:3" x14ac:dyDescent="0.25">
      <c r="C13651" s="24"/>
    </row>
    <row r="13652" spans="3:3" x14ac:dyDescent="0.25">
      <c r="C13652" s="24"/>
    </row>
    <row r="13653" spans="3:3" x14ac:dyDescent="0.25">
      <c r="C13653" s="24"/>
    </row>
    <row r="13654" spans="3:3" x14ac:dyDescent="0.25">
      <c r="C13654" s="24"/>
    </row>
    <row r="13655" spans="3:3" x14ac:dyDescent="0.25">
      <c r="C13655" s="24"/>
    </row>
    <row r="13656" spans="3:3" x14ac:dyDescent="0.25">
      <c r="C13656" s="24"/>
    </row>
    <row r="13657" spans="3:3" x14ac:dyDescent="0.25">
      <c r="C13657" s="24"/>
    </row>
    <row r="13658" spans="3:3" x14ac:dyDescent="0.25">
      <c r="C13658" s="24"/>
    </row>
    <row r="13659" spans="3:3" x14ac:dyDescent="0.25">
      <c r="C13659" s="24"/>
    </row>
    <row r="13660" spans="3:3" x14ac:dyDescent="0.25">
      <c r="C13660" s="24"/>
    </row>
    <row r="13661" spans="3:3" x14ac:dyDescent="0.25">
      <c r="C13661" s="24"/>
    </row>
    <row r="13662" spans="3:3" x14ac:dyDescent="0.25">
      <c r="C13662" s="24"/>
    </row>
    <row r="13663" spans="3:3" x14ac:dyDescent="0.25">
      <c r="C13663" s="24"/>
    </row>
    <row r="13664" spans="3:3" x14ac:dyDescent="0.25">
      <c r="C13664" s="24"/>
    </row>
    <row r="13665" spans="3:3" x14ac:dyDescent="0.25">
      <c r="C13665" s="24"/>
    </row>
    <row r="13666" spans="3:3" x14ac:dyDescent="0.25">
      <c r="C13666" s="24"/>
    </row>
    <row r="13667" spans="3:3" x14ac:dyDescent="0.25">
      <c r="C13667" s="24"/>
    </row>
    <row r="13668" spans="3:3" x14ac:dyDescent="0.25">
      <c r="C13668" s="24"/>
    </row>
    <row r="13669" spans="3:3" x14ac:dyDescent="0.25">
      <c r="C13669" s="24"/>
    </row>
    <row r="13670" spans="3:3" x14ac:dyDescent="0.25">
      <c r="C13670" s="24"/>
    </row>
    <row r="13671" spans="3:3" x14ac:dyDescent="0.25">
      <c r="C13671" s="24"/>
    </row>
    <row r="13672" spans="3:3" x14ac:dyDescent="0.25">
      <c r="C13672" s="24"/>
    </row>
    <row r="13673" spans="3:3" x14ac:dyDescent="0.25">
      <c r="C13673" s="24"/>
    </row>
    <row r="13674" spans="3:3" x14ac:dyDescent="0.25">
      <c r="C13674" s="24"/>
    </row>
    <row r="13675" spans="3:3" x14ac:dyDescent="0.25">
      <c r="C13675" s="24"/>
    </row>
    <row r="13676" spans="3:3" x14ac:dyDescent="0.25">
      <c r="C13676" s="24"/>
    </row>
    <row r="13677" spans="3:3" x14ac:dyDescent="0.25">
      <c r="C13677" s="24"/>
    </row>
    <row r="13678" spans="3:3" x14ac:dyDescent="0.25">
      <c r="C13678" s="24"/>
    </row>
    <row r="13679" spans="3:3" x14ac:dyDescent="0.25">
      <c r="C13679" s="24"/>
    </row>
    <row r="13680" spans="3:3" x14ac:dyDescent="0.25">
      <c r="C13680" s="24"/>
    </row>
    <row r="13681" spans="3:3" x14ac:dyDescent="0.25">
      <c r="C13681" s="24"/>
    </row>
    <row r="13682" spans="3:3" x14ac:dyDescent="0.25">
      <c r="C13682" s="24"/>
    </row>
    <row r="13683" spans="3:3" x14ac:dyDescent="0.25">
      <c r="C13683" s="24"/>
    </row>
    <row r="13684" spans="3:3" x14ac:dyDescent="0.25">
      <c r="C13684" s="24"/>
    </row>
    <row r="13685" spans="3:3" x14ac:dyDescent="0.25">
      <c r="C13685" s="24"/>
    </row>
    <row r="13686" spans="3:3" x14ac:dyDescent="0.25">
      <c r="C13686" s="24"/>
    </row>
    <row r="13687" spans="3:3" x14ac:dyDescent="0.25">
      <c r="C13687" s="24"/>
    </row>
    <row r="13688" spans="3:3" x14ac:dyDescent="0.25">
      <c r="C13688" s="24"/>
    </row>
    <row r="13689" spans="3:3" x14ac:dyDescent="0.25">
      <c r="C13689" s="24"/>
    </row>
    <row r="13690" spans="3:3" x14ac:dyDescent="0.25">
      <c r="C13690" s="24"/>
    </row>
    <row r="13691" spans="3:3" x14ac:dyDescent="0.25">
      <c r="C13691" s="24"/>
    </row>
    <row r="13692" spans="3:3" x14ac:dyDescent="0.25">
      <c r="C13692" s="24"/>
    </row>
    <row r="13693" spans="3:3" x14ac:dyDescent="0.25">
      <c r="C13693" s="24"/>
    </row>
    <row r="13694" spans="3:3" x14ac:dyDescent="0.25">
      <c r="C13694" s="24"/>
    </row>
    <row r="13695" spans="3:3" x14ac:dyDescent="0.25">
      <c r="C13695" s="24"/>
    </row>
    <row r="13696" spans="3:3" x14ac:dyDescent="0.25">
      <c r="C13696" s="24"/>
    </row>
    <row r="13697" spans="3:3" x14ac:dyDescent="0.25">
      <c r="C13697" s="24"/>
    </row>
    <row r="13698" spans="3:3" x14ac:dyDescent="0.25">
      <c r="C13698" s="24"/>
    </row>
    <row r="13699" spans="3:3" x14ac:dyDescent="0.25">
      <c r="C13699" s="24"/>
    </row>
    <row r="13700" spans="3:3" x14ac:dyDescent="0.25">
      <c r="C13700" s="24"/>
    </row>
    <row r="13701" spans="3:3" x14ac:dyDescent="0.25">
      <c r="C13701" s="24"/>
    </row>
    <row r="13702" spans="3:3" x14ac:dyDescent="0.25">
      <c r="C13702" s="24"/>
    </row>
    <row r="13703" spans="3:3" x14ac:dyDescent="0.25">
      <c r="C13703" s="24"/>
    </row>
    <row r="13704" spans="3:3" x14ac:dyDescent="0.25">
      <c r="C13704" s="24"/>
    </row>
    <row r="13705" spans="3:3" x14ac:dyDescent="0.25">
      <c r="C13705" s="24"/>
    </row>
    <row r="13706" spans="3:3" x14ac:dyDescent="0.25">
      <c r="C13706" s="24"/>
    </row>
    <row r="13707" spans="3:3" x14ac:dyDescent="0.25">
      <c r="C13707" s="24"/>
    </row>
    <row r="13708" spans="3:3" x14ac:dyDescent="0.25">
      <c r="C13708" s="24"/>
    </row>
    <row r="13709" spans="3:3" x14ac:dyDescent="0.25">
      <c r="C13709" s="24"/>
    </row>
    <row r="13710" spans="3:3" x14ac:dyDescent="0.25">
      <c r="C13710" s="24"/>
    </row>
    <row r="13711" spans="3:3" x14ac:dyDescent="0.25">
      <c r="C13711" s="24"/>
    </row>
    <row r="13712" spans="3:3" x14ac:dyDescent="0.25">
      <c r="C13712" s="24"/>
    </row>
    <row r="13713" spans="3:3" x14ac:dyDescent="0.25">
      <c r="C13713" s="24"/>
    </row>
    <row r="13714" spans="3:3" x14ac:dyDescent="0.25">
      <c r="C13714" s="24"/>
    </row>
    <row r="13715" spans="3:3" x14ac:dyDescent="0.25">
      <c r="C13715" s="24"/>
    </row>
    <row r="13716" spans="3:3" x14ac:dyDescent="0.25">
      <c r="C13716" s="24"/>
    </row>
    <row r="13717" spans="3:3" x14ac:dyDescent="0.25">
      <c r="C13717" s="24"/>
    </row>
    <row r="13718" spans="3:3" x14ac:dyDescent="0.25">
      <c r="C13718" s="24"/>
    </row>
    <row r="13719" spans="3:3" x14ac:dyDescent="0.25">
      <c r="C13719" s="24"/>
    </row>
    <row r="13720" spans="3:3" x14ac:dyDescent="0.25">
      <c r="C13720" s="24"/>
    </row>
    <row r="13721" spans="3:3" x14ac:dyDescent="0.25">
      <c r="C13721" s="24"/>
    </row>
    <row r="13722" spans="3:3" x14ac:dyDescent="0.25">
      <c r="C13722" s="24"/>
    </row>
    <row r="13723" spans="3:3" x14ac:dyDescent="0.25">
      <c r="C13723" s="24"/>
    </row>
    <row r="13724" spans="3:3" x14ac:dyDescent="0.25">
      <c r="C13724" s="24"/>
    </row>
    <row r="13725" spans="3:3" x14ac:dyDescent="0.25">
      <c r="C13725" s="24"/>
    </row>
    <row r="13726" spans="3:3" x14ac:dyDescent="0.25">
      <c r="C13726" s="24"/>
    </row>
    <row r="13727" spans="3:3" x14ac:dyDescent="0.25">
      <c r="C13727" s="24"/>
    </row>
    <row r="13728" spans="3:3" x14ac:dyDescent="0.25">
      <c r="C13728" s="24"/>
    </row>
    <row r="13729" spans="3:3" x14ac:dyDescent="0.25">
      <c r="C13729" s="24"/>
    </row>
    <row r="13730" spans="3:3" x14ac:dyDescent="0.25">
      <c r="C13730" s="24"/>
    </row>
    <row r="13731" spans="3:3" x14ac:dyDescent="0.25">
      <c r="C13731" s="24"/>
    </row>
    <row r="13732" spans="3:3" x14ac:dyDescent="0.25">
      <c r="C13732" s="24"/>
    </row>
    <row r="13733" spans="3:3" x14ac:dyDescent="0.25">
      <c r="C13733" s="24"/>
    </row>
    <row r="13734" spans="3:3" x14ac:dyDescent="0.25">
      <c r="C13734" s="24"/>
    </row>
    <row r="13735" spans="3:3" x14ac:dyDescent="0.25">
      <c r="C13735" s="24"/>
    </row>
    <row r="13736" spans="3:3" x14ac:dyDescent="0.25">
      <c r="C13736" s="24"/>
    </row>
    <row r="13737" spans="3:3" x14ac:dyDescent="0.25">
      <c r="C13737" s="24"/>
    </row>
    <row r="13738" spans="3:3" x14ac:dyDescent="0.25">
      <c r="C13738" s="24"/>
    </row>
    <row r="13739" spans="3:3" x14ac:dyDescent="0.25">
      <c r="C13739" s="24"/>
    </row>
    <row r="13740" spans="3:3" x14ac:dyDescent="0.25">
      <c r="C13740" s="24"/>
    </row>
    <row r="13741" spans="3:3" x14ac:dyDescent="0.25">
      <c r="C13741" s="24"/>
    </row>
    <row r="13742" spans="3:3" x14ac:dyDescent="0.25">
      <c r="C13742" s="24"/>
    </row>
    <row r="13743" spans="3:3" x14ac:dyDescent="0.25">
      <c r="C13743" s="24"/>
    </row>
    <row r="13744" spans="3:3" x14ac:dyDescent="0.25">
      <c r="C13744" s="24"/>
    </row>
    <row r="13745" spans="3:3" x14ac:dyDescent="0.25">
      <c r="C13745" s="24"/>
    </row>
    <row r="13746" spans="3:3" x14ac:dyDescent="0.25">
      <c r="C13746" s="24"/>
    </row>
    <row r="13747" spans="3:3" x14ac:dyDescent="0.25">
      <c r="C13747" s="24"/>
    </row>
    <row r="13748" spans="3:3" x14ac:dyDescent="0.25">
      <c r="C13748" s="24"/>
    </row>
    <row r="13749" spans="3:3" x14ac:dyDescent="0.25">
      <c r="C13749" s="24"/>
    </row>
    <row r="13750" spans="3:3" x14ac:dyDescent="0.25">
      <c r="C13750" s="24"/>
    </row>
    <row r="13751" spans="3:3" x14ac:dyDescent="0.25">
      <c r="C13751" s="24"/>
    </row>
    <row r="13752" spans="3:3" x14ac:dyDescent="0.25">
      <c r="C13752" s="24"/>
    </row>
    <row r="13753" spans="3:3" x14ac:dyDescent="0.25">
      <c r="C13753" s="24"/>
    </row>
    <row r="13754" spans="3:3" x14ac:dyDescent="0.25">
      <c r="C13754" s="24"/>
    </row>
    <row r="13755" spans="3:3" x14ac:dyDescent="0.25">
      <c r="C13755" s="24"/>
    </row>
    <row r="13756" spans="3:3" x14ac:dyDescent="0.25">
      <c r="C13756" s="24"/>
    </row>
    <row r="13757" spans="3:3" x14ac:dyDescent="0.25">
      <c r="C13757" s="24"/>
    </row>
    <row r="13758" spans="3:3" x14ac:dyDescent="0.25">
      <c r="C13758" s="24"/>
    </row>
    <row r="13759" spans="3:3" x14ac:dyDescent="0.25">
      <c r="C13759" s="24"/>
    </row>
    <row r="13760" spans="3:3" x14ac:dyDescent="0.25">
      <c r="C13760" s="24"/>
    </row>
    <row r="13761" spans="3:3" x14ac:dyDescent="0.25">
      <c r="C13761" s="24"/>
    </row>
    <row r="13762" spans="3:3" x14ac:dyDescent="0.25">
      <c r="C13762" s="24"/>
    </row>
    <row r="13763" spans="3:3" x14ac:dyDescent="0.25">
      <c r="C13763" s="24"/>
    </row>
    <row r="13764" spans="3:3" x14ac:dyDescent="0.25">
      <c r="C13764" s="24"/>
    </row>
    <row r="13765" spans="3:3" x14ac:dyDescent="0.25">
      <c r="C13765" s="24"/>
    </row>
    <row r="13766" spans="3:3" x14ac:dyDescent="0.25">
      <c r="C13766" s="24"/>
    </row>
    <row r="13767" spans="3:3" x14ac:dyDescent="0.25">
      <c r="C13767" s="24"/>
    </row>
    <row r="13768" spans="3:3" x14ac:dyDescent="0.25">
      <c r="C13768" s="24"/>
    </row>
    <row r="13769" spans="3:3" x14ac:dyDescent="0.25">
      <c r="C13769" s="24"/>
    </row>
    <row r="13770" spans="3:3" x14ac:dyDescent="0.25">
      <c r="C13770" s="24"/>
    </row>
    <row r="13771" spans="3:3" x14ac:dyDescent="0.25">
      <c r="C13771" s="24"/>
    </row>
    <row r="13772" spans="3:3" x14ac:dyDescent="0.25">
      <c r="C13772" s="24"/>
    </row>
    <row r="13773" spans="3:3" x14ac:dyDescent="0.25">
      <c r="C13773" s="24"/>
    </row>
    <row r="13774" spans="3:3" x14ac:dyDescent="0.25">
      <c r="C13774" s="24"/>
    </row>
    <row r="13775" spans="3:3" x14ac:dyDescent="0.25">
      <c r="C13775" s="24"/>
    </row>
    <row r="13776" spans="3:3" x14ac:dyDescent="0.25">
      <c r="C13776" s="24"/>
    </row>
    <row r="13777" spans="3:3" x14ac:dyDescent="0.25">
      <c r="C13777" s="24"/>
    </row>
    <row r="13778" spans="3:3" x14ac:dyDescent="0.25">
      <c r="C13778" s="24"/>
    </row>
    <row r="13779" spans="3:3" x14ac:dyDescent="0.25">
      <c r="C13779" s="24"/>
    </row>
    <row r="13780" spans="3:3" x14ac:dyDescent="0.25">
      <c r="C13780" s="24"/>
    </row>
    <row r="13781" spans="3:3" x14ac:dyDescent="0.25">
      <c r="C13781" s="24"/>
    </row>
    <row r="13782" spans="3:3" x14ac:dyDescent="0.25">
      <c r="C13782" s="24"/>
    </row>
    <row r="13783" spans="3:3" x14ac:dyDescent="0.25">
      <c r="C13783" s="24"/>
    </row>
    <row r="13784" spans="3:3" x14ac:dyDescent="0.25">
      <c r="C13784" s="24"/>
    </row>
    <row r="13785" spans="3:3" x14ac:dyDescent="0.25">
      <c r="C13785" s="24"/>
    </row>
    <row r="13786" spans="3:3" x14ac:dyDescent="0.25">
      <c r="C13786" s="24"/>
    </row>
    <row r="13787" spans="3:3" x14ac:dyDescent="0.25">
      <c r="C13787" s="24"/>
    </row>
    <row r="13788" spans="3:3" x14ac:dyDescent="0.25">
      <c r="C13788" s="24"/>
    </row>
    <row r="13789" spans="3:3" x14ac:dyDescent="0.25">
      <c r="C13789" s="24"/>
    </row>
    <row r="13790" spans="3:3" x14ac:dyDescent="0.25">
      <c r="C13790" s="24"/>
    </row>
    <row r="13791" spans="3:3" x14ac:dyDescent="0.25">
      <c r="C13791" s="24"/>
    </row>
    <row r="13792" spans="3:3" x14ac:dyDescent="0.25">
      <c r="C13792" s="24"/>
    </row>
    <row r="13793" spans="3:3" x14ac:dyDescent="0.25">
      <c r="C13793" s="24"/>
    </row>
    <row r="13794" spans="3:3" x14ac:dyDescent="0.25">
      <c r="C13794" s="24"/>
    </row>
    <row r="13795" spans="3:3" x14ac:dyDescent="0.25">
      <c r="C13795" s="24"/>
    </row>
    <row r="13796" spans="3:3" x14ac:dyDescent="0.25">
      <c r="C13796" s="24"/>
    </row>
    <row r="13797" spans="3:3" x14ac:dyDescent="0.25">
      <c r="C13797" s="24"/>
    </row>
    <row r="13798" spans="3:3" x14ac:dyDescent="0.25">
      <c r="C13798" s="24"/>
    </row>
    <row r="13799" spans="3:3" x14ac:dyDescent="0.25">
      <c r="C13799" s="24"/>
    </row>
    <row r="13800" spans="3:3" x14ac:dyDescent="0.25">
      <c r="C13800" s="24"/>
    </row>
    <row r="13801" spans="3:3" x14ac:dyDescent="0.25">
      <c r="C13801" s="24"/>
    </row>
    <row r="13802" spans="3:3" x14ac:dyDescent="0.25">
      <c r="C13802" s="24"/>
    </row>
    <row r="13803" spans="3:3" x14ac:dyDescent="0.25">
      <c r="C13803" s="24"/>
    </row>
    <row r="13804" spans="3:3" x14ac:dyDescent="0.25">
      <c r="C13804" s="24"/>
    </row>
    <row r="13805" spans="3:3" x14ac:dyDescent="0.25">
      <c r="C13805" s="24"/>
    </row>
    <row r="13806" spans="3:3" x14ac:dyDescent="0.25">
      <c r="C13806" s="24"/>
    </row>
    <row r="13807" spans="3:3" x14ac:dyDescent="0.25">
      <c r="C13807" s="24"/>
    </row>
    <row r="13808" spans="3:3" x14ac:dyDescent="0.25">
      <c r="C13808" s="24"/>
    </row>
    <row r="13809" spans="3:3" x14ac:dyDescent="0.25">
      <c r="C13809" s="24"/>
    </row>
    <row r="13810" spans="3:3" x14ac:dyDescent="0.25">
      <c r="C13810" s="24"/>
    </row>
    <row r="13811" spans="3:3" x14ac:dyDescent="0.25">
      <c r="C13811" s="24"/>
    </row>
    <row r="13812" spans="3:3" x14ac:dyDescent="0.25">
      <c r="C13812" s="24"/>
    </row>
    <row r="13813" spans="3:3" x14ac:dyDescent="0.25">
      <c r="C13813" s="24"/>
    </row>
    <row r="13814" spans="3:3" x14ac:dyDescent="0.25">
      <c r="C13814" s="24"/>
    </row>
    <row r="13815" spans="3:3" x14ac:dyDescent="0.25">
      <c r="C13815" s="24"/>
    </row>
    <row r="13816" spans="3:3" x14ac:dyDescent="0.25">
      <c r="C13816" s="24"/>
    </row>
    <row r="13817" spans="3:3" x14ac:dyDescent="0.25">
      <c r="C13817" s="24"/>
    </row>
    <row r="13818" spans="3:3" x14ac:dyDescent="0.25">
      <c r="C13818" s="24"/>
    </row>
    <row r="13819" spans="3:3" x14ac:dyDescent="0.25">
      <c r="C13819" s="24"/>
    </row>
    <row r="13820" spans="3:3" x14ac:dyDescent="0.25">
      <c r="C13820" s="24"/>
    </row>
    <row r="13821" spans="3:3" x14ac:dyDescent="0.25">
      <c r="C13821" s="24"/>
    </row>
    <row r="13822" spans="3:3" x14ac:dyDescent="0.25">
      <c r="C13822" s="24"/>
    </row>
    <row r="13823" spans="3:3" x14ac:dyDescent="0.25">
      <c r="C13823" s="24"/>
    </row>
    <row r="13824" spans="3:3" x14ac:dyDescent="0.25">
      <c r="C13824" s="24"/>
    </row>
    <row r="13825" spans="3:3" x14ac:dyDescent="0.25">
      <c r="C13825" s="24"/>
    </row>
    <row r="13826" spans="3:3" x14ac:dyDescent="0.25">
      <c r="C13826" s="24"/>
    </row>
    <row r="13827" spans="3:3" x14ac:dyDescent="0.25">
      <c r="C13827" s="24"/>
    </row>
    <row r="13828" spans="3:3" x14ac:dyDescent="0.25">
      <c r="C13828" s="24"/>
    </row>
    <row r="13829" spans="3:3" x14ac:dyDescent="0.25">
      <c r="C13829" s="24"/>
    </row>
    <row r="13830" spans="3:3" x14ac:dyDescent="0.25">
      <c r="C13830" s="24"/>
    </row>
    <row r="13831" spans="3:3" x14ac:dyDescent="0.25">
      <c r="C13831" s="24"/>
    </row>
    <row r="13832" spans="3:3" x14ac:dyDescent="0.25">
      <c r="C13832" s="24"/>
    </row>
    <row r="13833" spans="3:3" x14ac:dyDescent="0.25">
      <c r="C13833" s="24"/>
    </row>
    <row r="13834" spans="3:3" x14ac:dyDescent="0.25">
      <c r="C13834" s="24"/>
    </row>
    <row r="13835" spans="3:3" x14ac:dyDescent="0.25">
      <c r="C13835" s="24"/>
    </row>
    <row r="13836" spans="3:3" x14ac:dyDescent="0.25">
      <c r="C13836" s="24"/>
    </row>
    <row r="13837" spans="3:3" x14ac:dyDescent="0.25">
      <c r="C13837" s="24"/>
    </row>
    <row r="13838" spans="3:3" x14ac:dyDescent="0.25">
      <c r="C13838" s="24"/>
    </row>
    <row r="13839" spans="3:3" x14ac:dyDescent="0.25">
      <c r="C13839" s="24"/>
    </row>
    <row r="13840" spans="3:3" x14ac:dyDescent="0.25">
      <c r="C13840" s="24"/>
    </row>
    <row r="13841" spans="3:3" x14ac:dyDescent="0.25">
      <c r="C13841" s="24"/>
    </row>
    <row r="13842" spans="3:3" x14ac:dyDescent="0.25">
      <c r="C13842" s="24"/>
    </row>
    <row r="13843" spans="3:3" x14ac:dyDescent="0.25">
      <c r="C13843" s="24"/>
    </row>
    <row r="13844" spans="3:3" x14ac:dyDescent="0.25">
      <c r="C13844" s="24"/>
    </row>
    <row r="13845" spans="3:3" x14ac:dyDescent="0.25">
      <c r="C13845" s="24"/>
    </row>
    <row r="13846" spans="3:3" x14ac:dyDescent="0.25">
      <c r="C13846" s="24"/>
    </row>
    <row r="13847" spans="3:3" x14ac:dyDescent="0.25">
      <c r="C13847" s="24"/>
    </row>
    <row r="13848" spans="3:3" x14ac:dyDescent="0.25">
      <c r="C13848" s="24"/>
    </row>
    <row r="13849" spans="3:3" x14ac:dyDescent="0.25">
      <c r="C13849" s="24"/>
    </row>
    <row r="13850" spans="3:3" x14ac:dyDescent="0.25">
      <c r="C13850" s="24"/>
    </row>
    <row r="13851" spans="3:3" x14ac:dyDescent="0.25">
      <c r="C13851" s="24"/>
    </row>
    <row r="13852" spans="3:3" x14ac:dyDescent="0.25">
      <c r="C13852" s="24"/>
    </row>
    <row r="13853" spans="3:3" x14ac:dyDescent="0.25">
      <c r="C13853" s="24"/>
    </row>
    <row r="13854" spans="3:3" x14ac:dyDescent="0.25">
      <c r="C13854" s="24"/>
    </row>
    <row r="13855" spans="3:3" x14ac:dyDescent="0.25">
      <c r="C13855" s="24"/>
    </row>
    <row r="13856" spans="3:3" x14ac:dyDescent="0.25">
      <c r="C13856" s="24"/>
    </row>
    <row r="13857" spans="3:3" x14ac:dyDescent="0.25">
      <c r="C13857" s="24"/>
    </row>
    <row r="13858" spans="3:3" x14ac:dyDescent="0.25">
      <c r="C13858" s="24"/>
    </row>
    <row r="13859" spans="3:3" x14ac:dyDescent="0.25">
      <c r="C13859" s="24"/>
    </row>
    <row r="13860" spans="3:3" x14ac:dyDescent="0.25">
      <c r="C13860" s="24"/>
    </row>
    <row r="13861" spans="3:3" x14ac:dyDescent="0.25">
      <c r="C13861" s="24"/>
    </row>
    <row r="13862" spans="3:3" x14ac:dyDescent="0.25">
      <c r="C13862" s="24"/>
    </row>
    <row r="13863" spans="3:3" x14ac:dyDescent="0.25">
      <c r="C13863" s="24"/>
    </row>
    <row r="13864" spans="3:3" x14ac:dyDescent="0.25">
      <c r="C13864" s="24"/>
    </row>
    <row r="13865" spans="3:3" x14ac:dyDescent="0.25">
      <c r="C13865" s="24"/>
    </row>
    <row r="13866" spans="3:3" x14ac:dyDescent="0.25">
      <c r="C13866" s="24"/>
    </row>
    <row r="13867" spans="3:3" x14ac:dyDescent="0.25">
      <c r="C13867" s="24"/>
    </row>
    <row r="13868" spans="3:3" x14ac:dyDescent="0.25">
      <c r="C13868" s="24"/>
    </row>
    <row r="13869" spans="3:3" x14ac:dyDescent="0.25">
      <c r="C13869" s="24"/>
    </row>
    <row r="13870" spans="3:3" x14ac:dyDescent="0.25">
      <c r="C13870" s="24"/>
    </row>
    <row r="13871" spans="3:3" x14ac:dyDescent="0.25">
      <c r="C13871" s="24"/>
    </row>
    <row r="13872" spans="3:3" x14ac:dyDescent="0.25">
      <c r="C13872" s="24"/>
    </row>
    <row r="13873" spans="3:3" x14ac:dyDescent="0.25">
      <c r="C13873" s="24"/>
    </row>
    <row r="13874" spans="3:3" x14ac:dyDescent="0.25">
      <c r="C13874" s="24"/>
    </row>
    <row r="13875" spans="3:3" x14ac:dyDescent="0.25">
      <c r="C13875" s="24"/>
    </row>
    <row r="13876" spans="3:3" x14ac:dyDescent="0.25">
      <c r="C13876" s="24"/>
    </row>
    <row r="13877" spans="3:3" x14ac:dyDescent="0.25">
      <c r="C13877" s="24"/>
    </row>
    <row r="13878" spans="3:3" x14ac:dyDescent="0.25">
      <c r="C13878" s="24"/>
    </row>
    <row r="13879" spans="3:3" x14ac:dyDescent="0.25">
      <c r="C13879" s="24"/>
    </row>
    <row r="13880" spans="3:3" x14ac:dyDescent="0.25">
      <c r="C13880" s="24"/>
    </row>
    <row r="13881" spans="3:3" x14ac:dyDescent="0.25">
      <c r="C13881" s="24"/>
    </row>
    <row r="13882" spans="3:3" x14ac:dyDescent="0.25">
      <c r="C13882" s="24"/>
    </row>
    <row r="13883" spans="3:3" x14ac:dyDescent="0.25">
      <c r="C13883" s="24"/>
    </row>
    <row r="13884" spans="3:3" x14ac:dyDescent="0.25">
      <c r="C13884" s="24"/>
    </row>
    <row r="13885" spans="3:3" x14ac:dyDescent="0.25">
      <c r="C13885" s="24"/>
    </row>
    <row r="13886" spans="3:3" x14ac:dyDescent="0.25">
      <c r="C13886" s="24"/>
    </row>
    <row r="13887" spans="3:3" x14ac:dyDescent="0.25">
      <c r="C13887" s="24"/>
    </row>
    <row r="13888" spans="3:3" x14ac:dyDescent="0.25">
      <c r="C13888" s="24"/>
    </row>
    <row r="13889" spans="3:3" x14ac:dyDescent="0.25">
      <c r="C13889" s="24"/>
    </row>
    <row r="13890" spans="3:3" x14ac:dyDescent="0.25">
      <c r="C13890" s="24"/>
    </row>
    <row r="13891" spans="3:3" x14ac:dyDescent="0.25">
      <c r="C13891" s="24"/>
    </row>
    <row r="13892" spans="3:3" x14ac:dyDescent="0.25">
      <c r="C13892" s="24"/>
    </row>
    <row r="13893" spans="3:3" x14ac:dyDescent="0.25">
      <c r="C13893" s="24"/>
    </row>
    <row r="13894" spans="3:3" x14ac:dyDescent="0.25">
      <c r="C13894" s="24"/>
    </row>
    <row r="13895" spans="3:3" x14ac:dyDescent="0.25">
      <c r="C13895" s="24"/>
    </row>
    <row r="13896" spans="3:3" x14ac:dyDescent="0.25">
      <c r="C13896" s="24"/>
    </row>
    <row r="13897" spans="3:3" x14ac:dyDescent="0.25">
      <c r="C13897" s="24"/>
    </row>
    <row r="13898" spans="3:3" x14ac:dyDescent="0.25">
      <c r="C13898" s="24"/>
    </row>
    <row r="13899" spans="3:3" x14ac:dyDescent="0.25">
      <c r="C13899" s="24"/>
    </row>
    <row r="13900" spans="3:3" x14ac:dyDescent="0.25">
      <c r="C13900" s="24"/>
    </row>
    <row r="13901" spans="3:3" x14ac:dyDescent="0.25">
      <c r="C13901" s="24"/>
    </row>
    <row r="13902" spans="3:3" x14ac:dyDescent="0.25">
      <c r="C13902" s="24"/>
    </row>
    <row r="13903" spans="3:3" x14ac:dyDescent="0.25">
      <c r="C13903" s="24"/>
    </row>
    <row r="13904" spans="3:3" x14ac:dyDescent="0.25">
      <c r="C13904" s="24"/>
    </row>
    <row r="13905" spans="3:3" x14ac:dyDescent="0.25">
      <c r="C13905" s="24"/>
    </row>
    <row r="13906" spans="3:3" x14ac:dyDescent="0.25">
      <c r="C13906" s="24"/>
    </row>
    <row r="13907" spans="3:3" x14ac:dyDescent="0.25">
      <c r="C13907" s="24"/>
    </row>
    <row r="13908" spans="3:3" x14ac:dyDescent="0.25">
      <c r="C13908" s="24"/>
    </row>
    <row r="13909" spans="3:3" x14ac:dyDescent="0.25">
      <c r="C13909" s="24"/>
    </row>
    <row r="13910" spans="3:3" x14ac:dyDescent="0.25">
      <c r="C13910" s="24"/>
    </row>
    <row r="13911" spans="3:3" x14ac:dyDescent="0.25">
      <c r="C13911" s="24"/>
    </row>
    <row r="13912" spans="3:3" x14ac:dyDescent="0.25">
      <c r="C13912" s="24"/>
    </row>
    <row r="13913" spans="3:3" x14ac:dyDescent="0.25">
      <c r="C13913" s="24"/>
    </row>
    <row r="13914" spans="3:3" x14ac:dyDescent="0.25">
      <c r="C13914" s="24"/>
    </row>
    <row r="13915" spans="3:3" x14ac:dyDescent="0.25">
      <c r="C13915" s="24"/>
    </row>
    <row r="13916" spans="3:3" x14ac:dyDescent="0.25">
      <c r="C13916" s="24"/>
    </row>
    <row r="13917" spans="3:3" x14ac:dyDescent="0.25">
      <c r="C13917" s="24"/>
    </row>
    <row r="13918" spans="3:3" x14ac:dyDescent="0.25">
      <c r="C13918" s="24"/>
    </row>
    <row r="13919" spans="3:3" x14ac:dyDescent="0.25">
      <c r="C13919" s="24"/>
    </row>
    <row r="13920" spans="3:3" x14ac:dyDescent="0.25">
      <c r="C13920" s="24"/>
    </row>
    <row r="13921" spans="3:3" x14ac:dyDescent="0.25">
      <c r="C13921" s="24"/>
    </row>
    <row r="13922" spans="3:3" x14ac:dyDescent="0.25">
      <c r="C13922" s="24"/>
    </row>
    <row r="13923" spans="3:3" x14ac:dyDescent="0.25">
      <c r="C13923" s="24"/>
    </row>
    <row r="13924" spans="3:3" x14ac:dyDescent="0.25">
      <c r="C13924" s="24"/>
    </row>
    <row r="13925" spans="3:3" x14ac:dyDescent="0.25">
      <c r="C13925" s="24"/>
    </row>
    <row r="13926" spans="3:3" x14ac:dyDescent="0.25">
      <c r="C13926" s="24"/>
    </row>
    <row r="13927" spans="3:3" x14ac:dyDescent="0.25">
      <c r="C13927" s="24"/>
    </row>
    <row r="13928" spans="3:3" x14ac:dyDescent="0.25">
      <c r="C13928" s="24"/>
    </row>
    <row r="13929" spans="3:3" x14ac:dyDescent="0.25">
      <c r="C13929" s="24"/>
    </row>
    <row r="13930" spans="3:3" x14ac:dyDescent="0.25">
      <c r="C13930" s="24"/>
    </row>
    <row r="13931" spans="3:3" x14ac:dyDescent="0.25">
      <c r="C13931" s="24"/>
    </row>
    <row r="13932" spans="3:3" x14ac:dyDescent="0.25">
      <c r="C13932" s="24"/>
    </row>
    <row r="13933" spans="3:3" x14ac:dyDescent="0.25">
      <c r="C13933" s="24"/>
    </row>
    <row r="13934" spans="3:3" x14ac:dyDescent="0.25">
      <c r="C13934" s="24"/>
    </row>
    <row r="13935" spans="3:3" x14ac:dyDescent="0.25">
      <c r="C13935" s="24"/>
    </row>
    <row r="13936" spans="3:3" x14ac:dyDescent="0.25">
      <c r="C13936" s="24"/>
    </row>
    <row r="13937" spans="3:3" x14ac:dyDescent="0.25">
      <c r="C13937" s="24"/>
    </row>
    <row r="13938" spans="3:3" x14ac:dyDescent="0.25">
      <c r="C13938" s="24"/>
    </row>
    <row r="13939" spans="3:3" x14ac:dyDescent="0.25">
      <c r="C13939" s="24"/>
    </row>
    <row r="13940" spans="3:3" x14ac:dyDescent="0.25">
      <c r="C13940" s="24"/>
    </row>
    <row r="13941" spans="3:3" x14ac:dyDescent="0.25">
      <c r="C13941" s="24"/>
    </row>
    <row r="13942" spans="3:3" x14ac:dyDescent="0.25">
      <c r="C13942" s="24"/>
    </row>
    <row r="13943" spans="3:3" x14ac:dyDescent="0.25">
      <c r="C13943" s="24"/>
    </row>
    <row r="13944" spans="3:3" x14ac:dyDescent="0.25">
      <c r="C13944" s="24"/>
    </row>
    <row r="13945" spans="3:3" x14ac:dyDescent="0.25">
      <c r="C13945" s="24"/>
    </row>
    <row r="13946" spans="3:3" x14ac:dyDescent="0.25">
      <c r="C13946" s="24"/>
    </row>
    <row r="13947" spans="3:3" x14ac:dyDescent="0.25">
      <c r="C13947" s="24"/>
    </row>
    <row r="13948" spans="3:3" x14ac:dyDescent="0.25">
      <c r="C13948" s="24"/>
    </row>
    <row r="13949" spans="3:3" x14ac:dyDescent="0.25">
      <c r="C13949" s="24"/>
    </row>
    <row r="13950" spans="3:3" x14ac:dyDescent="0.25">
      <c r="C13950" s="24"/>
    </row>
    <row r="13951" spans="3:3" x14ac:dyDescent="0.25">
      <c r="C13951" s="24"/>
    </row>
    <row r="13952" spans="3:3" x14ac:dyDescent="0.25">
      <c r="C13952" s="24"/>
    </row>
    <row r="13953" spans="3:3" x14ac:dyDescent="0.25">
      <c r="C13953" s="24"/>
    </row>
    <row r="13954" spans="3:3" x14ac:dyDescent="0.25">
      <c r="C13954" s="24"/>
    </row>
    <row r="13955" spans="3:3" x14ac:dyDescent="0.25">
      <c r="C13955" s="24"/>
    </row>
    <row r="13956" spans="3:3" x14ac:dyDescent="0.25">
      <c r="C13956" s="24"/>
    </row>
    <row r="13957" spans="3:3" x14ac:dyDescent="0.25">
      <c r="C13957" s="24"/>
    </row>
    <row r="13958" spans="3:3" x14ac:dyDescent="0.25">
      <c r="C13958" s="24"/>
    </row>
    <row r="13959" spans="3:3" x14ac:dyDescent="0.25">
      <c r="C13959" s="24"/>
    </row>
    <row r="13960" spans="3:3" x14ac:dyDescent="0.25">
      <c r="C13960" s="24"/>
    </row>
    <row r="13961" spans="3:3" x14ac:dyDescent="0.25">
      <c r="C13961" s="24"/>
    </row>
    <row r="13962" spans="3:3" x14ac:dyDescent="0.25">
      <c r="C13962" s="24"/>
    </row>
    <row r="13963" spans="3:3" x14ac:dyDescent="0.25">
      <c r="C13963" s="24"/>
    </row>
    <row r="13964" spans="3:3" x14ac:dyDescent="0.25">
      <c r="C13964" s="24"/>
    </row>
    <row r="13965" spans="3:3" x14ac:dyDescent="0.25">
      <c r="C13965" s="24"/>
    </row>
    <row r="13966" spans="3:3" x14ac:dyDescent="0.25">
      <c r="C13966" s="24"/>
    </row>
    <row r="13967" spans="3:3" x14ac:dyDescent="0.25">
      <c r="C13967" s="24"/>
    </row>
    <row r="13968" spans="3:3" x14ac:dyDescent="0.25">
      <c r="C13968" s="24"/>
    </row>
    <row r="13969" spans="3:3" x14ac:dyDescent="0.25">
      <c r="C13969" s="24"/>
    </row>
    <row r="13970" spans="3:3" x14ac:dyDescent="0.25">
      <c r="C13970" s="24"/>
    </row>
    <row r="13971" spans="3:3" x14ac:dyDescent="0.25">
      <c r="C13971" s="24"/>
    </row>
    <row r="13972" spans="3:3" x14ac:dyDescent="0.25">
      <c r="C13972" s="24"/>
    </row>
    <row r="13973" spans="3:3" x14ac:dyDescent="0.25">
      <c r="C13973" s="24"/>
    </row>
    <row r="13974" spans="3:3" x14ac:dyDescent="0.25">
      <c r="C13974" s="24"/>
    </row>
    <row r="13975" spans="3:3" x14ac:dyDescent="0.25">
      <c r="C13975" s="24"/>
    </row>
    <row r="13976" spans="3:3" x14ac:dyDescent="0.25">
      <c r="C13976" s="24"/>
    </row>
    <row r="13977" spans="3:3" x14ac:dyDescent="0.25">
      <c r="C13977" s="24"/>
    </row>
    <row r="13978" spans="3:3" x14ac:dyDescent="0.25">
      <c r="C13978" s="24"/>
    </row>
    <row r="13979" spans="3:3" x14ac:dyDescent="0.25">
      <c r="C13979" s="24"/>
    </row>
    <row r="13980" spans="3:3" x14ac:dyDescent="0.25">
      <c r="C13980" s="24"/>
    </row>
    <row r="13981" spans="3:3" x14ac:dyDescent="0.25">
      <c r="C13981" s="24"/>
    </row>
    <row r="13982" spans="3:3" x14ac:dyDescent="0.25">
      <c r="C13982" s="24"/>
    </row>
    <row r="13983" spans="3:3" x14ac:dyDescent="0.25">
      <c r="C13983" s="24"/>
    </row>
    <row r="13984" spans="3:3" x14ac:dyDescent="0.25">
      <c r="C13984" s="24"/>
    </row>
    <row r="13985" spans="3:3" x14ac:dyDescent="0.25">
      <c r="C13985" s="24"/>
    </row>
    <row r="13986" spans="3:3" x14ac:dyDescent="0.25">
      <c r="C13986" s="24"/>
    </row>
    <row r="13987" spans="3:3" x14ac:dyDescent="0.25">
      <c r="C13987" s="24"/>
    </row>
    <row r="13988" spans="3:3" x14ac:dyDescent="0.25">
      <c r="C13988" s="24"/>
    </row>
    <row r="13989" spans="3:3" x14ac:dyDescent="0.25">
      <c r="C13989" s="24"/>
    </row>
    <row r="13990" spans="3:3" x14ac:dyDescent="0.25">
      <c r="C13990" s="24"/>
    </row>
    <row r="13991" spans="3:3" x14ac:dyDescent="0.25">
      <c r="C13991" s="24"/>
    </row>
    <row r="13992" spans="3:3" x14ac:dyDescent="0.25">
      <c r="C13992" s="24"/>
    </row>
    <row r="13993" spans="3:3" x14ac:dyDescent="0.25">
      <c r="C13993" s="24"/>
    </row>
    <row r="13994" spans="3:3" x14ac:dyDescent="0.25">
      <c r="C13994" s="24"/>
    </row>
    <row r="13995" spans="3:3" x14ac:dyDescent="0.25">
      <c r="C13995" s="24"/>
    </row>
    <row r="13996" spans="3:3" x14ac:dyDescent="0.25">
      <c r="C13996" s="24"/>
    </row>
    <row r="13997" spans="3:3" x14ac:dyDescent="0.25">
      <c r="C13997" s="24"/>
    </row>
    <row r="13998" spans="3:3" x14ac:dyDescent="0.25">
      <c r="C13998" s="24"/>
    </row>
    <row r="13999" spans="3:3" x14ac:dyDescent="0.25">
      <c r="C13999" s="24"/>
    </row>
    <row r="14000" spans="3:3" x14ac:dyDescent="0.25">
      <c r="C14000" s="24"/>
    </row>
    <row r="14001" spans="3:3" x14ac:dyDescent="0.25">
      <c r="C14001" s="24"/>
    </row>
    <row r="14002" spans="3:3" x14ac:dyDescent="0.25">
      <c r="C14002" s="24"/>
    </row>
    <row r="14003" spans="3:3" x14ac:dyDescent="0.25">
      <c r="C14003" s="24"/>
    </row>
    <row r="14004" spans="3:3" x14ac:dyDescent="0.25">
      <c r="C14004" s="24"/>
    </row>
    <row r="14005" spans="3:3" x14ac:dyDescent="0.25">
      <c r="C14005" s="24"/>
    </row>
    <row r="14006" spans="3:3" x14ac:dyDescent="0.25">
      <c r="C14006" s="24"/>
    </row>
    <row r="14007" spans="3:3" x14ac:dyDescent="0.25">
      <c r="C14007" s="24"/>
    </row>
    <row r="14008" spans="3:3" x14ac:dyDescent="0.25">
      <c r="C14008" s="24"/>
    </row>
    <row r="14009" spans="3:3" x14ac:dyDescent="0.25">
      <c r="C14009" s="24"/>
    </row>
    <row r="14010" spans="3:3" x14ac:dyDescent="0.25">
      <c r="C14010" s="24"/>
    </row>
    <row r="14011" spans="3:3" x14ac:dyDescent="0.25">
      <c r="C14011" s="24"/>
    </row>
    <row r="14012" spans="3:3" x14ac:dyDescent="0.25">
      <c r="C14012" s="24"/>
    </row>
    <row r="14013" spans="3:3" x14ac:dyDescent="0.25">
      <c r="C14013" s="24"/>
    </row>
    <row r="14014" spans="3:3" x14ac:dyDescent="0.25">
      <c r="C14014" s="24"/>
    </row>
    <row r="14015" spans="3:3" x14ac:dyDescent="0.25">
      <c r="C14015" s="24"/>
    </row>
    <row r="14016" spans="3:3" x14ac:dyDescent="0.25">
      <c r="C14016" s="24"/>
    </row>
    <row r="14017" spans="3:3" x14ac:dyDescent="0.25">
      <c r="C14017" s="24"/>
    </row>
    <row r="14018" spans="3:3" x14ac:dyDescent="0.25">
      <c r="C14018" s="24"/>
    </row>
    <row r="14019" spans="3:3" x14ac:dyDescent="0.25">
      <c r="C14019" s="24"/>
    </row>
    <row r="14020" spans="3:3" x14ac:dyDescent="0.25">
      <c r="C14020" s="24"/>
    </row>
    <row r="14021" spans="3:3" x14ac:dyDescent="0.25">
      <c r="C14021" s="24"/>
    </row>
    <row r="14022" spans="3:3" x14ac:dyDescent="0.25">
      <c r="C14022" s="24"/>
    </row>
    <row r="14023" spans="3:3" x14ac:dyDescent="0.25">
      <c r="C14023" s="24"/>
    </row>
    <row r="14024" spans="3:3" x14ac:dyDescent="0.25">
      <c r="C14024" s="24"/>
    </row>
    <row r="14025" spans="3:3" x14ac:dyDescent="0.25">
      <c r="C14025" s="24"/>
    </row>
    <row r="14026" spans="3:3" x14ac:dyDescent="0.25">
      <c r="C14026" s="24"/>
    </row>
    <row r="14027" spans="3:3" x14ac:dyDescent="0.25">
      <c r="C14027" s="24"/>
    </row>
    <row r="14028" spans="3:3" x14ac:dyDescent="0.25">
      <c r="C14028" s="24"/>
    </row>
    <row r="14029" spans="3:3" x14ac:dyDescent="0.25">
      <c r="C14029" s="24"/>
    </row>
    <row r="14030" spans="3:3" x14ac:dyDescent="0.25">
      <c r="C14030" s="24"/>
    </row>
    <row r="14031" spans="3:3" x14ac:dyDescent="0.25">
      <c r="C14031" s="24"/>
    </row>
    <row r="14032" spans="3:3" x14ac:dyDescent="0.25">
      <c r="C14032" s="24"/>
    </row>
    <row r="14033" spans="3:3" x14ac:dyDescent="0.25">
      <c r="C14033" s="24"/>
    </row>
    <row r="14034" spans="3:3" x14ac:dyDescent="0.25">
      <c r="C14034" s="24"/>
    </row>
    <row r="14035" spans="3:3" x14ac:dyDescent="0.25">
      <c r="C14035" s="24"/>
    </row>
    <row r="14036" spans="3:3" x14ac:dyDescent="0.25">
      <c r="C14036" s="24"/>
    </row>
    <row r="14037" spans="3:3" x14ac:dyDescent="0.25">
      <c r="C14037" s="24"/>
    </row>
    <row r="14038" spans="3:3" x14ac:dyDescent="0.25">
      <c r="C14038" s="24"/>
    </row>
    <row r="14039" spans="3:3" x14ac:dyDescent="0.25">
      <c r="C14039" s="24"/>
    </row>
    <row r="14040" spans="3:3" x14ac:dyDescent="0.25">
      <c r="C14040" s="24"/>
    </row>
    <row r="14041" spans="3:3" x14ac:dyDescent="0.25">
      <c r="C14041" s="24"/>
    </row>
    <row r="14042" spans="3:3" x14ac:dyDescent="0.25">
      <c r="C14042" s="24"/>
    </row>
    <row r="14043" spans="3:3" x14ac:dyDescent="0.25">
      <c r="C14043" s="24"/>
    </row>
    <row r="14044" spans="3:3" x14ac:dyDescent="0.25">
      <c r="C14044" s="24"/>
    </row>
    <row r="14045" spans="3:3" x14ac:dyDescent="0.25">
      <c r="C14045" s="24"/>
    </row>
    <row r="14046" spans="3:3" x14ac:dyDescent="0.25">
      <c r="C14046" s="24"/>
    </row>
    <row r="14047" spans="3:3" x14ac:dyDescent="0.25">
      <c r="C14047" s="24"/>
    </row>
    <row r="14048" spans="3:3" x14ac:dyDescent="0.25">
      <c r="C14048" s="24"/>
    </row>
    <row r="14049" spans="3:3" x14ac:dyDescent="0.25">
      <c r="C14049" s="24"/>
    </row>
    <row r="14050" spans="3:3" x14ac:dyDescent="0.25">
      <c r="C14050" s="24"/>
    </row>
    <row r="14051" spans="3:3" x14ac:dyDescent="0.25">
      <c r="C14051" s="24"/>
    </row>
    <row r="14052" spans="3:3" x14ac:dyDescent="0.25">
      <c r="C14052" s="24"/>
    </row>
    <row r="14053" spans="3:3" x14ac:dyDescent="0.25">
      <c r="C14053" s="24"/>
    </row>
    <row r="14054" spans="3:3" x14ac:dyDescent="0.25">
      <c r="C14054" s="24"/>
    </row>
    <row r="14055" spans="3:3" x14ac:dyDescent="0.25">
      <c r="C14055" s="24"/>
    </row>
    <row r="14056" spans="3:3" x14ac:dyDescent="0.25">
      <c r="C14056" s="24"/>
    </row>
    <row r="14057" spans="3:3" x14ac:dyDescent="0.25">
      <c r="C14057" s="24"/>
    </row>
    <row r="14058" spans="3:3" x14ac:dyDescent="0.25">
      <c r="C14058" s="24"/>
    </row>
    <row r="14059" spans="3:3" x14ac:dyDescent="0.25">
      <c r="C14059" s="24"/>
    </row>
    <row r="14060" spans="3:3" x14ac:dyDescent="0.25">
      <c r="C14060" s="24"/>
    </row>
    <row r="14061" spans="3:3" x14ac:dyDescent="0.25">
      <c r="C14061" s="24"/>
    </row>
    <row r="14062" spans="3:3" x14ac:dyDescent="0.25">
      <c r="C14062" s="24"/>
    </row>
    <row r="14063" spans="3:3" x14ac:dyDescent="0.25">
      <c r="C14063" s="24"/>
    </row>
    <row r="14064" spans="3:3" x14ac:dyDescent="0.25">
      <c r="C14064" s="24"/>
    </row>
    <row r="14065" spans="3:3" x14ac:dyDescent="0.25">
      <c r="C14065" s="24"/>
    </row>
    <row r="14066" spans="3:3" x14ac:dyDescent="0.25">
      <c r="C14066" s="24"/>
    </row>
    <row r="14067" spans="3:3" x14ac:dyDescent="0.25">
      <c r="C14067" s="24"/>
    </row>
    <row r="14068" spans="3:3" x14ac:dyDescent="0.25">
      <c r="C14068" s="24"/>
    </row>
    <row r="14069" spans="3:3" x14ac:dyDescent="0.25">
      <c r="C14069" s="24"/>
    </row>
    <row r="14070" spans="3:3" x14ac:dyDescent="0.25">
      <c r="C14070" s="24"/>
    </row>
    <row r="14071" spans="3:3" x14ac:dyDescent="0.25">
      <c r="C14071" s="24"/>
    </row>
    <row r="14072" spans="3:3" x14ac:dyDescent="0.25">
      <c r="C14072" s="24"/>
    </row>
    <row r="14073" spans="3:3" x14ac:dyDescent="0.25">
      <c r="C14073" s="24"/>
    </row>
    <row r="14074" spans="3:3" x14ac:dyDescent="0.25">
      <c r="C14074" s="24"/>
    </row>
    <row r="14075" spans="3:3" x14ac:dyDescent="0.25">
      <c r="C14075" s="24"/>
    </row>
    <row r="14076" spans="3:3" x14ac:dyDescent="0.25">
      <c r="C14076" s="24"/>
    </row>
    <row r="14077" spans="3:3" x14ac:dyDescent="0.25">
      <c r="C14077" s="24"/>
    </row>
    <row r="14078" spans="3:3" x14ac:dyDescent="0.25">
      <c r="C14078" s="24"/>
    </row>
    <row r="14079" spans="3:3" x14ac:dyDescent="0.25">
      <c r="C14079" s="24"/>
    </row>
    <row r="14080" spans="3:3" x14ac:dyDescent="0.25">
      <c r="C14080" s="24"/>
    </row>
    <row r="14081" spans="3:3" x14ac:dyDescent="0.25">
      <c r="C14081" s="24"/>
    </row>
    <row r="14082" spans="3:3" x14ac:dyDescent="0.25">
      <c r="C14082" s="24"/>
    </row>
    <row r="14083" spans="3:3" x14ac:dyDescent="0.25">
      <c r="C14083" s="24"/>
    </row>
    <row r="14084" spans="3:3" x14ac:dyDescent="0.25">
      <c r="C14084" s="24"/>
    </row>
    <row r="14085" spans="3:3" x14ac:dyDescent="0.25">
      <c r="C14085" s="24"/>
    </row>
    <row r="14086" spans="3:3" x14ac:dyDescent="0.25">
      <c r="C14086" s="24"/>
    </row>
    <row r="14087" spans="3:3" x14ac:dyDescent="0.25">
      <c r="C14087" s="24"/>
    </row>
    <row r="14088" spans="3:3" x14ac:dyDescent="0.25">
      <c r="C14088" s="24"/>
    </row>
    <row r="14089" spans="3:3" x14ac:dyDescent="0.25">
      <c r="C14089" s="24"/>
    </row>
    <row r="14090" spans="3:3" x14ac:dyDescent="0.25">
      <c r="C14090" s="24"/>
    </row>
    <row r="14091" spans="3:3" x14ac:dyDescent="0.25">
      <c r="C14091" s="24"/>
    </row>
    <row r="14092" spans="3:3" x14ac:dyDescent="0.25">
      <c r="C14092" s="24"/>
    </row>
    <row r="14093" spans="3:3" x14ac:dyDescent="0.25">
      <c r="C14093" s="24"/>
    </row>
    <row r="14094" spans="3:3" x14ac:dyDescent="0.25">
      <c r="C14094" s="24"/>
    </row>
    <row r="14095" spans="3:3" x14ac:dyDescent="0.25">
      <c r="C14095" s="24"/>
    </row>
    <row r="14096" spans="3:3" x14ac:dyDescent="0.25">
      <c r="C14096" s="24"/>
    </row>
    <row r="14097" spans="3:3" x14ac:dyDescent="0.25">
      <c r="C14097" s="24"/>
    </row>
    <row r="14098" spans="3:3" x14ac:dyDescent="0.25">
      <c r="C14098" s="24"/>
    </row>
    <row r="14099" spans="3:3" x14ac:dyDescent="0.25">
      <c r="C14099" s="24"/>
    </row>
    <row r="14100" spans="3:3" x14ac:dyDescent="0.25">
      <c r="C14100" s="24"/>
    </row>
    <row r="14101" spans="3:3" x14ac:dyDescent="0.25">
      <c r="C14101" s="24"/>
    </row>
    <row r="14102" spans="3:3" x14ac:dyDescent="0.25">
      <c r="C14102" s="24"/>
    </row>
    <row r="14103" spans="3:3" x14ac:dyDescent="0.25">
      <c r="C14103" s="24"/>
    </row>
    <row r="14104" spans="3:3" x14ac:dyDescent="0.25">
      <c r="C14104" s="24"/>
    </row>
    <row r="14105" spans="3:3" x14ac:dyDescent="0.25">
      <c r="C14105" s="24"/>
    </row>
    <row r="14106" spans="3:3" x14ac:dyDescent="0.25">
      <c r="C14106" s="24"/>
    </row>
    <row r="14107" spans="3:3" x14ac:dyDescent="0.25">
      <c r="C14107" s="24"/>
    </row>
    <row r="14108" spans="3:3" x14ac:dyDescent="0.25">
      <c r="C14108" s="24"/>
    </row>
    <row r="14109" spans="3:3" x14ac:dyDescent="0.25">
      <c r="C14109" s="24"/>
    </row>
    <row r="14110" spans="3:3" x14ac:dyDescent="0.25">
      <c r="C14110" s="24"/>
    </row>
    <row r="14111" spans="3:3" x14ac:dyDescent="0.25">
      <c r="C14111" s="24"/>
    </row>
    <row r="14112" spans="3:3" x14ac:dyDescent="0.25">
      <c r="C14112" s="24"/>
    </row>
    <row r="14113" spans="3:3" x14ac:dyDescent="0.25">
      <c r="C14113" s="24"/>
    </row>
    <row r="14114" spans="3:3" x14ac:dyDescent="0.25">
      <c r="C14114" s="24"/>
    </row>
    <row r="14115" spans="3:3" x14ac:dyDescent="0.25">
      <c r="C14115" s="24"/>
    </row>
    <row r="14116" spans="3:3" x14ac:dyDescent="0.25">
      <c r="C14116" s="24"/>
    </row>
    <row r="14117" spans="3:3" x14ac:dyDescent="0.25">
      <c r="C14117" s="24"/>
    </row>
    <row r="14118" spans="3:3" x14ac:dyDescent="0.25">
      <c r="C14118" s="24"/>
    </row>
    <row r="14119" spans="3:3" x14ac:dyDescent="0.25">
      <c r="C14119" s="24"/>
    </row>
    <row r="14120" spans="3:3" x14ac:dyDescent="0.25">
      <c r="C14120" s="24"/>
    </row>
    <row r="14121" spans="3:3" x14ac:dyDescent="0.25">
      <c r="C14121" s="24"/>
    </row>
    <row r="14122" spans="3:3" x14ac:dyDescent="0.25">
      <c r="C14122" s="24"/>
    </row>
    <row r="14123" spans="3:3" x14ac:dyDescent="0.25">
      <c r="C14123" s="24"/>
    </row>
    <row r="14124" spans="3:3" x14ac:dyDescent="0.25">
      <c r="C14124" s="24"/>
    </row>
    <row r="14125" spans="3:3" x14ac:dyDescent="0.25">
      <c r="C14125" s="24"/>
    </row>
    <row r="14126" spans="3:3" x14ac:dyDescent="0.25">
      <c r="C14126" s="24"/>
    </row>
    <row r="14127" spans="3:3" x14ac:dyDescent="0.25">
      <c r="C14127" s="24"/>
    </row>
    <row r="14128" spans="3:3" x14ac:dyDescent="0.25">
      <c r="C14128" s="24"/>
    </row>
    <row r="14129" spans="3:3" x14ac:dyDescent="0.25">
      <c r="C14129" s="24"/>
    </row>
    <row r="14130" spans="3:3" x14ac:dyDescent="0.25">
      <c r="C14130" s="24"/>
    </row>
    <row r="14131" spans="3:3" x14ac:dyDescent="0.25">
      <c r="C14131" s="24"/>
    </row>
    <row r="14132" spans="3:3" x14ac:dyDescent="0.25">
      <c r="C14132" s="24"/>
    </row>
    <row r="14133" spans="3:3" x14ac:dyDescent="0.25">
      <c r="C14133" s="24"/>
    </row>
    <row r="14134" spans="3:3" x14ac:dyDescent="0.25">
      <c r="C14134" s="24"/>
    </row>
    <row r="14135" spans="3:3" x14ac:dyDescent="0.25">
      <c r="C14135" s="24"/>
    </row>
    <row r="14136" spans="3:3" x14ac:dyDescent="0.25">
      <c r="C14136" s="24"/>
    </row>
    <row r="14137" spans="3:3" x14ac:dyDescent="0.25">
      <c r="C14137" s="24"/>
    </row>
    <row r="14138" spans="3:3" x14ac:dyDescent="0.25">
      <c r="C14138" s="24"/>
    </row>
    <row r="14139" spans="3:3" x14ac:dyDescent="0.25">
      <c r="C14139" s="24"/>
    </row>
    <row r="14140" spans="3:3" x14ac:dyDescent="0.25">
      <c r="C14140" s="24"/>
    </row>
    <row r="14141" spans="3:3" x14ac:dyDescent="0.25">
      <c r="C14141" s="24"/>
    </row>
    <row r="14142" spans="3:3" x14ac:dyDescent="0.25">
      <c r="C14142" s="24"/>
    </row>
    <row r="14143" spans="3:3" x14ac:dyDescent="0.25">
      <c r="C14143" s="24"/>
    </row>
    <row r="14144" spans="3:3" x14ac:dyDescent="0.25">
      <c r="C14144" s="24"/>
    </row>
    <row r="14145" spans="3:3" x14ac:dyDescent="0.25">
      <c r="C14145" s="24"/>
    </row>
    <row r="14146" spans="3:3" x14ac:dyDescent="0.25">
      <c r="C14146" s="24"/>
    </row>
    <row r="14147" spans="3:3" x14ac:dyDescent="0.25">
      <c r="C14147" s="24"/>
    </row>
    <row r="14148" spans="3:3" x14ac:dyDescent="0.25">
      <c r="C14148" s="24"/>
    </row>
    <row r="14149" spans="3:3" x14ac:dyDescent="0.25">
      <c r="C14149" s="24"/>
    </row>
    <row r="14150" spans="3:3" x14ac:dyDescent="0.25">
      <c r="C14150" s="24"/>
    </row>
    <row r="14151" spans="3:3" x14ac:dyDescent="0.25">
      <c r="C14151" s="24"/>
    </row>
    <row r="14152" spans="3:3" x14ac:dyDescent="0.25">
      <c r="C14152" s="24"/>
    </row>
    <row r="14153" spans="3:3" x14ac:dyDescent="0.25">
      <c r="C14153" s="24"/>
    </row>
    <row r="14154" spans="3:3" x14ac:dyDescent="0.25">
      <c r="C14154" s="24"/>
    </row>
    <row r="14155" spans="3:3" x14ac:dyDescent="0.25">
      <c r="C14155" s="24"/>
    </row>
    <row r="14156" spans="3:3" x14ac:dyDescent="0.25">
      <c r="C14156" s="24"/>
    </row>
    <row r="14157" spans="3:3" x14ac:dyDescent="0.25">
      <c r="C14157" s="24"/>
    </row>
    <row r="14158" spans="3:3" x14ac:dyDescent="0.25">
      <c r="C14158" s="24"/>
    </row>
    <row r="14159" spans="3:3" x14ac:dyDescent="0.25">
      <c r="C14159" s="24"/>
    </row>
    <row r="14160" spans="3:3" x14ac:dyDescent="0.25">
      <c r="C14160" s="24"/>
    </row>
    <row r="14161" spans="3:3" x14ac:dyDescent="0.25">
      <c r="C14161" s="24"/>
    </row>
    <row r="14162" spans="3:3" x14ac:dyDescent="0.25">
      <c r="C14162" s="24"/>
    </row>
    <row r="14163" spans="3:3" x14ac:dyDescent="0.25">
      <c r="C14163" s="24"/>
    </row>
    <row r="14164" spans="3:3" x14ac:dyDescent="0.25">
      <c r="C14164" s="24"/>
    </row>
    <row r="14165" spans="3:3" x14ac:dyDescent="0.25">
      <c r="C14165" s="24"/>
    </row>
    <row r="14166" spans="3:3" x14ac:dyDescent="0.25">
      <c r="C14166" s="24"/>
    </row>
    <row r="14167" spans="3:3" x14ac:dyDescent="0.25">
      <c r="C14167" s="24"/>
    </row>
    <row r="14168" spans="3:3" x14ac:dyDescent="0.25">
      <c r="C14168" s="24"/>
    </row>
    <row r="14169" spans="3:3" x14ac:dyDescent="0.25">
      <c r="C14169" s="24"/>
    </row>
    <row r="14170" spans="3:3" x14ac:dyDescent="0.25">
      <c r="C14170" s="24"/>
    </row>
    <row r="14171" spans="3:3" x14ac:dyDescent="0.25">
      <c r="C14171" s="24"/>
    </row>
    <row r="14172" spans="3:3" x14ac:dyDescent="0.25">
      <c r="C14172" s="24"/>
    </row>
    <row r="14173" spans="3:3" x14ac:dyDescent="0.25">
      <c r="C14173" s="24"/>
    </row>
    <row r="14174" spans="3:3" x14ac:dyDescent="0.25">
      <c r="C14174" s="24"/>
    </row>
    <row r="14175" spans="3:3" x14ac:dyDescent="0.25">
      <c r="C14175" s="24"/>
    </row>
    <row r="14176" spans="3:3" x14ac:dyDescent="0.25">
      <c r="C14176" s="24"/>
    </row>
    <row r="14177" spans="3:3" x14ac:dyDescent="0.25">
      <c r="C14177" s="24"/>
    </row>
    <row r="14178" spans="3:3" x14ac:dyDescent="0.25">
      <c r="C14178" s="24"/>
    </row>
    <row r="14179" spans="3:3" x14ac:dyDescent="0.25">
      <c r="C14179" s="24"/>
    </row>
    <row r="14180" spans="3:3" x14ac:dyDescent="0.25">
      <c r="C14180" s="24"/>
    </row>
    <row r="14181" spans="3:3" x14ac:dyDescent="0.25">
      <c r="C14181" s="24"/>
    </row>
    <row r="14182" spans="3:3" x14ac:dyDescent="0.25">
      <c r="C14182" s="24"/>
    </row>
    <row r="14183" spans="3:3" x14ac:dyDescent="0.25">
      <c r="C14183" s="24"/>
    </row>
    <row r="14184" spans="3:3" x14ac:dyDescent="0.25">
      <c r="C14184" s="24"/>
    </row>
    <row r="14185" spans="3:3" x14ac:dyDescent="0.25">
      <c r="C14185" s="24"/>
    </row>
    <row r="14186" spans="3:3" x14ac:dyDescent="0.25">
      <c r="C14186" s="24"/>
    </row>
    <row r="14187" spans="3:3" x14ac:dyDescent="0.25">
      <c r="C14187" s="24"/>
    </row>
    <row r="14188" spans="3:3" x14ac:dyDescent="0.25">
      <c r="C14188" s="24"/>
    </row>
    <row r="14189" spans="3:3" x14ac:dyDescent="0.25">
      <c r="C14189" s="24"/>
    </row>
    <row r="14190" spans="3:3" x14ac:dyDescent="0.25">
      <c r="C14190" s="24"/>
    </row>
    <row r="14191" spans="3:3" x14ac:dyDescent="0.25">
      <c r="C14191" s="24"/>
    </row>
    <row r="14192" spans="3:3" x14ac:dyDescent="0.25">
      <c r="C14192" s="24"/>
    </row>
    <row r="14193" spans="3:3" x14ac:dyDescent="0.25">
      <c r="C14193" s="24"/>
    </row>
    <row r="14194" spans="3:3" x14ac:dyDescent="0.25">
      <c r="C14194" s="24"/>
    </row>
    <row r="14195" spans="3:3" x14ac:dyDescent="0.25">
      <c r="C14195" s="24"/>
    </row>
    <row r="14196" spans="3:3" x14ac:dyDescent="0.25">
      <c r="C14196" s="24"/>
    </row>
    <row r="14197" spans="3:3" x14ac:dyDescent="0.25">
      <c r="C14197" s="24"/>
    </row>
    <row r="14198" spans="3:3" x14ac:dyDescent="0.25">
      <c r="C14198" s="24"/>
    </row>
    <row r="14199" spans="3:3" x14ac:dyDescent="0.25">
      <c r="C14199" s="24"/>
    </row>
    <row r="14200" spans="3:3" x14ac:dyDescent="0.25">
      <c r="C14200" s="24"/>
    </row>
    <row r="14201" spans="3:3" x14ac:dyDescent="0.25">
      <c r="C14201" s="24"/>
    </row>
    <row r="14202" spans="3:3" x14ac:dyDescent="0.25">
      <c r="C14202" s="24"/>
    </row>
    <row r="14203" spans="3:3" x14ac:dyDescent="0.25">
      <c r="C14203" s="24"/>
    </row>
    <row r="14204" spans="3:3" x14ac:dyDescent="0.25">
      <c r="C14204" s="24"/>
    </row>
    <row r="14205" spans="3:3" x14ac:dyDescent="0.25">
      <c r="C14205" s="24"/>
    </row>
    <row r="14206" spans="3:3" x14ac:dyDescent="0.25">
      <c r="C14206" s="24"/>
    </row>
    <row r="14207" spans="3:3" x14ac:dyDescent="0.25">
      <c r="C14207" s="24"/>
    </row>
    <row r="14208" spans="3:3" x14ac:dyDescent="0.25">
      <c r="C14208" s="24"/>
    </row>
    <row r="14209" spans="3:3" x14ac:dyDescent="0.25">
      <c r="C14209" s="24"/>
    </row>
    <row r="14210" spans="3:3" x14ac:dyDescent="0.25">
      <c r="C14210" s="24"/>
    </row>
    <row r="14211" spans="3:3" x14ac:dyDescent="0.25">
      <c r="C14211" s="24"/>
    </row>
    <row r="14212" spans="3:3" x14ac:dyDescent="0.25">
      <c r="C14212" s="24"/>
    </row>
    <row r="14213" spans="3:3" x14ac:dyDescent="0.25">
      <c r="C14213" s="24"/>
    </row>
    <row r="14214" spans="3:3" x14ac:dyDescent="0.25">
      <c r="C14214" s="24"/>
    </row>
    <row r="14215" spans="3:3" x14ac:dyDescent="0.25">
      <c r="C14215" s="24"/>
    </row>
    <row r="14216" spans="3:3" x14ac:dyDescent="0.25">
      <c r="C14216" s="24"/>
    </row>
    <row r="14217" spans="3:3" x14ac:dyDescent="0.25">
      <c r="C14217" s="24"/>
    </row>
    <row r="14218" spans="3:3" x14ac:dyDescent="0.25">
      <c r="C14218" s="24"/>
    </row>
    <row r="14219" spans="3:3" x14ac:dyDescent="0.25">
      <c r="C14219" s="24"/>
    </row>
    <row r="14220" spans="3:3" x14ac:dyDescent="0.25">
      <c r="C14220" s="24"/>
    </row>
    <row r="14221" spans="3:3" x14ac:dyDescent="0.25">
      <c r="C14221" s="24"/>
    </row>
    <row r="14222" spans="3:3" x14ac:dyDescent="0.25">
      <c r="C14222" s="24"/>
    </row>
    <row r="14223" spans="3:3" x14ac:dyDescent="0.25">
      <c r="C14223" s="24"/>
    </row>
    <row r="14224" spans="3:3" x14ac:dyDescent="0.25">
      <c r="C14224" s="24"/>
    </row>
    <row r="14225" spans="3:3" x14ac:dyDescent="0.25">
      <c r="C14225" s="24"/>
    </row>
    <row r="14226" spans="3:3" x14ac:dyDescent="0.25">
      <c r="C14226" s="24"/>
    </row>
    <row r="14227" spans="3:3" x14ac:dyDescent="0.25">
      <c r="C14227" s="24"/>
    </row>
    <row r="14228" spans="3:3" x14ac:dyDescent="0.25">
      <c r="C14228" s="24"/>
    </row>
    <row r="14229" spans="3:3" x14ac:dyDescent="0.25">
      <c r="C14229" s="24"/>
    </row>
    <row r="14230" spans="3:3" x14ac:dyDescent="0.25">
      <c r="C14230" s="24"/>
    </row>
    <row r="14231" spans="3:3" x14ac:dyDescent="0.25">
      <c r="C14231" s="24"/>
    </row>
    <row r="14232" spans="3:3" x14ac:dyDescent="0.25">
      <c r="C14232" s="24"/>
    </row>
    <row r="14233" spans="3:3" x14ac:dyDescent="0.25">
      <c r="C14233" s="24"/>
    </row>
    <row r="14234" spans="3:3" x14ac:dyDescent="0.25">
      <c r="C14234" s="24"/>
    </row>
    <row r="14235" spans="3:3" x14ac:dyDescent="0.25">
      <c r="C14235" s="24"/>
    </row>
    <row r="14236" spans="3:3" x14ac:dyDescent="0.25">
      <c r="C14236" s="24"/>
    </row>
    <row r="14237" spans="3:3" x14ac:dyDescent="0.25">
      <c r="C14237" s="24"/>
    </row>
    <row r="14238" spans="3:3" x14ac:dyDescent="0.25">
      <c r="C14238" s="24"/>
    </row>
    <row r="14239" spans="3:3" x14ac:dyDescent="0.25">
      <c r="C14239" s="24"/>
    </row>
    <row r="14240" spans="3:3" x14ac:dyDescent="0.25">
      <c r="C14240" s="24"/>
    </row>
    <row r="14241" spans="3:3" x14ac:dyDescent="0.25">
      <c r="C14241" s="24"/>
    </row>
    <row r="14242" spans="3:3" x14ac:dyDescent="0.25">
      <c r="C14242" s="24"/>
    </row>
    <row r="14243" spans="3:3" x14ac:dyDescent="0.25">
      <c r="C14243" s="24"/>
    </row>
    <row r="14244" spans="3:3" x14ac:dyDescent="0.25">
      <c r="C14244" s="24"/>
    </row>
    <row r="14245" spans="3:3" x14ac:dyDescent="0.25">
      <c r="C14245" s="24"/>
    </row>
    <row r="14246" spans="3:3" x14ac:dyDescent="0.25">
      <c r="C14246" s="24"/>
    </row>
    <row r="14247" spans="3:3" x14ac:dyDescent="0.25">
      <c r="C14247" s="24"/>
    </row>
    <row r="14248" spans="3:3" x14ac:dyDescent="0.25">
      <c r="C14248" s="24"/>
    </row>
    <row r="14249" spans="3:3" x14ac:dyDescent="0.25">
      <c r="C14249" s="24"/>
    </row>
    <row r="14250" spans="3:3" x14ac:dyDescent="0.25">
      <c r="C14250" s="24"/>
    </row>
    <row r="14251" spans="3:3" x14ac:dyDescent="0.25">
      <c r="C14251" s="24"/>
    </row>
    <row r="14252" spans="3:3" x14ac:dyDescent="0.25">
      <c r="C14252" s="24"/>
    </row>
    <row r="14253" spans="3:3" x14ac:dyDescent="0.25">
      <c r="C14253" s="24"/>
    </row>
    <row r="14254" spans="3:3" x14ac:dyDescent="0.25">
      <c r="C14254" s="24"/>
    </row>
    <row r="14255" spans="3:3" x14ac:dyDescent="0.25">
      <c r="C14255" s="24"/>
    </row>
    <row r="14256" spans="3:3" x14ac:dyDescent="0.25">
      <c r="C14256" s="24"/>
    </row>
    <row r="14257" spans="3:3" x14ac:dyDescent="0.25">
      <c r="C14257" s="24"/>
    </row>
    <row r="14258" spans="3:3" x14ac:dyDescent="0.25">
      <c r="C14258" s="24"/>
    </row>
    <row r="14259" spans="3:3" x14ac:dyDescent="0.25">
      <c r="C14259" s="24"/>
    </row>
    <row r="14260" spans="3:3" x14ac:dyDescent="0.25">
      <c r="C14260" s="24"/>
    </row>
    <row r="14261" spans="3:3" x14ac:dyDescent="0.25">
      <c r="C14261" s="24"/>
    </row>
    <row r="14262" spans="3:3" x14ac:dyDescent="0.25">
      <c r="C14262" s="24"/>
    </row>
    <row r="14263" spans="3:3" x14ac:dyDescent="0.25">
      <c r="C14263" s="24"/>
    </row>
    <row r="14264" spans="3:3" x14ac:dyDescent="0.25">
      <c r="C14264" s="24"/>
    </row>
    <row r="14265" spans="3:3" x14ac:dyDescent="0.25">
      <c r="C14265" s="24"/>
    </row>
    <row r="14266" spans="3:3" x14ac:dyDescent="0.25">
      <c r="C14266" s="24"/>
    </row>
    <row r="14267" spans="3:3" x14ac:dyDescent="0.25">
      <c r="C14267" s="24"/>
    </row>
    <row r="14268" spans="3:3" x14ac:dyDescent="0.25">
      <c r="C14268" s="24"/>
    </row>
    <row r="14269" spans="3:3" x14ac:dyDescent="0.25">
      <c r="C14269" s="24"/>
    </row>
    <row r="14270" spans="3:3" x14ac:dyDescent="0.25">
      <c r="C14270" s="24"/>
    </row>
    <row r="14271" spans="3:3" x14ac:dyDescent="0.25">
      <c r="C14271" s="24"/>
    </row>
    <row r="14272" spans="3:3" x14ac:dyDescent="0.25">
      <c r="C14272" s="24"/>
    </row>
    <row r="14273" spans="3:3" x14ac:dyDescent="0.25">
      <c r="C14273" s="24"/>
    </row>
    <row r="14274" spans="3:3" x14ac:dyDescent="0.25">
      <c r="C14274" s="24"/>
    </row>
    <row r="14275" spans="3:3" x14ac:dyDescent="0.25">
      <c r="C14275" s="24"/>
    </row>
    <row r="14276" spans="3:3" x14ac:dyDescent="0.25">
      <c r="C14276" s="24"/>
    </row>
    <row r="14277" spans="3:3" x14ac:dyDescent="0.25">
      <c r="C14277" s="24"/>
    </row>
    <row r="14278" spans="3:3" x14ac:dyDescent="0.25">
      <c r="C14278" s="24"/>
    </row>
    <row r="14279" spans="3:3" x14ac:dyDescent="0.25">
      <c r="C14279" s="24"/>
    </row>
    <row r="14280" spans="3:3" x14ac:dyDescent="0.25">
      <c r="C14280" s="24"/>
    </row>
    <row r="14281" spans="3:3" x14ac:dyDescent="0.25">
      <c r="C14281" s="24"/>
    </row>
    <row r="14282" spans="3:3" x14ac:dyDescent="0.25">
      <c r="C14282" s="24"/>
    </row>
    <row r="14283" spans="3:3" x14ac:dyDescent="0.25">
      <c r="C14283" s="24"/>
    </row>
    <row r="14284" spans="3:3" x14ac:dyDescent="0.25">
      <c r="C14284" s="24"/>
    </row>
    <row r="14285" spans="3:3" x14ac:dyDescent="0.25">
      <c r="C14285" s="24"/>
    </row>
    <row r="14286" spans="3:3" x14ac:dyDescent="0.25">
      <c r="C14286" s="24"/>
    </row>
    <row r="14287" spans="3:3" x14ac:dyDescent="0.25">
      <c r="C14287" s="24"/>
    </row>
    <row r="14288" spans="3:3" x14ac:dyDescent="0.25">
      <c r="C14288" s="24"/>
    </row>
    <row r="14289" spans="3:3" x14ac:dyDescent="0.25">
      <c r="C14289" s="24"/>
    </row>
    <row r="14290" spans="3:3" x14ac:dyDescent="0.25">
      <c r="C14290" s="24"/>
    </row>
    <row r="14291" spans="3:3" x14ac:dyDescent="0.25">
      <c r="C14291" s="24"/>
    </row>
    <row r="14292" spans="3:3" x14ac:dyDescent="0.25">
      <c r="C14292" s="24"/>
    </row>
    <row r="14293" spans="3:3" x14ac:dyDescent="0.25">
      <c r="C14293" s="24"/>
    </row>
    <row r="14294" spans="3:3" x14ac:dyDescent="0.25">
      <c r="C14294" s="24"/>
    </row>
    <row r="14295" spans="3:3" x14ac:dyDescent="0.25">
      <c r="C14295" s="24"/>
    </row>
    <row r="14296" spans="3:3" x14ac:dyDescent="0.25">
      <c r="C14296" s="24"/>
    </row>
    <row r="14297" spans="3:3" x14ac:dyDescent="0.25">
      <c r="C14297" s="24"/>
    </row>
    <row r="14298" spans="3:3" x14ac:dyDescent="0.25">
      <c r="C14298" s="24"/>
    </row>
    <row r="14299" spans="3:3" x14ac:dyDescent="0.25">
      <c r="C14299" s="24"/>
    </row>
    <row r="14300" spans="3:3" x14ac:dyDescent="0.25">
      <c r="C14300" s="24"/>
    </row>
    <row r="14301" spans="3:3" x14ac:dyDescent="0.25">
      <c r="C14301" s="24"/>
    </row>
    <row r="14302" spans="3:3" x14ac:dyDescent="0.25">
      <c r="C14302" s="24"/>
    </row>
    <row r="14303" spans="3:3" x14ac:dyDescent="0.25">
      <c r="C14303" s="24"/>
    </row>
    <row r="14304" spans="3:3" x14ac:dyDescent="0.25">
      <c r="C14304" s="24"/>
    </row>
    <row r="14305" spans="3:3" x14ac:dyDescent="0.25">
      <c r="C14305" s="24"/>
    </row>
    <row r="14306" spans="3:3" x14ac:dyDescent="0.25">
      <c r="C14306" s="24"/>
    </row>
    <row r="14307" spans="3:3" x14ac:dyDescent="0.25">
      <c r="C14307" s="24"/>
    </row>
    <row r="14308" spans="3:3" x14ac:dyDescent="0.25">
      <c r="C14308" s="24"/>
    </row>
    <row r="14309" spans="3:3" x14ac:dyDescent="0.25">
      <c r="C14309" s="24"/>
    </row>
    <row r="14310" spans="3:3" x14ac:dyDescent="0.25">
      <c r="C14310" s="24"/>
    </row>
    <row r="14311" spans="3:3" x14ac:dyDescent="0.25">
      <c r="C14311" s="24"/>
    </row>
    <row r="14312" spans="3:3" x14ac:dyDescent="0.25">
      <c r="C14312" s="24"/>
    </row>
    <row r="14313" spans="3:3" x14ac:dyDescent="0.25">
      <c r="C14313" s="24"/>
    </row>
    <row r="14314" spans="3:3" x14ac:dyDescent="0.25">
      <c r="C14314" s="24"/>
    </row>
    <row r="14315" spans="3:3" x14ac:dyDescent="0.25">
      <c r="C14315" s="24"/>
    </row>
    <row r="14316" spans="3:3" x14ac:dyDescent="0.25">
      <c r="C14316" s="24"/>
    </row>
    <row r="14317" spans="3:3" x14ac:dyDescent="0.25">
      <c r="C14317" s="24"/>
    </row>
    <row r="14318" spans="3:3" x14ac:dyDescent="0.25">
      <c r="C14318" s="24"/>
    </row>
    <row r="14319" spans="3:3" x14ac:dyDescent="0.25">
      <c r="C14319" s="24"/>
    </row>
    <row r="14320" spans="3:3" x14ac:dyDescent="0.25">
      <c r="C14320" s="24"/>
    </row>
    <row r="14321" spans="3:3" x14ac:dyDescent="0.25">
      <c r="C14321" s="24"/>
    </row>
    <row r="14322" spans="3:3" x14ac:dyDescent="0.25">
      <c r="C14322" s="24"/>
    </row>
    <row r="14323" spans="3:3" x14ac:dyDescent="0.25">
      <c r="C14323" s="24"/>
    </row>
    <row r="14324" spans="3:3" x14ac:dyDescent="0.25">
      <c r="C14324" s="24"/>
    </row>
    <row r="14325" spans="3:3" x14ac:dyDescent="0.25">
      <c r="C14325" s="24"/>
    </row>
    <row r="14326" spans="3:3" x14ac:dyDescent="0.25">
      <c r="C14326" s="24"/>
    </row>
    <row r="14327" spans="3:3" x14ac:dyDescent="0.25">
      <c r="C14327" s="24"/>
    </row>
    <row r="14328" spans="3:3" x14ac:dyDescent="0.25">
      <c r="C14328" s="24"/>
    </row>
    <row r="14329" spans="3:3" x14ac:dyDescent="0.25">
      <c r="C14329" s="24"/>
    </row>
    <row r="14330" spans="3:3" x14ac:dyDescent="0.25">
      <c r="C14330" s="24"/>
    </row>
    <row r="14331" spans="3:3" x14ac:dyDescent="0.25">
      <c r="C14331" s="24"/>
    </row>
    <row r="14332" spans="3:3" x14ac:dyDescent="0.25">
      <c r="C14332" s="24"/>
    </row>
    <row r="14333" spans="3:3" x14ac:dyDescent="0.25">
      <c r="C14333" s="24"/>
    </row>
    <row r="14334" spans="3:3" x14ac:dyDescent="0.25">
      <c r="C14334" s="24"/>
    </row>
    <row r="14335" spans="3:3" x14ac:dyDescent="0.25">
      <c r="C14335" s="24"/>
    </row>
    <row r="14336" spans="3:3" x14ac:dyDescent="0.25">
      <c r="C14336" s="24"/>
    </row>
    <row r="14337" spans="3:3" x14ac:dyDescent="0.25">
      <c r="C14337" s="24"/>
    </row>
    <row r="14338" spans="3:3" x14ac:dyDescent="0.25">
      <c r="C14338" s="24"/>
    </row>
    <row r="14339" spans="3:3" x14ac:dyDescent="0.25">
      <c r="C14339" s="24"/>
    </row>
    <row r="14340" spans="3:3" x14ac:dyDescent="0.25">
      <c r="C14340" s="24"/>
    </row>
    <row r="14341" spans="3:3" x14ac:dyDescent="0.25">
      <c r="C14341" s="24"/>
    </row>
    <row r="14342" spans="3:3" x14ac:dyDescent="0.25">
      <c r="C14342" s="24"/>
    </row>
    <row r="14343" spans="3:3" x14ac:dyDescent="0.25">
      <c r="C14343" s="24"/>
    </row>
    <row r="14344" spans="3:3" x14ac:dyDescent="0.25">
      <c r="C14344" s="24"/>
    </row>
    <row r="14345" spans="3:3" x14ac:dyDescent="0.25">
      <c r="C14345" s="24"/>
    </row>
    <row r="14346" spans="3:3" x14ac:dyDescent="0.25">
      <c r="C14346" s="24"/>
    </row>
    <row r="14347" spans="3:3" x14ac:dyDescent="0.25">
      <c r="C14347" s="24"/>
    </row>
    <row r="14348" spans="3:3" x14ac:dyDescent="0.25">
      <c r="C14348" s="24"/>
    </row>
    <row r="14349" spans="3:3" x14ac:dyDescent="0.25">
      <c r="C14349" s="24"/>
    </row>
    <row r="14350" spans="3:3" x14ac:dyDescent="0.25">
      <c r="C14350" s="24"/>
    </row>
    <row r="14351" spans="3:3" x14ac:dyDescent="0.25">
      <c r="C14351" s="24"/>
    </row>
    <row r="14352" spans="3:3" x14ac:dyDescent="0.25">
      <c r="C14352" s="24"/>
    </row>
    <row r="14353" spans="3:3" x14ac:dyDescent="0.25">
      <c r="C14353" s="24"/>
    </row>
    <row r="14354" spans="3:3" x14ac:dyDescent="0.25">
      <c r="C14354" s="24"/>
    </row>
    <row r="14355" spans="3:3" x14ac:dyDescent="0.25">
      <c r="C14355" s="24"/>
    </row>
    <row r="14356" spans="3:3" x14ac:dyDescent="0.25">
      <c r="C14356" s="24"/>
    </row>
    <row r="14357" spans="3:3" x14ac:dyDescent="0.25">
      <c r="C14357" s="24"/>
    </row>
    <row r="14358" spans="3:3" x14ac:dyDescent="0.25">
      <c r="C14358" s="24"/>
    </row>
    <row r="14359" spans="3:3" x14ac:dyDescent="0.25">
      <c r="C14359" s="24"/>
    </row>
    <row r="14360" spans="3:3" x14ac:dyDescent="0.25">
      <c r="C14360" s="24"/>
    </row>
    <row r="14361" spans="3:3" x14ac:dyDescent="0.25">
      <c r="C14361" s="24"/>
    </row>
    <row r="14362" spans="3:3" x14ac:dyDescent="0.25">
      <c r="C14362" s="24"/>
    </row>
    <row r="14363" spans="3:3" x14ac:dyDescent="0.25">
      <c r="C14363" s="24"/>
    </row>
    <row r="14364" spans="3:3" x14ac:dyDescent="0.25">
      <c r="C14364" s="24"/>
    </row>
    <row r="14365" spans="3:3" x14ac:dyDescent="0.25">
      <c r="C14365" s="24"/>
    </row>
    <row r="14366" spans="3:3" x14ac:dyDescent="0.25">
      <c r="C14366" s="24"/>
    </row>
    <row r="14367" spans="3:3" x14ac:dyDescent="0.25">
      <c r="C14367" s="24"/>
    </row>
    <row r="14368" spans="3:3" x14ac:dyDescent="0.25">
      <c r="C14368" s="24"/>
    </row>
    <row r="14369" spans="3:3" x14ac:dyDescent="0.25">
      <c r="C14369" s="24"/>
    </row>
    <row r="14370" spans="3:3" x14ac:dyDescent="0.25">
      <c r="C14370" s="24"/>
    </row>
    <row r="14371" spans="3:3" x14ac:dyDescent="0.25">
      <c r="C14371" s="24"/>
    </row>
    <row r="14372" spans="3:3" x14ac:dyDescent="0.25">
      <c r="C14372" s="24"/>
    </row>
    <row r="14373" spans="3:3" x14ac:dyDescent="0.25">
      <c r="C14373" s="24"/>
    </row>
    <row r="14374" spans="3:3" x14ac:dyDescent="0.25">
      <c r="C14374" s="24"/>
    </row>
    <row r="14375" spans="3:3" x14ac:dyDescent="0.25">
      <c r="C14375" s="24"/>
    </row>
    <row r="14376" spans="3:3" x14ac:dyDescent="0.25">
      <c r="C14376" s="24"/>
    </row>
    <row r="14377" spans="3:3" x14ac:dyDescent="0.25">
      <c r="C14377" s="24"/>
    </row>
    <row r="14378" spans="3:3" x14ac:dyDescent="0.25">
      <c r="C14378" s="24"/>
    </row>
    <row r="14379" spans="3:3" x14ac:dyDescent="0.25">
      <c r="C14379" s="24"/>
    </row>
    <row r="14380" spans="3:3" x14ac:dyDescent="0.25">
      <c r="C14380" s="24"/>
    </row>
    <row r="14381" spans="3:3" x14ac:dyDescent="0.25">
      <c r="C14381" s="24"/>
    </row>
    <row r="14382" spans="3:3" x14ac:dyDescent="0.25">
      <c r="C14382" s="24"/>
    </row>
    <row r="14383" spans="3:3" x14ac:dyDescent="0.25">
      <c r="C14383" s="24"/>
    </row>
    <row r="14384" spans="3:3" x14ac:dyDescent="0.25">
      <c r="C14384" s="24"/>
    </row>
    <row r="14385" spans="3:3" x14ac:dyDescent="0.25">
      <c r="C14385" s="24"/>
    </row>
    <row r="14386" spans="3:3" x14ac:dyDescent="0.25">
      <c r="C14386" s="24"/>
    </row>
    <row r="14387" spans="3:3" x14ac:dyDescent="0.25">
      <c r="C14387" s="24"/>
    </row>
    <row r="14388" spans="3:3" x14ac:dyDescent="0.25">
      <c r="C14388" s="24"/>
    </row>
    <row r="14389" spans="3:3" x14ac:dyDescent="0.25">
      <c r="C14389" s="24"/>
    </row>
    <row r="14390" spans="3:3" x14ac:dyDescent="0.25">
      <c r="C14390" s="24"/>
    </row>
    <row r="14391" spans="3:3" x14ac:dyDescent="0.25">
      <c r="C14391" s="24"/>
    </row>
    <row r="14392" spans="3:3" x14ac:dyDescent="0.25">
      <c r="C14392" s="24"/>
    </row>
    <row r="14393" spans="3:3" x14ac:dyDescent="0.25">
      <c r="C14393" s="24"/>
    </row>
    <row r="14394" spans="3:3" x14ac:dyDescent="0.25">
      <c r="C14394" s="24"/>
    </row>
    <row r="14395" spans="3:3" x14ac:dyDescent="0.25">
      <c r="C14395" s="24"/>
    </row>
    <row r="14396" spans="3:3" x14ac:dyDescent="0.25">
      <c r="C14396" s="24"/>
    </row>
    <row r="14397" spans="3:3" x14ac:dyDescent="0.25">
      <c r="C14397" s="24"/>
    </row>
    <row r="14398" spans="3:3" x14ac:dyDescent="0.25">
      <c r="C14398" s="24"/>
    </row>
    <row r="14399" spans="3:3" x14ac:dyDescent="0.25">
      <c r="C14399" s="24"/>
    </row>
    <row r="14400" spans="3:3" x14ac:dyDescent="0.25">
      <c r="C14400" s="24"/>
    </row>
    <row r="14401" spans="3:3" x14ac:dyDescent="0.25">
      <c r="C14401" s="24"/>
    </row>
    <row r="14402" spans="3:3" x14ac:dyDescent="0.25">
      <c r="C14402" s="24"/>
    </row>
    <row r="14403" spans="3:3" x14ac:dyDescent="0.25">
      <c r="C14403" s="24"/>
    </row>
    <row r="14404" spans="3:3" x14ac:dyDescent="0.25">
      <c r="C14404" s="24"/>
    </row>
    <row r="14405" spans="3:3" x14ac:dyDescent="0.25">
      <c r="C14405" s="24"/>
    </row>
    <row r="14406" spans="3:3" x14ac:dyDescent="0.25">
      <c r="C14406" s="24"/>
    </row>
    <row r="14407" spans="3:3" x14ac:dyDescent="0.25">
      <c r="C14407" s="24"/>
    </row>
    <row r="14408" spans="3:3" x14ac:dyDescent="0.25">
      <c r="C14408" s="24"/>
    </row>
    <row r="14409" spans="3:3" x14ac:dyDescent="0.25">
      <c r="C14409" s="24"/>
    </row>
    <row r="14410" spans="3:3" x14ac:dyDescent="0.25">
      <c r="C14410" s="24"/>
    </row>
    <row r="14411" spans="3:3" x14ac:dyDescent="0.25">
      <c r="C14411" s="24"/>
    </row>
    <row r="14412" spans="3:3" x14ac:dyDescent="0.25">
      <c r="C14412" s="24"/>
    </row>
    <row r="14413" spans="3:3" x14ac:dyDescent="0.25">
      <c r="C14413" s="24"/>
    </row>
    <row r="14414" spans="3:3" x14ac:dyDescent="0.25">
      <c r="C14414" s="24"/>
    </row>
    <row r="14415" spans="3:3" x14ac:dyDescent="0.25">
      <c r="C14415" s="24"/>
    </row>
    <row r="14416" spans="3:3" x14ac:dyDescent="0.25">
      <c r="C14416" s="24"/>
    </row>
    <row r="14417" spans="3:3" x14ac:dyDescent="0.25">
      <c r="C14417" s="24"/>
    </row>
    <row r="14418" spans="3:3" x14ac:dyDescent="0.25">
      <c r="C14418" s="24"/>
    </row>
    <row r="14419" spans="3:3" x14ac:dyDescent="0.25">
      <c r="C14419" s="24"/>
    </row>
    <row r="14420" spans="3:3" x14ac:dyDescent="0.25">
      <c r="C14420" s="24"/>
    </row>
    <row r="14421" spans="3:3" x14ac:dyDescent="0.25">
      <c r="C14421" s="24"/>
    </row>
    <row r="14422" spans="3:3" x14ac:dyDescent="0.25">
      <c r="C14422" s="24"/>
    </row>
    <row r="14423" spans="3:3" x14ac:dyDescent="0.25">
      <c r="C14423" s="24"/>
    </row>
    <row r="14424" spans="3:3" x14ac:dyDescent="0.25">
      <c r="C14424" s="24"/>
    </row>
    <row r="14425" spans="3:3" x14ac:dyDescent="0.25">
      <c r="C14425" s="24"/>
    </row>
    <row r="14426" spans="3:3" x14ac:dyDescent="0.25">
      <c r="C14426" s="24"/>
    </row>
    <row r="14427" spans="3:3" x14ac:dyDescent="0.25">
      <c r="C14427" s="24"/>
    </row>
    <row r="14428" spans="3:3" x14ac:dyDescent="0.25">
      <c r="C14428" s="24"/>
    </row>
    <row r="14429" spans="3:3" x14ac:dyDescent="0.25">
      <c r="C14429" s="24"/>
    </row>
    <row r="14430" spans="3:3" x14ac:dyDescent="0.25">
      <c r="C14430" s="24"/>
    </row>
    <row r="14431" spans="3:3" x14ac:dyDescent="0.25">
      <c r="C14431" s="24"/>
    </row>
    <row r="14432" spans="3:3" x14ac:dyDescent="0.25">
      <c r="C14432" s="24"/>
    </row>
    <row r="14433" spans="3:3" x14ac:dyDescent="0.25">
      <c r="C14433" s="24"/>
    </row>
    <row r="14434" spans="3:3" x14ac:dyDescent="0.25">
      <c r="C14434" s="24"/>
    </row>
    <row r="14435" spans="3:3" x14ac:dyDescent="0.25">
      <c r="C14435" s="24"/>
    </row>
    <row r="14436" spans="3:3" x14ac:dyDescent="0.25">
      <c r="C14436" s="24"/>
    </row>
    <row r="14437" spans="3:3" x14ac:dyDescent="0.25">
      <c r="C14437" s="24"/>
    </row>
    <row r="14438" spans="3:3" x14ac:dyDescent="0.25">
      <c r="C14438" s="24"/>
    </row>
    <row r="14439" spans="3:3" x14ac:dyDescent="0.25">
      <c r="C14439" s="24"/>
    </row>
    <row r="14440" spans="3:3" x14ac:dyDescent="0.25">
      <c r="C14440" s="24"/>
    </row>
    <row r="14441" spans="3:3" x14ac:dyDescent="0.25">
      <c r="C14441" s="24"/>
    </row>
    <row r="14442" spans="3:3" x14ac:dyDescent="0.25">
      <c r="C14442" s="24"/>
    </row>
    <row r="14443" spans="3:3" x14ac:dyDescent="0.25">
      <c r="C14443" s="24"/>
    </row>
    <row r="14444" spans="3:3" x14ac:dyDescent="0.25">
      <c r="C14444" s="24"/>
    </row>
    <row r="14445" spans="3:3" x14ac:dyDescent="0.25">
      <c r="C14445" s="24"/>
    </row>
    <row r="14446" spans="3:3" x14ac:dyDescent="0.25">
      <c r="C14446" s="24"/>
    </row>
    <row r="14447" spans="3:3" x14ac:dyDescent="0.25">
      <c r="C14447" s="24"/>
    </row>
    <row r="14448" spans="3:3" x14ac:dyDescent="0.25">
      <c r="C14448" s="24"/>
    </row>
    <row r="14449" spans="3:3" x14ac:dyDescent="0.25">
      <c r="C14449" s="24"/>
    </row>
    <row r="14450" spans="3:3" x14ac:dyDescent="0.25">
      <c r="C14450" s="24"/>
    </row>
    <row r="14451" spans="3:3" x14ac:dyDescent="0.25">
      <c r="C14451" s="24"/>
    </row>
    <row r="14452" spans="3:3" x14ac:dyDescent="0.25">
      <c r="C14452" s="24"/>
    </row>
    <row r="14453" spans="3:3" x14ac:dyDescent="0.25">
      <c r="C14453" s="24"/>
    </row>
    <row r="14454" spans="3:3" x14ac:dyDescent="0.25">
      <c r="C14454" s="24"/>
    </row>
    <row r="14455" spans="3:3" x14ac:dyDescent="0.25">
      <c r="C14455" s="24"/>
    </row>
    <row r="14456" spans="3:3" x14ac:dyDescent="0.25">
      <c r="C14456" s="24"/>
    </row>
    <row r="14457" spans="3:3" x14ac:dyDescent="0.25">
      <c r="C14457" s="24"/>
    </row>
    <row r="14458" spans="3:3" x14ac:dyDescent="0.25">
      <c r="C14458" s="24"/>
    </row>
    <row r="14459" spans="3:3" x14ac:dyDescent="0.25">
      <c r="C14459" s="24"/>
    </row>
    <row r="14460" spans="3:3" x14ac:dyDescent="0.25">
      <c r="C14460" s="24"/>
    </row>
    <row r="14461" spans="3:3" x14ac:dyDescent="0.25">
      <c r="C14461" s="24"/>
    </row>
    <row r="14462" spans="3:3" x14ac:dyDescent="0.25">
      <c r="C14462" s="24"/>
    </row>
    <row r="14463" spans="3:3" x14ac:dyDescent="0.25">
      <c r="C14463" s="24"/>
    </row>
    <row r="14464" spans="3:3" x14ac:dyDescent="0.25">
      <c r="C14464" s="24"/>
    </row>
    <row r="14465" spans="3:3" x14ac:dyDescent="0.25">
      <c r="C14465" s="24"/>
    </row>
    <row r="14466" spans="3:3" x14ac:dyDescent="0.25">
      <c r="C14466" s="24"/>
    </row>
    <row r="14467" spans="3:3" x14ac:dyDescent="0.25">
      <c r="C14467" s="24"/>
    </row>
    <row r="14468" spans="3:3" x14ac:dyDescent="0.25">
      <c r="C14468" s="24"/>
    </row>
    <row r="14469" spans="3:3" x14ac:dyDescent="0.25">
      <c r="C14469" s="24"/>
    </row>
    <row r="14470" spans="3:3" x14ac:dyDescent="0.25">
      <c r="C14470" s="24"/>
    </row>
    <row r="14471" spans="3:3" x14ac:dyDescent="0.25">
      <c r="C14471" s="24"/>
    </row>
    <row r="14472" spans="3:3" x14ac:dyDescent="0.25">
      <c r="C14472" s="24"/>
    </row>
    <row r="14473" spans="3:3" x14ac:dyDescent="0.25">
      <c r="C14473" s="24"/>
    </row>
    <row r="14474" spans="3:3" x14ac:dyDescent="0.25">
      <c r="C14474" s="24"/>
    </row>
    <row r="14475" spans="3:3" x14ac:dyDescent="0.25">
      <c r="C14475" s="24"/>
    </row>
    <row r="14476" spans="3:3" x14ac:dyDescent="0.25">
      <c r="C14476" s="24"/>
    </row>
    <row r="14477" spans="3:3" x14ac:dyDescent="0.25">
      <c r="C14477" s="24"/>
    </row>
    <row r="14478" spans="3:3" x14ac:dyDescent="0.25">
      <c r="C14478" s="24"/>
    </row>
    <row r="14479" spans="3:3" x14ac:dyDescent="0.25">
      <c r="C14479" s="24"/>
    </row>
    <row r="14480" spans="3:3" x14ac:dyDescent="0.25">
      <c r="C14480" s="24"/>
    </row>
    <row r="14481" spans="3:3" x14ac:dyDescent="0.25">
      <c r="C14481" s="24"/>
    </row>
    <row r="14482" spans="3:3" x14ac:dyDescent="0.25">
      <c r="C14482" s="24"/>
    </row>
    <row r="14483" spans="3:3" x14ac:dyDescent="0.25">
      <c r="C14483" s="24"/>
    </row>
    <row r="14484" spans="3:3" x14ac:dyDescent="0.25">
      <c r="C14484" s="24"/>
    </row>
    <row r="14485" spans="3:3" x14ac:dyDescent="0.25">
      <c r="C14485" s="24"/>
    </row>
    <row r="14486" spans="3:3" x14ac:dyDescent="0.25">
      <c r="C14486" s="24"/>
    </row>
    <row r="14487" spans="3:3" x14ac:dyDescent="0.25">
      <c r="C14487" s="24"/>
    </row>
    <row r="14488" spans="3:3" x14ac:dyDescent="0.25">
      <c r="C14488" s="24"/>
    </row>
    <row r="14489" spans="3:3" x14ac:dyDescent="0.25">
      <c r="C14489" s="24"/>
    </row>
    <row r="14490" spans="3:3" x14ac:dyDescent="0.25">
      <c r="C14490" s="24"/>
    </row>
    <row r="14491" spans="3:3" x14ac:dyDescent="0.25">
      <c r="C14491" s="24"/>
    </row>
    <row r="14492" spans="3:3" x14ac:dyDescent="0.25">
      <c r="C14492" s="24"/>
    </row>
    <row r="14493" spans="3:3" x14ac:dyDescent="0.25">
      <c r="C14493" s="24"/>
    </row>
    <row r="14494" spans="3:3" x14ac:dyDescent="0.25">
      <c r="C14494" s="24"/>
    </row>
    <row r="14495" spans="3:3" x14ac:dyDescent="0.25">
      <c r="C14495" s="24"/>
    </row>
    <row r="14496" spans="3:3" x14ac:dyDescent="0.25">
      <c r="C14496" s="24"/>
    </row>
    <row r="14497" spans="3:3" x14ac:dyDescent="0.25">
      <c r="C14497" s="24"/>
    </row>
    <row r="14498" spans="3:3" x14ac:dyDescent="0.25">
      <c r="C14498" s="24"/>
    </row>
    <row r="14499" spans="3:3" x14ac:dyDescent="0.25">
      <c r="C14499" s="24"/>
    </row>
    <row r="14500" spans="3:3" x14ac:dyDescent="0.25">
      <c r="C14500" s="24"/>
    </row>
    <row r="14501" spans="3:3" x14ac:dyDescent="0.25">
      <c r="C14501" s="24"/>
    </row>
    <row r="14502" spans="3:3" x14ac:dyDescent="0.25">
      <c r="C14502" s="24"/>
    </row>
    <row r="14503" spans="3:3" x14ac:dyDescent="0.25">
      <c r="C14503" s="24"/>
    </row>
    <row r="14504" spans="3:3" x14ac:dyDescent="0.25">
      <c r="C14504" s="24"/>
    </row>
    <row r="14505" spans="3:3" x14ac:dyDescent="0.25">
      <c r="C14505" s="24"/>
    </row>
    <row r="14506" spans="3:3" x14ac:dyDescent="0.25">
      <c r="C14506" s="24"/>
    </row>
    <row r="14507" spans="3:3" x14ac:dyDescent="0.25">
      <c r="C14507" s="24"/>
    </row>
    <row r="14508" spans="3:3" x14ac:dyDescent="0.25">
      <c r="C14508" s="24"/>
    </row>
    <row r="14509" spans="3:3" x14ac:dyDescent="0.25">
      <c r="C14509" s="24"/>
    </row>
    <row r="14510" spans="3:3" x14ac:dyDescent="0.25">
      <c r="C14510" s="24"/>
    </row>
    <row r="14511" spans="3:3" x14ac:dyDescent="0.25">
      <c r="C14511" s="24"/>
    </row>
    <row r="14512" spans="3:3" x14ac:dyDescent="0.25">
      <c r="C14512" s="24"/>
    </row>
    <row r="14513" spans="3:3" x14ac:dyDescent="0.25">
      <c r="C14513" s="24"/>
    </row>
    <row r="14514" spans="3:3" x14ac:dyDescent="0.25">
      <c r="C14514" s="24"/>
    </row>
    <row r="14515" spans="3:3" x14ac:dyDescent="0.25">
      <c r="C14515" s="24"/>
    </row>
    <row r="14516" spans="3:3" x14ac:dyDescent="0.25">
      <c r="C14516" s="24"/>
    </row>
    <row r="14517" spans="3:3" x14ac:dyDescent="0.25">
      <c r="C14517" s="24"/>
    </row>
    <row r="14518" spans="3:3" x14ac:dyDescent="0.25">
      <c r="C14518" s="24"/>
    </row>
    <row r="14519" spans="3:3" x14ac:dyDescent="0.25">
      <c r="C14519" s="24"/>
    </row>
    <row r="14520" spans="3:3" x14ac:dyDescent="0.25">
      <c r="C14520" s="24"/>
    </row>
    <row r="14521" spans="3:3" x14ac:dyDescent="0.25">
      <c r="C14521" s="24"/>
    </row>
    <row r="14522" spans="3:3" x14ac:dyDescent="0.25">
      <c r="C14522" s="24"/>
    </row>
    <row r="14523" spans="3:3" x14ac:dyDescent="0.25">
      <c r="C14523" s="24"/>
    </row>
    <row r="14524" spans="3:3" x14ac:dyDescent="0.25">
      <c r="C14524" s="24"/>
    </row>
    <row r="14525" spans="3:3" x14ac:dyDescent="0.25">
      <c r="C14525" s="24"/>
    </row>
    <row r="14526" spans="3:3" x14ac:dyDescent="0.25">
      <c r="C14526" s="24"/>
    </row>
    <row r="14527" spans="3:3" x14ac:dyDescent="0.25">
      <c r="C14527" s="24"/>
    </row>
    <row r="14528" spans="3:3" x14ac:dyDescent="0.25">
      <c r="C14528" s="24"/>
    </row>
    <row r="14529" spans="3:3" x14ac:dyDescent="0.25">
      <c r="C14529" s="24"/>
    </row>
    <row r="14530" spans="3:3" x14ac:dyDescent="0.25">
      <c r="C14530" s="24"/>
    </row>
    <row r="14531" spans="3:3" x14ac:dyDescent="0.25">
      <c r="C14531" s="24"/>
    </row>
    <row r="14532" spans="3:3" x14ac:dyDescent="0.25">
      <c r="C14532" s="24"/>
    </row>
    <row r="14533" spans="3:3" x14ac:dyDescent="0.25">
      <c r="C14533" s="24"/>
    </row>
    <row r="14534" spans="3:3" x14ac:dyDescent="0.25">
      <c r="C14534" s="24"/>
    </row>
    <row r="14535" spans="3:3" x14ac:dyDescent="0.25">
      <c r="C14535" s="24"/>
    </row>
    <row r="14536" spans="3:3" x14ac:dyDescent="0.25">
      <c r="C14536" s="24"/>
    </row>
    <row r="14537" spans="3:3" x14ac:dyDescent="0.25">
      <c r="C14537" s="24"/>
    </row>
    <row r="14538" spans="3:3" x14ac:dyDescent="0.25">
      <c r="C14538" s="24"/>
    </row>
    <row r="14539" spans="3:3" x14ac:dyDescent="0.25">
      <c r="C14539" s="24"/>
    </row>
    <row r="14540" spans="3:3" x14ac:dyDescent="0.25">
      <c r="C14540" s="24"/>
    </row>
    <row r="14541" spans="3:3" x14ac:dyDescent="0.25">
      <c r="C14541" s="24"/>
    </row>
    <row r="14542" spans="3:3" x14ac:dyDescent="0.25">
      <c r="C14542" s="24"/>
    </row>
    <row r="14543" spans="3:3" x14ac:dyDescent="0.25">
      <c r="C14543" s="24"/>
    </row>
    <row r="14544" spans="3:3" x14ac:dyDescent="0.25">
      <c r="C14544" s="24"/>
    </row>
    <row r="14545" spans="3:3" x14ac:dyDescent="0.25">
      <c r="C14545" s="24"/>
    </row>
    <row r="14546" spans="3:3" x14ac:dyDescent="0.25">
      <c r="C14546" s="24"/>
    </row>
    <row r="14547" spans="3:3" x14ac:dyDescent="0.25">
      <c r="C14547" s="24"/>
    </row>
    <row r="14548" spans="3:3" x14ac:dyDescent="0.25">
      <c r="C14548" s="24"/>
    </row>
    <row r="14549" spans="3:3" x14ac:dyDescent="0.25">
      <c r="C14549" s="24"/>
    </row>
    <row r="14550" spans="3:3" x14ac:dyDescent="0.25">
      <c r="C14550" s="24"/>
    </row>
    <row r="14551" spans="3:3" x14ac:dyDescent="0.25">
      <c r="C14551" s="24"/>
    </row>
    <row r="14552" spans="3:3" x14ac:dyDescent="0.25">
      <c r="C14552" s="24"/>
    </row>
    <row r="14553" spans="3:3" x14ac:dyDescent="0.25">
      <c r="C14553" s="24"/>
    </row>
    <row r="14554" spans="3:3" x14ac:dyDescent="0.25">
      <c r="C14554" s="24"/>
    </row>
    <row r="14555" spans="3:3" x14ac:dyDescent="0.25">
      <c r="C14555" s="24"/>
    </row>
    <row r="14556" spans="3:3" x14ac:dyDescent="0.25">
      <c r="C14556" s="24"/>
    </row>
    <row r="14557" spans="3:3" x14ac:dyDescent="0.25">
      <c r="C14557" s="24"/>
    </row>
    <row r="14558" spans="3:3" x14ac:dyDescent="0.25">
      <c r="C14558" s="24"/>
    </row>
    <row r="14559" spans="3:3" x14ac:dyDescent="0.25">
      <c r="C14559" s="24"/>
    </row>
    <row r="14560" spans="3:3" x14ac:dyDescent="0.25">
      <c r="C14560" s="24"/>
    </row>
    <row r="14561" spans="3:3" x14ac:dyDescent="0.25">
      <c r="C14561" s="24"/>
    </row>
    <row r="14562" spans="3:3" x14ac:dyDescent="0.25">
      <c r="C14562" s="24"/>
    </row>
    <row r="14563" spans="3:3" x14ac:dyDescent="0.25">
      <c r="C14563" s="24"/>
    </row>
    <row r="14564" spans="3:3" x14ac:dyDescent="0.25">
      <c r="C14564" s="24"/>
    </row>
    <row r="14565" spans="3:3" x14ac:dyDescent="0.25">
      <c r="C14565" s="24"/>
    </row>
    <row r="14566" spans="3:3" x14ac:dyDescent="0.25">
      <c r="C14566" s="24"/>
    </row>
    <row r="14567" spans="3:3" x14ac:dyDescent="0.25">
      <c r="C14567" s="24"/>
    </row>
    <row r="14568" spans="3:3" x14ac:dyDescent="0.25">
      <c r="C14568" s="24"/>
    </row>
    <row r="14569" spans="3:3" x14ac:dyDescent="0.25">
      <c r="C14569" s="24"/>
    </row>
    <row r="14570" spans="3:3" x14ac:dyDescent="0.25">
      <c r="C14570" s="24"/>
    </row>
    <row r="14571" spans="3:3" x14ac:dyDescent="0.25">
      <c r="C14571" s="24"/>
    </row>
    <row r="14572" spans="3:3" x14ac:dyDescent="0.25">
      <c r="C14572" s="24"/>
    </row>
    <row r="14573" spans="3:3" x14ac:dyDescent="0.25">
      <c r="C14573" s="24"/>
    </row>
    <row r="14574" spans="3:3" x14ac:dyDescent="0.25">
      <c r="C14574" s="24"/>
    </row>
    <row r="14575" spans="3:3" x14ac:dyDescent="0.25">
      <c r="C14575" s="24"/>
    </row>
    <row r="14576" spans="3:3" x14ac:dyDescent="0.25">
      <c r="C14576" s="24"/>
    </row>
    <row r="14577" spans="3:3" x14ac:dyDescent="0.25">
      <c r="C14577" s="24"/>
    </row>
    <row r="14578" spans="3:3" x14ac:dyDescent="0.25">
      <c r="C14578" s="24"/>
    </row>
    <row r="14579" spans="3:3" x14ac:dyDescent="0.25">
      <c r="C14579" s="24"/>
    </row>
    <row r="14580" spans="3:3" x14ac:dyDescent="0.25">
      <c r="C14580" s="24"/>
    </row>
    <row r="14581" spans="3:3" x14ac:dyDescent="0.25">
      <c r="C14581" s="24"/>
    </row>
    <row r="14582" spans="3:3" x14ac:dyDescent="0.25">
      <c r="C14582" s="24"/>
    </row>
    <row r="14583" spans="3:3" x14ac:dyDescent="0.25">
      <c r="C14583" s="24"/>
    </row>
    <row r="14584" spans="3:3" x14ac:dyDescent="0.25">
      <c r="C14584" s="24"/>
    </row>
    <row r="14585" spans="3:3" x14ac:dyDescent="0.25">
      <c r="C14585" s="24"/>
    </row>
    <row r="14586" spans="3:3" x14ac:dyDescent="0.25">
      <c r="C14586" s="24"/>
    </row>
    <row r="14587" spans="3:3" x14ac:dyDescent="0.25">
      <c r="C14587" s="24"/>
    </row>
    <row r="14588" spans="3:3" x14ac:dyDescent="0.25">
      <c r="C14588" s="24"/>
    </row>
    <row r="14589" spans="3:3" x14ac:dyDescent="0.25">
      <c r="C14589" s="24"/>
    </row>
    <row r="14590" spans="3:3" x14ac:dyDescent="0.25">
      <c r="C14590" s="24"/>
    </row>
    <row r="14591" spans="3:3" x14ac:dyDescent="0.25">
      <c r="C14591" s="24"/>
    </row>
    <row r="14592" spans="3:3" x14ac:dyDescent="0.25">
      <c r="C14592" s="24"/>
    </row>
    <row r="14593" spans="3:3" x14ac:dyDescent="0.25">
      <c r="C14593" s="24"/>
    </row>
    <row r="14594" spans="3:3" x14ac:dyDescent="0.25">
      <c r="C14594" s="24"/>
    </row>
    <row r="14595" spans="3:3" x14ac:dyDescent="0.25">
      <c r="C14595" s="24"/>
    </row>
    <row r="14596" spans="3:3" x14ac:dyDescent="0.25">
      <c r="C14596" s="24"/>
    </row>
    <row r="14597" spans="3:3" x14ac:dyDescent="0.25">
      <c r="C14597" s="24"/>
    </row>
    <row r="14598" spans="3:3" x14ac:dyDescent="0.25">
      <c r="C14598" s="24"/>
    </row>
    <row r="14599" spans="3:3" x14ac:dyDescent="0.25">
      <c r="C14599" s="24"/>
    </row>
    <row r="14600" spans="3:3" x14ac:dyDescent="0.25">
      <c r="C14600" s="24"/>
    </row>
    <row r="14601" spans="3:3" x14ac:dyDescent="0.25">
      <c r="C14601" s="24"/>
    </row>
    <row r="14602" spans="3:3" x14ac:dyDescent="0.25">
      <c r="C14602" s="24"/>
    </row>
    <row r="14603" spans="3:3" x14ac:dyDescent="0.25">
      <c r="C14603" s="24"/>
    </row>
    <row r="14604" spans="3:3" x14ac:dyDescent="0.25">
      <c r="C14604" s="24"/>
    </row>
    <row r="14605" spans="3:3" x14ac:dyDescent="0.25">
      <c r="C14605" s="24"/>
    </row>
    <row r="14606" spans="3:3" x14ac:dyDescent="0.25">
      <c r="C14606" s="24"/>
    </row>
    <row r="14607" spans="3:3" x14ac:dyDescent="0.25">
      <c r="C14607" s="24"/>
    </row>
    <row r="14608" spans="3:3" x14ac:dyDescent="0.25">
      <c r="C14608" s="24"/>
    </row>
    <row r="14609" spans="3:3" x14ac:dyDescent="0.25">
      <c r="C14609" s="24"/>
    </row>
    <row r="14610" spans="3:3" x14ac:dyDescent="0.25">
      <c r="C14610" s="24"/>
    </row>
    <row r="14611" spans="3:3" x14ac:dyDescent="0.25">
      <c r="C14611" s="24"/>
    </row>
    <row r="14612" spans="3:3" x14ac:dyDescent="0.25">
      <c r="C14612" s="24"/>
    </row>
    <row r="14613" spans="3:3" x14ac:dyDescent="0.25">
      <c r="C14613" s="24"/>
    </row>
    <row r="14614" spans="3:3" x14ac:dyDescent="0.25">
      <c r="C14614" s="24"/>
    </row>
    <row r="14615" spans="3:3" x14ac:dyDescent="0.25">
      <c r="C14615" s="24"/>
    </row>
    <row r="14616" spans="3:3" x14ac:dyDescent="0.25">
      <c r="C14616" s="24"/>
    </row>
    <row r="14617" spans="3:3" x14ac:dyDescent="0.25">
      <c r="C14617" s="24"/>
    </row>
    <row r="14618" spans="3:3" x14ac:dyDescent="0.25">
      <c r="C14618" s="24"/>
    </row>
    <row r="14619" spans="3:3" x14ac:dyDescent="0.25">
      <c r="C14619" s="24"/>
    </row>
    <row r="14620" spans="3:3" x14ac:dyDescent="0.25">
      <c r="C14620" s="24"/>
    </row>
    <row r="14621" spans="3:3" x14ac:dyDescent="0.25">
      <c r="C14621" s="24"/>
    </row>
    <row r="14622" spans="3:3" x14ac:dyDescent="0.25">
      <c r="C14622" s="24"/>
    </row>
    <row r="14623" spans="3:3" x14ac:dyDescent="0.25">
      <c r="C14623" s="24"/>
    </row>
    <row r="14624" spans="3:3" x14ac:dyDescent="0.25">
      <c r="C14624" s="24"/>
    </row>
    <row r="14625" spans="3:3" x14ac:dyDescent="0.25">
      <c r="C14625" s="24"/>
    </row>
    <row r="14626" spans="3:3" x14ac:dyDescent="0.25">
      <c r="C14626" s="24"/>
    </row>
    <row r="14627" spans="3:3" x14ac:dyDescent="0.25">
      <c r="C14627" s="24"/>
    </row>
    <row r="14628" spans="3:3" x14ac:dyDescent="0.25">
      <c r="C14628" s="24"/>
    </row>
    <row r="14629" spans="3:3" x14ac:dyDescent="0.25">
      <c r="C14629" s="24"/>
    </row>
    <row r="14630" spans="3:3" x14ac:dyDescent="0.25">
      <c r="C14630" s="24"/>
    </row>
    <row r="14631" spans="3:3" x14ac:dyDescent="0.25">
      <c r="C14631" s="24"/>
    </row>
    <row r="14632" spans="3:3" x14ac:dyDescent="0.25">
      <c r="C14632" s="24"/>
    </row>
    <row r="14633" spans="3:3" x14ac:dyDescent="0.25">
      <c r="C14633" s="24"/>
    </row>
    <row r="14634" spans="3:3" x14ac:dyDescent="0.25">
      <c r="C14634" s="24"/>
    </row>
    <row r="14635" spans="3:3" x14ac:dyDescent="0.25">
      <c r="C14635" s="24"/>
    </row>
    <row r="14636" spans="3:3" x14ac:dyDescent="0.25">
      <c r="C14636" s="24"/>
    </row>
    <row r="14637" spans="3:3" x14ac:dyDescent="0.25">
      <c r="C14637" s="24"/>
    </row>
    <row r="14638" spans="3:3" x14ac:dyDescent="0.25">
      <c r="C14638" s="24"/>
    </row>
    <row r="14639" spans="3:3" x14ac:dyDescent="0.25">
      <c r="C14639" s="24"/>
    </row>
    <row r="14640" spans="3:3" x14ac:dyDescent="0.25">
      <c r="C14640" s="24"/>
    </row>
    <row r="14641" spans="3:3" x14ac:dyDescent="0.25">
      <c r="C14641" s="24"/>
    </row>
    <row r="14642" spans="3:3" x14ac:dyDescent="0.25">
      <c r="C14642" s="24"/>
    </row>
    <row r="14643" spans="3:3" x14ac:dyDescent="0.25">
      <c r="C14643" s="24"/>
    </row>
    <row r="14644" spans="3:3" x14ac:dyDescent="0.25">
      <c r="C14644" s="24"/>
    </row>
    <row r="14645" spans="3:3" x14ac:dyDescent="0.25">
      <c r="C14645" s="24"/>
    </row>
    <row r="14646" spans="3:3" x14ac:dyDescent="0.25">
      <c r="C14646" s="24"/>
    </row>
    <row r="14647" spans="3:3" x14ac:dyDescent="0.25">
      <c r="C14647" s="24"/>
    </row>
    <row r="14648" spans="3:3" x14ac:dyDescent="0.25">
      <c r="C14648" s="24"/>
    </row>
    <row r="14649" spans="3:3" x14ac:dyDescent="0.25">
      <c r="C14649" s="24"/>
    </row>
    <row r="14650" spans="3:3" x14ac:dyDescent="0.25">
      <c r="C14650" s="24"/>
    </row>
    <row r="14651" spans="3:3" x14ac:dyDescent="0.25">
      <c r="C14651" s="24"/>
    </row>
    <row r="14652" spans="3:3" x14ac:dyDescent="0.25">
      <c r="C14652" s="24"/>
    </row>
    <row r="14653" spans="3:3" x14ac:dyDescent="0.25">
      <c r="C14653" s="24"/>
    </row>
    <row r="14654" spans="3:3" x14ac:dyDescent="0.25">
      <c r="C14654" s="24"/>
    </row>
    <row r="14655" spans="3:3" x14ac:dyDescent="0.25">
      <c r="C14655" s="24"/>
    </row>
    <row r="14656" spans="3:3" x14ac:dyDescent="0.25">
      <c r="C14656" s="24"/>
    </row>
    <row r="14657" spans="3:3" x14ac:dyDescent="0.25">
      <c r="C14657" s="24"/>
    </row>
    <row r="14658" spans="3:3" x14ac:dyDescent="0.25">
      <c r="C14658" s="24"/>
    </row>
    <row r="14659" spans="3:3" x14ac:dyDescent="0.25">
      <c r="C14659" s="24"/>
    </row>
    <row r="14660" spans="3:3" x14ac:dyDescent="0.25">
      <c r="C14660" s="24"/>
    </row>
    <row r="14661" spans="3:3" x14ac:dyDescent="0.25">
      <c r="C14661" s="24"/>
    </row>
    <row r="14662" spans="3:3" x14ac:dyDescent="0.25">
      <c r="C14662" s="24"/>
    </row>
    <row r="14663" spans="3:3" x14ac:dyDescent="0.25">
      <c r="C14663" s="24"/>
    </row>
    <row r="14664" spans="3:3" x14ac:dyDescent="0.25">
      <c r="C14664" s="24"/>
    </row>
    <row r="14665" spans="3:3" x14ac:dyDescent="0.25">
      <c r="C14665" s="24"/>
    </row>
    <row r="14666" spans="3:3" x14ac:dyDescent="0.25">
      <c r="C14666" s="24"/>
    </row>
    <row r="14667" spans="3:3" x14ac:dyDescent="0.25">
      <c r="C14667" s="24"/>
    </row>
    <row r="14668" spans="3:3" x14ac:dyDescent="0.25">
      <c r="C14668" s="24"/>
    </row>
    <row r="14669" spans="3:3" x14ac:dyDescent="0.25">
      <c r="C14669" s="24"/>
    </row>
    <row r="14670" spans="3:3" x14ac:dyDescent="0.25">
      <c r="C14670" s="24"/>
    </row>
    <row r="14671" spans="3:3" x14ac:dyDescent="0.25">
      <c r="C14671" s="24"/>
    </row>
    <row r="14672" spans="3:3" x14ac:dyDescent="0.25">
      <c r="C14672" s="24"/>
    </row>
    <row r="14673" spans="3:3" x14ac:dyDescent="0.25">
      <c r="C14673" s="24"/>
    </row>
    <row r="14674" spans="3:3" x14ac:dyDescent="0.25">
      <c r="C14674" s="24"/>
    </row>
    <row r="14675" spans="3:3" x14ac:dyDescent="0.25">
      <c r="C14675" s="24"/>
    </row>
    <row r="14676" spans="3:3" x14ac:dyDescent="0.25">
      <c r="C14676" s="24"/>
    </row>
    <row r="14677" spans="3:3" x14ac:dyDescent="0.25">
      <c r="C14677" s="24"/>
    </row>
    <row r="14678" spans="3:3" x14ac:dyDescent="0.25">
      <c r="C14678" s="24"/>
    </row>
    <row r="14679" spans="3:3" x14ac:dyDescent="0.25">
      <c r="C14679" s="24"/>
    </row>
    <row r="14680" spans="3:3" x14ac:dyDescent="0.25">
      <c r="C14680" s="24"/>
    </row>
    <row r="14681" spans="3:3" x14ac:dyDescent="0.25">
      <c r="C14681" s="24"/>
    </row>
    <row r="14682" spans="3:3" x14ac:dyDescent="0.25">
      <c r="C14682" s="24"/>
    </row>
    <row r="14683" spans="3:3" x14ac:dyDescent="0.25">
      <c r="C14683" s="24"/>
    </row>
    <row r="14684" spans="3:3" x14ac:dyDescent="0.25">
      <c r="C14684" s="24"/>
    </row>
    <row r="14685" spans="3:3" x14ac:dyDescent="0.25">
      <c r="C14685" s="24"/>
    </row>
    <row r="14686" spans="3:3" x14ac:dyDescent="0.25">
      <c r="C14686" s="24"/>
    </row>
    <row r="14687" spans="3:3" x14ac:dyDescent="0.25">
      <c r="C14687" s="24"/>
    </row>
    <row r="14688" spans="3:3" x14ac:dyDescent="0.25">
      <c r="C14688" s="24"/>
    </row>
    <row r="14689" spans="3:3" x14ac:dyDescent="0.25">
      <c r="C14689" s="24"/>
    </row>
    <row r="14690" spans="3:3" x14ac:dyDescent="0.25">
      <c r="C14690" s="24"/>
    </row>
    <row r="14691" spans="3:3" x14ac:dyDescent="0.25">
      <c r="C14691" s="24"/>
    </row>
    <row r="14692" spans="3:3" x14ac:dyDescent="0.25">
      <c r="C14692" s="24"/>
    </row>
    <row r="14693" spans="3:3" x14ac:dyDescent="0.25">
      <c r="C14693" s="24"/>
    </row>
    <row r="14694" spans="3:3" x14ac:dyDescent="0.25">
      <c r="C14694" s="24"/>
    </row>
    <row r="14695" spans="3:3" x14ac:dyDescent="0.25">
      <c r="C14695" s="24"/>
    </row>
    <row r="14696" spans="3:3" x14ac:dyDescent="0.25">
      <c r="C14696" s="24"/>
    </row>
    <row r="14697" spans="3:3" x14ac:dyDescent="0.25">
      <c r="C14697" s="24"/>
    </row>
    <row r="14698" spans="3:3" x14ac:dyDescent="0.25">
      <c r="C14698" s="24"/>
    </row>
    <row r="14699" spans="3:3" x14ac:dyDescent="0.25">
      <c r="C14699" s="24"/>
    </row>
    <row r="14700" spans="3:3" x14ac:dyDescent="0.25">
      <c r="C14700" s="24"/>
    </row>
    <row r="14701" spans="3:3" x14ac:dyDescent="0.25">
      <c r="C14701" s="24"/>
    </row>
    <row r="14702" spans="3:3" x14ac:dyDescent="0.25">
      <c r="C14702" s="24"/>
    </row>
    <row r="14703" spans="3:3" x14ac:dyDescent="0.25">
      <c r="C14703" s="24"/>
    </row>
    <row r="14704" spans="3:3" x14ac:dyDescent="0.25">
      <c r="C14704" s="24"/>
    </row>
    <row r="14705" spans="3:3" x14ac:dyDescent="0.25">
      <c r="C14705" s="24"/>
    </row>
    <row r="14706" spans="3:3" x14ac:dyDescent="0.25">
      <c r="C14706" s="24"/>
    </row>
    <row r="14707" spans="3:3" x14ac:dyDescent="0.25">
      <c r="C14707" s="24"/>
    </row>
    <row r="14708" spans="3:3" x14ac:dyDescent="0.25">
      <c r="C14708" s="24"/>
    </row>
    <row r="14709" spans="3:3" x14ac:dyDescent="0.25">
      <c r="C14709" s="24"/>
    </row>
    <row r="14710" spans="3:3" x14ac:dyDescent="0.25">
      <c r="C14710" s="24"/>
    </row>
    <row r="14711" spans="3:3" x14ac:dyDescent="0.25">
      <c r="C14711" s="24"/>
    </row>
    <row r="14712" spans="3:3" x14ac:dyDescent="0.25">
      <c r="C14712" s="24"/>
    </row>
    <row r="14713" spans="3:3" x14ac:dyDescent="0.25">
      <c r="C14713" s="24"/>
    </row>
    <row r="14714" spans="3:3" x14ac:dyDescent="0.25">
      <c r="C14714" s="24"/>
    </row>
    <row r="14715" spans="3:3" x14ac:dyDescent="0.25">
      <c r="C14715" s="24"/>
    </row>
    <row r="14716" spans="3:3" x14ac:dyDescent="0.25">
      <c r="C14716" s="24"/>
    </row>
    <row r="14717" spans="3:3" x14ac:dyDescent="0.25">
      <c r="C14717" s="24"/>
    </row>
    <row r="14718" spans="3:3" x14ac:dyDescent="0.25">
      <c r="C14718" s="24"/>
    </row>
    <row r="14719" spans="3:3" x14ac:dyDescent="0.25">
      <c r="C14719" s="24"/>
    </row>
    <row r="14720" spans="3:3" x14ac:dyDescent="0.25">
      <c r="C14720" s="24"/>
    </row>
    <row r="14721" spans="3:3" x14ac:dyDescent="0.25">
      <c r="C14721" s="24"/>
    </row>
    <row r="14722" spans="3:3" x14ac:dyDescent="0.25">
      <c r="C14722" s="24"/>
    </row>
    <row r="14723" spans="3:3" x14ac:dyDescent="0.25">
      <c r="C14723" s="24"/>
    </row>
    <row r="14724" spans="3:3" x14ac:dyDescent="0.25">
      <c r="C14724" s="24"/>
    </row>
    <row r="14725" spans="3:3" x14ac:dyDescent="0.25">
      <c r="C14725" s="24"/>
    </row>
    <row r="14726" spans="3:3" x14ac:dyDescent="0.25">
      <c r="C14726" s="24"/>
    </row>
    <row r="14727" spans="3:3" x14ac:dyDescent="0.25">
      <c r="C14727" s="24"/>
    </row>
    <row r="14728" spans="3:3" x14ac:dyDescent="0.25">
      <c r="C14728" s="24"/>
    </row>
    <row r="14729" spans="3:3" x14ac:dyDescent="0.25">
      <c r="C14729" s="24"/>
    </row>
    <row r="14730" spans="3:3" x14ac:dyDescent="0.25">
      <c r="C14730" s="24"/>
    </row>
    <row r="14731" spans="3:3" x14ac:dyDescent="0.25">
      <c r="C14731" s="24"/>
    </row>
    <row r="14732" spans="3:3" x14ac:dyDescent="0.25">
      <c r="C14732" s="24"/>
    </row>
    <row r="14733" spans="3:3" x14ac:dyDescent="0.25">
      <c r="C14733" s="24"/>
    </row>
    <row r="14734" spans="3:3" x14ac:dyDescent="0.25">
      <c r="C14734" s="24"/>
    </row>
    <row r="14735" spans="3:3" x14ac:dyDescent="0.25">
      <c r="C14735" s="24"/>
    </row>
    <row r="14736" spans="3:3" x14ac:dyDescent="0.25">
      <c r="C14736" s="24"/>
    </row>
    <row r="14737" spans="3:3" x14ac:dyDescent="0.25">
      <c r="C14737" s="24"/>
    </row>
    <row r="14738" spans="3:3" x14ac:dyDescent="0.25">
      <c r="C14738" s="24"/>
    </row>
    <row r="14739" spans="3:3" x14ac:dyDescent="0.25">
      <c r="C14739" s="24"/>
    </row>
    <row r="14740" spans="3:3" x14ac:dyDescent="0.25">
      <c r="C14740" s="24"/>
    </row>
    <row r="14741" spans="3:3" x14ac:dyDescent="0.25">
      <c r="C14741" s="24"/>
    </row>
    <row r="14742" spans="3:3" x14ac:dyDescent="0.25">
      <c r="C14742" s="24"/>
    </row>
    <row r="14743" spans="3:3" x14ac:dyDescent="0.25">
      <c r="C14743" s="24"/>
    </row>
    <row r="14744" spans="3:3" x14ac:dyDescent="0.25">
      <c r="C14744" s="24"/>
    </row>
    <row r="14745" spans="3:3" x14ac:dyDescent="0.25">
      <c r="C14745" s="24"/>
    </row>
    <row r="14746" spans="3:3" x14ac:dyDescent="0.25">
      <c r="C14746" s="24"/>
    </row>
    <row r="14747" spans="3:3" x14ac:dyDescent="0.25">
      <c r="C14747" s="24"/>
    </row>
    <row r="14748" spans="3:3" x14ac:dyDescent="0.25">
      <c r="C14748" s="24"/>
    </row>
    <row r="14749" spans="3:3" x14ac:dyDescent="0.25">
      <c r="C14749" s="24"/>
    </row>
    <row r="14750" spans="3:3" x14ac:dyDescent="0.25">
      <c r="C14750" s="24"/>
    </row>
    <row r="14751" spans="3:3" x14ac:dyDescent="0.25">
      <c r="C14751" s="24"/>
    </row>
    <row r="14752" spans="3:3" x14ac:dyDescent="0.25">
      <c r="C14752" s="24"/>
    </row>
    <row r="14753" spans="3:3" x14ac:dyDescent="0.25">
      <c r="C14753" s="24"/>
    </row>
    <row r="14754" spans="3:3" x14ac:dyDescent="0.25">
      <c r="C14754" s="24"/>
    </row>
    <row r="14755" spans="3:3" x14ac:dyDescent="0.25">
      <c r="C14755" s="24"/>
    </row>
    <row r="14756" spans="3:3" x14ac:dyDescent="0.25">
      <c r="C14756" s="24"/>
    </row>
    <row r="14757" spans="3:3" x14ac:dyDescent="0.25">
      <c r="C14757" s="24"/>
    </row>
    <row r="14758" spans="3:3" x14ac:dyDescent="0.25">
      <c r="C14758" s="24"/>
    </row>
    <row r="14759" spans="3:3" x14ac:dyDescent="0.25">
      <c r="C14759" s="24"/>
    </row>
    <row r="14760" spans="3:3" x14ac:dyDescent="0.25">
      <c r="C14760" s="24"/>
    </row>
    <row r="14761" spans="3:3" x14ac:dyDescent="0.25">
      <c r="C14761" s="24"/>
    </row>
    <row r="14762" spans="3:3" x14ac:dyDescent="0.25">
      <c r="C14762" s="24"/>
    </row>
    <row r="14763" spans="3:3" x14ac:dyDescent="0.25">
      <c r="C14763" s="24"/>
    </row>
    <row r="14764" spans="3:3" x14ac:dyDescent="0.25">
      <c r="C14764" s="24"/>
    </row>
    <row r="14765" spans="3:3" x14ac:dyDescent="0.25">
      <c r="C14765" s="24"/>
    </row>
    <row r="14766" spans="3:3" x14ac:dyDescent="0.25">
      <c r="C14766" s="24"/>
    </row>
    <row r="14767" spans="3:3" x14ac:dyDescent="0.25">
      <c r="C14767" s="24"/>
    </row>
    <row r="14768" spans="3:3" x14ac:dyDescent="0.25">
      <c r="C14768" s="24"/>
    </row>
    <row r="14769" spans="3:3" x14ac:dyDescent="0.25">
      <c r="C14769" s="24"/>
    </row>
    <row r="14770" spans="3:3" x14ac:dyDescent="0.25">
      <c r="C14770" s="24"/>
    </row>
    <row r="14771" spans="3:3" x14ac:dyDescent="0.25">
      <c r="C14771" s="24"/>
    </row>
    <row r="14772" spans="3:3" x14ac:dyDescent="0.25">
      <c r="C14772" s="24"/>
    </row>
    <row r="14773" spans="3:3" x14ac:dyDescent="0.25">
      <c r="C14773" s="24"/>
    </row>
    <row r="14774" spans="3:3" x14ac:dyDescent="0.25">
      <c r="C14774" s="24"/>
    </row>
    <row r="14775" spans="3:3" x14ac:dyDescent="0.25">
      <c r="C14775" s="24"/>
    </row>
    <row r="14776" spans="3:3" x14ac:dyDescent="0.25">
      <c r="C14776" s="24"/>
    </row>
    <row r="14777" spans="3:3" x14ac:dyDescent="0.25">
      <c r="C14777" s="24"/>
    </row>
    <row r="14778" spans="3:3" x14ac:dyDescent="0.25">
      <c r="C14778" s="24"/>
    </row>
    <row r="14779" spans="3:3" x14ac:dyDescent="0.25">
      <c r="C14779" s="24"/>
    </row>
    <row r="14780" spans="3:3" x14ac:dyDescent="0.25">
      <c r="C14780" s="24"/>
    </row>
    <row r="14781" spans="3:3" x14ac:dyDescent="0.25">
      <c r="C14781" s="24"/>
    </row>
    <row r="14782" spans="3:3" x14ac:dyDescent="0.25">
      <c r="C14782" s="24"/>
    </row>
    <row r="14783" spans="3:3" x14ac:dyDescent="0.25">
      <c r="C14783" s="24"/>
    </row>
    <row r="14784" spans="3:3" x14ac:dyDescent="0.25">
      <c r="C14784" s="24"/>
    </row>
    <row r="14785" spans="3:3" x14ac:dyDescent="0.25">
      <c r="C14785" s="24"/>
    </row>
    <row r="14786" spans="3:3" x14ac:dyDescent="0.25">
      <c r="C14786" s="24"/>
    </row>
    <row r="14787" spans="3:3" x14ac:dyDescent="0.25">
      <c r="C14787" s="24"/>
    </row>
    <row r="14788" spans="3:3" x14ac:dyDescent="0.25">
      <c r="C14788" s="24"/>
    </row>
    <row r="14789" spans="3:3" x14ac:dyDescent="0.25">
      <c r="C14789" s="24"/>
    </row>
    <row r="14790" spans="3:3" x14ac:dyDescent="0.25">
      <c r="C14790" s="24"/>
    </row>
    <row r="14791" spans="3:3" x14ac:dyDescent="0.25">
      <c r="C14791" s="24"/>
    </row>
    <row r="14792" spans="3:3" x14ac:dyDescent="0.25">
      <c r="C14792" s="24"/>
    </row>
    <row r="14793" spans="3:3" x14ac:dyDescent="0.25">
      <c r="C14793" s="24"/>
    </row>
    <row r="14794" spans="3:3" x14ac:dyDescent="0.25">
      <c r="C14794" s="24"/>
    </row>
    <row r="14795" spans="3:3" x14ac:dyDescent="0.25">
      <c r="C14795" s="24"/>
    </row>
    <row r="14796" spans="3:3" x14ac:dyDescent="0.25">
      <c r="C14796" s="24"/>
    </row>
    <row r="14797" spans="3:3" x14ac:dyDescent="0.25">
      <c r="C14797" s="24"/>
    </row>
    <row r="14798" spans="3:3" x14ac:dyDescent="0.25">
      <c r="C14798" s="24"/>
    </row>
    <row r="14799" spans="3:3" x14ac:dyDescent="0.25">
      <c r="C14799" s="24"/>
    </row>
    <row r="14800" spans="3:3" x14ac:dyDescent="0.25">
      <c r="C14800" s="24"/>
    </row>
    <row r="14801" spans="3:3" x14ac:dyDescent="0.25">
      <c r="C14801" s="24"/>
    </row>
    <row r="14802" spans="3:3" x14ac:dyDescent="0.25">
      <c r="C14802" s="24"/>
    </row>
    <row r="14803" spans="3:3" x14ac:dyDescent="0.25">
      <c r="C14803" s="24"/>
    </row>
    <row r="14804" spans="3:3" x14ac:dyDescent="0.25">
      <c r="C14804" s="24"/>
    </row>
    <row r="14805" spans="3:3" x14ac:dyDescent="0.25">
      <c r="C14805" s="24"/>
    </row>
    <row r="14806" spans="3:3" x14ac:dyDescent="0.25">
      <c r="C14806" s="24"/>
    </row>
    <row r="14807" spans="3:3" x14ac:dyDescent="0.25">
      <c r="C14807" s="24"/>
    </row>
    <row r="14808" spans="3:3" x14ac:dyDescent="0.25">
      <c r="C14808" s="24"/>
    </row>
    <row r="14809" spans="3:3" x14ac:dyDescent="0.25">
      <c r="C14809" s="24"/>
    </row>
    <row r="14810" spans="3:3" x14ac:dyDescent="0.25">
      <c r="C14810" s="24"/>
    </row>
    <row r="14811" spans="3:3" x14ac:dyDescent="0.25">
      <c r="C14811" s="24"/>
    </row>
    <row r="14812" spans="3:3" x14ac:dyDescent="0.25">
      <c r="C14812" s="24"/>
    </row>
    <row r="14813" spans="3:3" x14ac:dyDescent="0.25">
      <c r="C14813" s="24"/>
    </row>
    <row r="14814" spans="3:3" x14ac:dyDescent="0.25">
      <c r="C14814" s="24"/>
    </row>
    <row r="14815" spans="3:3" x14ac:dyDescent="0.25">
      <c r="C14815" s="24"/>
    </row>
    <row r="14816" spans="3:3" x14ac:dyDescent="0.25">
      <c r="C14816" s="24"/>
    </row>
    <row r="14817" spans="3:3" x14ac:dyDescent="0.25">
      <c r="C14817" s="24"/>
    </row>
    <row r="14818" spans="3:3" x14ac:dyDescent="0.25">
      <c r="C14818" s="24"/>
    </row>
    <row r="14819" spans="3:3" x14ac:dyDescent="0.25">
      <c r="C14819" s="24"/>
    </row>
    <row r="14820" spans="3:3" x14ac:dyDescent="0.25">
      <c r="C14820" s="24"/>
    </row>
    <row r="14821" spans="3:3" x14ac:dyDescent="0.25">
      <c r="C14821" s="24"/>
    </row>
    <row r="14822" spans="3:3" x14ac:dyDescent="0.25">
      <c r="C14822" s="24"/>
    </row>
    <row r="14823" spans="3:3" x14ac:dyDescent="0.25">
      <c r="C14823" s="24"/>
    </row>
    <row r="14824" spans="3:3" x14ac:dyDescent="0.25">
      <c r="C14824" s="24"/>
    </row>
    <row r="14825" spans="3:3" x14ac:dyDescent="0.25">
      <c r="C14825" s="24"/>
    </row>
    <row r="14826" spans="3:3" x14ac:dyDescent="0.25">
      <c r="C14826" s="24"/>
    </row>
    <row r="14827" spans="3:3" x14ac:dyDescent="0.25">
      <c r="C14827" s="24"/>
    </row>
    <row r="14828" spans="3:3" x14ac:dyDescent="0.25">
      <c r="C14828" s="24"/>
    </row>
    <row r="14829" spans="3:3" x14ac:dyDescent="0.25">
      <c r="C14829" s="24"/>
    </row>
    <row r="14830" spans="3:3" x14ac:dyDescent="0.25">
      <c r="C14830" s="24"/>
    </row>
    <row r="14831" spans="3:3" x14ac:dyDescent="0.25">
      <c r="C14831" s="24"/>
    </row>
    <row r="14832" spans="3:3" x14ac:dyDescent="0.25">
      <c r="C14832" s="24"/>
    </row>
    <row r="14833" spans="3:3" x14ac:dyDescent="0.25">
      <c r="C14833" s="24"/>
    </row>
    <row r="14834" spans="3:3" x14ac:dyDescent="0.25">
      <c r="C14834" s="24"/>
    </row>
    <row r="14835" spans="3:3" x14ac:dyDescent="0.25">
      <c r="C14835" s="24"/>
    </row>
    <row r="14836" spans="3:3" x14ac:dyDescent="0.25">
      <c r="C14836" s="24"/>
    </row>
    <row r="14837" spans="3:3" x14ac:dyDescent="0.25">
      <c r="C14837" s="24"/>
    </row>
    <row r="14838" spans="3:3" x14ac:dyDescent="0.25">
      <c r="C14838" s="24"/>
    </row>
    <row r="14839" spans="3:3" x14ac:dyDescent="0.25">
      <c r="C14839" s="24"/>
    </row>
    <row r="14840" spans="3:3" x14ac:dyDescent="0.25">
      <c r="C14840" s="24"/>
    </row>
    <row r="14841" spans="3:3" x14ac:dyDescent="0.25">
      <c r="C14841" s="24"/>
    </row>
    <row r="14842" spans="3:3" x14ac:dyDescent="0.25">
      <c r="C14842" s="24"/>
    </row>
    <row r="14843" spans="3:3" x14ac:dyDescent="0.25">
      <c r="C14843" s="24"/>
    </row>
    <row r="14844" spans="3:3" x14ac:dyDescent="0.25">
      <c r="C14844" s="24"/>
    </row>
    <row r="14845" spans="3:3" x14ac:dyDescent="0.25">
      <c r="C14845" s="24"/>
    </row>
    <row r="14846" spans="3:3" x14ac:dyDescent="0.25">
      <c r="C14846" s="24"/>
    </row>
    <row r="14847" spans="3:3" x14ac:dyDescent="0.25">
      <c r="C14847" s="24"/>
    </row>
    <row r="14848" spans="3:3" x14ac:dyDescent="0.25">
      <c r="C14848" s="24"/>
    </row>
    <row r="14849" spans="3:3" x14ac:dyDescent="0.25">
      <c r="C14849" s="24"/>
    </row>
    <row r="14850" spans="3:3" x14ac:dyDescent="0.25">
      <c r="C14850" s="24"/>
    </row>
    <row r="14851" spans="3:3" x14ac:dyDescent="0.25">
      <c r="C14851" s="24"/>
    </row>
    <row r="14852" spans="3:3" x14ac:dyDescent="0.25">
      <c r="C14852" s="24"/>
    </row>
    <row r="14853" spans="3:3" x14ac:dyDescent="0.25">
      <c r="C14853" s="24"/>
    </row>
    <row r="14854" spans="3:3" x14ac:dyDescent="0.25">
      <c r="C14854" s="24"/>
    </row>
    <row r="14855" spans="3:3" x14ac:dyDescent="0.25">
      <c r="C14855" s="24"/>
    </row>
    <row r="14856" spans="3:3" x14ac:dyDescent="0.25">
      <c r="C14856" s="24"/>
    </row>
    <row r="14857" spans="3:3" x14ac:dyDescent="0.25">
      <c r="C14857" s="24"/>
    </row>
    <row r="14858" spans="3:3" x14ac:dyDescent="0.25">
      <c r="C14858" s="24"/>
    </row>
    <row r="14859" spans="3:3" x14ac:dyDescent="0.25">
      <c r="C14859" s="24"/>
    </row>
    <row r="14860" spans="3:3" x14ac:dyDescent="0.25">
      <c r="C14860" s="24"/>
    </row>
    <row r="14861" spans="3:3" x14ac:dyDescent="0.25">
      <c r="C14861" s="24"/>
    </row>
    <row r="14862" spans="3:3" x14ac:dyDescent="0.25">
      <c r="C14862" s="24"/>
    </row>
    <row r="14863" spans="3:3" x14ac:dyDescent="0.25">
      <c r="C14863" s="24"/>
    </row>
    <row r="14864" spans="3:3" x14ac:dyDescent="0.25">
      <c r="C14864" s="24"/>
    </row>
    <row r="14865" spans="3:3" x14ac:dyDescent="0.25">
      <c r="C14865" s="24"/>
    </row>
    <row r="14866" spans="3:3" x14ac:dyDescent="0.25">
      <c r="C14866" s="24"/>
    </row>
    <row r="14867" spans="3:3" x14ac:dyDescent="0.25">
      <c r="C14867" s="24"/>
    </row>
    <row r="14868" spans="3:3" x14ac:dyDescent="0.25">
      <c r="C14868" s="24"/>
    </row>
    <row r="14869" spans="3:3" x14ac:dyDescent="0.25">
      <c r="C14869" s="24"/>
    </row>
    <row r="14870" spans="3:3" x14ac:dyDescent="0.25">
      <c r="C14870" s="24"/>
    </row>
    <row r="14871" spans="3:3" x14ac:dyDescent="0.25">
      <c r="C14871" s="24"/>
    </row>
    <row r="14872" spans="3:3" x14ac:dyDescent="0.25">
      <c r="C14872" s="24"/>
    </row>
    <row r="14873" spans="3:3" x14ac:dyDescent="0.25">
      <c r="C14873" s="24"/>
    </row>
    <row r="14874" spans="3:3" x14ac:dyDescent="0.25">
      <c r="C14874" s="24"/>
    </row>
    <row r="14875" spans="3:3" x14ac:dyDescent="0.25">
      <c r="C14875" s="24"/>
    </row>
    <row r="14876" spans="3:3" x14ac:dyDescent="0.25">
      <c r="C14876" s="24"/>
    </row>
    <row r="14877" spans="3:3" x14ac:dyDescent="0.25">
      <c r="C14877" s="24"/>
    </row>
    <row r="14878" spans="3:3" x14ac:dyDescent="0.25">
      <c r="C14878" s="24"/>
    </row>
    <row r="14879" spans="3:3" x14ac:dyDescent="0.25">
      <c r="C14879" s="24"/>
    </row>
    <row r="14880" spans="3:3" x14ac:dyDescent="0.25">
      <c r="C14880" s="24"/>
    </row>
    <row r="14881" spans="3:3" x14ac:dyDescent="0.25">
      <c r="C14881" s="24"/>
    </row>
    <row r="14882" spans="3:3" x14ac:dyDescent="0.25">
      <c r="C14882" s="24"/>
    </row>
    <row r="14883" spans="3:3" x14ac:dyDescent="0.25">
      <c r="C14883" s="24"/>
    </row>
    <row r="14884" spans="3:3" x14ac:dyDescent="0.25">
      <c r="C14884" s="24"/>
    </row>
    <row r="14885" spans="3:3" x14ac:dyDescent="0.25">
      <c r="C14885" s="24"/>
    </row>
    <row r="14886" spans="3:3" x14ac:dyDescent="0.25">
      <c r="C14886" s="24"/>
    </row>
    <row r="14887" spans="3:3" x14ac:dyDescent="0.25">
      <c r="C14887" s="24"/>
    </row>
    <row r="14888" spans="3:3" x14ac:dyDescent="0.25">
      <c r="C14888" s="24"/>
    </row>
    <row r="14889" spans="3:3" x14ac:dyDescent="0.25">
      <c r="C14889" s="24"/>
    </row>
    <row r="14890" spans="3:3" x14ac:dyDescent="0.25">
      <c r="C14890" s="24"/>
    </row>
    <row r="14891" spans="3:3" x14ac:dyDescent="0.25">
      <c r="C14891" s="24"/>
    </row>
    <row r="14892" spans="3:3" x14ac:dyDescent="0.25">
      <c r="C14892" s="24"/>
    </row>
    <row r="14893" spans="3:3" x14ac:dyDescent="0.25">
      <c r="C14893" s="24"/>
    </row>
    <row r="14894" spans="3:3" x14ac:dyDescent="0.25">
      <c r="C14894" s="24"/>
    </row>
    <row r="14895" spans="3:3" x14ac:dyDescent="0.25">
      <c r="C14895" s="24"/>
    </row>
    <row r="14896" spans="3:3" x14ac:dyDescent="0.25">
      <c r="C14896" s="24"/>
    </row>
    <row r="14897" spans="3:3" x14ac:dyDescent="0.25">
      <c r="C14897" s="24"/>
    </row>
    <row r="14898" spans="3:3" x14ac:dyDescent="0.25">
      <c r="C14898" s="24"/>
    </row>
    <row r="14899" spans="3:3" x14ac:dyDescent="0.25">
      <c r="C14899" s="24"/>
    </row>
    <row r="14900" spans="3:3" x14ac:dyDescent="0.25">
      <c r="C14900" s="24"/>
    </row>
    <row r="14901" spans="3:3" x14ac:dyDescent="0.25">
      <c r="C14901" s="24"/>
    </row>
    <row r="14902" spans="3:3" x14ac:dyDescent="0.25">
      <c r="C14902" s="24"/>
    </row>
    <row r="14903" spans="3:3" x14ac:dyDescent="0.25">
      <c r="C14903" s="24"/>
    </row>
    <row r="14904" spans="3:3" x14ac:dyDescent="0.25">
      <c r="C14904" s="24"/>
    </row>
    <row r="14905" spans="3:3" x14ac:dyDescent="0.25">
      <c r="C14905" s="24"/>
    </row>
    <row r="14906" spans="3:3" x14ac:dyDescent="0.25">
      <c r="C14906" s="24"/>
    </row>
    <row r="14907" spans="3:3" x14ac:dyDescent="0.25">
      <c r="C14907" s="24"/>
    </row>
    <row r="14908" spans="3:3" x14ac:dyDescent="0.25">
      <c r="C14908" s="24"/>
    </row>
    <row r="14909" spans="3:3" x14ac:dyDescent="0.25">
      <c r="C14909" s="24"/>
    </row>
    <row r="14910" spans="3:3" x14ac:dyDescent="0.25">
      <c r="C14910" s="24"/>
    </row>
    <row r="14911" spans="3:3" x14ac:dyDescent="0.25">
      <c r="C14911" s="24"/>
    </row>
    <row r="14912" spans="3:3" x14ac:dyDescent="0.25">
      <c r="C14912" s="24"/>
    </row>
    <row r="14913" spans="3:3" x14ac:dyDescent="0.25">
      <c r="C14913" s="24"/>
    </row>
    <row r="14914" spans="3:3" x14ac:dyDescent="0.25">
      <c r="C14914" s="24"/>
    </row>
    <row r="14915" spans="3:3" x14ac:dyDescent="0.25">
      <c r="C14915" s="24"/>
    </row>
    <row r="14916" spans="3:3" x14ac:dyDescent="0.25">
      <c r="C14916" s="24"/>
    </row>
    <row r="14917" spans="3:3" x14ac:dyDescent="0.25">
      <c r="C14917" s="24"/>
    </row>
    <row r="14918" spans="3:3" x14ac:dyDescent="0.25">
      <c r="C14918" s="24"/>
    </row>
    <row r="14919" spans="3:3" x14ac:dyDescent="0.25">
      <c r="C14919" s="24"/>
    </row>
    <row r="14920" spans="3:3" x14ac:dyDescent="0.25">
      <c r="C14920" s="24"/>
    </row>
    <row r="14921" spans="3:3" x14ac:dyDescent="0.25">
      <c r="C14921" s="24"/>
    </row>
    <row r="14922" spans="3:3" x14ac:dyDescent="0.25">
      <c r="C14922" s="24"/>
    </row>
    <row r="14923" spans="3:3" x14ac:dyDescent="0.25">
      <c r="C14923" s="24"/>
    </row>
    <row r="14924" spans="3:3" x14ac:dyDescent="0.25">
      <c r="C14924" s="24"/>
    </row>
    <row r="14925" spans="3:3" x14ac:dyDescent="0.25">
      <c r="C14925" s="24"/>
    </row>
    <row r="14926" spans="3:3" x14ac:dyDescent="0.25">
      <c r="C14926" s="24"/>
    </row>
    <row r="14927" spans="3:3" x14ac:dyDescent="0.25">
      <c r="C14927" s="24"/>
    </row>
    <row r="14928" spans="3:3" x14ac:dyDescent="0.25">
      <c r="C14928" s="24"/>
    </row>
    <row r="14929" spans="3:3" x14ac:dyDescent="0.25">
      <c r="C14929" s="24"/>
    </row>
    <row r="14930" spans="3:3" x14ac:dyDescent="0.25">
      <c r="C14930" s="24"/>
    </row>
    <row r="14931" spans="3:3" x14ac:dyDescent="0.25">
      <c r="C14931" s="24"/>
    </row>
    <row r="14932" spans="3:3" x14ac:dyDescent="0.25">
      <c r="C14932" s="24"/>
    </row>
    <row r="14933" spans="3:3" x14ac:dyDescent="0.25">
      <c r="C14933" s="24"/>
    </row>
    <row r="14934" spans="3:3" x14ac:dyDescent="0.25">
      <c r="C14934" s="24"/>
    </row>
    <row r="14935" spans="3:3" x14ac:dyDescent="0.25">
      <c r="C14935" s="24"/>
    </row>
    <row r="14936" spans="3:3" x14ac:dyDescent="0.25">
      <c r="C14936" s="24"/>
    </row>
    <row r="14937" spans="3:3" x14ac:dyDescent="0.25">
      <c r="C14937" s="24"/>
    </row>
    <row r="14938" spans="3:3" x14ac:dyDescent="0.25">
      <c r="C14938" s="24"/>
    </row>
    <row r="14939" spans="3:3" x14ac:dyDescent="0.25">
      <c r="C14939" s="24"/>
    </row>
    <row r="14940" spans="3:3" x14ac:dyDescent="0.25">
      <c r="C14940" s="24"/>
    </row>
    <row r="14941" spans="3:3" x14ac:dyDescent="0.25">
      <c r="C14941" s="24"/>
    </row>
    <row r="14942" spans="3:3" x14ac:dyDescent="0.25">
      <c r="C14942" s="24"/>
    </row>
    <row r="14943" spans="3:3" x14ac:dyDescent="0.25">
      <c r="C14943" s="24"/>
    </row>
    <row r="14944" spans="3:3" x14ac:dyDescent="0.25">
      <c r="C14944" s="24"/>
    </row>
    <row r="14945" spans="3:3" x14ac:dyDescent="0.25">
      <c r="C14945" s="24"/>
    </row>
    <row r="14946" spans="3:3" x14ac:dyDescent="0.25">
      <c r="C14946" s="24"/>
    </row>
    <row r="14947" spans="3:3" x14ac:dyDescent="0.25">
      <c r="C14947" s="24"/>
    </row>
    <row r="14948" spans="3:3" x14ac:dyDescent="0.25">
      <c r="C14948" s="24"/>
    </row>
    <row r="14949" spans="3:3" x14ac:dyDescent="0.25">
      <c r="C14949" s="24"/>
    </row>
    <row r="14950" spans="3:3" x14ac:dyDescent="0.25">
      <c r="C14950" s="24"/>
    </row>
    <row r="14951" spans="3:3" x14ac:dyDescent="0.25">
      <c r="C14951" s="24"/>
    </row>
    <row r="14952" spans="3:3" x14ac:dyDescent="0.25">
      <c r="C14952" s="24"/>
    </row>
    <row r="14953" spans="3:3" x14ac:dyDescent="0.25">
      <c r="C14953" s="24"/>
    </row>
    <row r="14954" spans="3:3" x14ac:dyDescent="0.25">
      <c r="C14954" s="24"/>
    </row>
    <row r="14955" spans="3:3" x14ac:dyDescent="0.25">
      <c r="C14955" s="24"/>
    </row>
    <row r="14956" spans="3:3" x14ac:dyDescent="0.25">
      <c r="C14956" s="24"/>
    </row>
    <row r="14957" spans="3:3" x14ac:dyDescent="0.25">
      <c r="C14957" s="24"/>
    </row>
    <row r="14958" spans="3:3" x14ac:dyDescent="0.25">
      <c r="C14958" s="24"/>
    </row>
    <row r="14959" spans="3:3" x14ac:dyDescent="0.25">
      <c r="C14959" s="24"/>
    </row>
    <row r="14960" spans="3:3" x14ac:dyDescent="0.25">
      <c r="C14960" s="24"/>
    </row>
    <row r="14961" spans="3:3" x14ac:dyDescent="0.25">
      <c r="C14961" s="24"/>
    </row>
    <row r="14962" spans="3:3" x14ac:dyDescent="0.25">
      <c r="C14962" s="24"/>
    </row>
    <row r="14963" spans="3:3" x14ac:dyDescent="0.25">
      <c r="C14963" s="24"/>
    </row>
    <row r="14964" spans="3:3" x14ac:dyDescent="0.25">
      <c r="C14964" s="24"/>
    </row>
    <row r="14965" spans="3:3" x14ac:dyDescent="0.25">
      <c r="C14965" s="24"/>
    </row>
    <row r="14966" spans="3:3" x14ac:dyDescent="0.25">
      <c r="C14966" s="24"/>
    </row>
    <row r="14967" spans="3:3" x14ac:dyDescent="0.25">
      <c r="C14967" s="24"/>
    </row>
    <row r="14968" spans="3:3" x14ac:dyDescent="0.25">
      <c r="C14968" s="24"/>
    </row>
    <row r="14969" spans="3:3" x14ac:dyDescent="0.25">
      <c r="C14969" s="24"/>
    </row>
    <row r="14970" spans="3:3" x14ac:dyDescent="0.25">
      <c r="C14970" s="24"/>
    </row>
    <row r="14971" spans="3:3" x14ac:dyDescent="0.25">
      <c r="C14971" s="24"/>
    </row>
    <row r="14972" spans="3:3" x14ac:dyDescent="0.25">
      <c r="C14972" s="24"/>
    </row>
    <row r="14973" spans="3:3" x14ac:dyDescent="0.25">
      <c r="C14973" s="24"/>
    </row>
    <row r="14974" spans="3:3" x14ac:dyDescent="0.25">
      <c r="C14974" s="24"/>
    </row>
    <row r="14975" spans="3:3" x14ac:dyDescent="0.25">
      <c r="C14975" s="24"/>
    </row>
    <row r="14976" spans="3:3" x14ac:dyDescent="0.25">
      <c r="C14976" s="24"/>
    </row>
    <row r="14977" spans="3:3" x14ac:dyDescent="0.25">
      <c r="C14977" s="24"/>
    </row>
    <row r="14978" spans="3:3" x14ac:dyDescent="0.25">
      <c r="C14978" s="24"/>
    </row>
    <row r="14979" spans="3:3" x14ac:dyDescent="0.25">
      <c r="C14979" s="24"/>
    </row>
    <row r="14980" spans="3:3" x14ac:dyDescent="0.25">
      <c r="C14980" s="24"/>
    </row>
    <row r="14981" spans="3:3" x14ac:dyDescent="0.25">
      <c r="C14981" s="24"/>
    </row>
    <row r="14982" spans="3:3" x14ac:dyDescent="0.25">
      <c r="C14982" s="24"/>
    </row>
    <row r="14983" spans="3:3" x14ac:dyDescent="0.25">
      <c r="C14983" s="24"/>
    </row>
    <row r="14984" spans="3:3" x14ac:dyDescent="0.25">
      <c r="C14984" s="24"/>
    </row>
    <row r="14985" spans="3:3" x14ac:dyDescent="0.25">
      <c r="C14985" s="24"/>
    </row>
    <row r="14986" spans="3:3" x14ac:dyDescent="0.25">
      <c r="C14986" s="24"/>
    </row>
    <row r="14987" spans="3:3" x14ac:dyDescent="0.25">
      <c r="C14987" s="24"/>
    </row>
    <row r="14988" spans="3:3" x14ac:dyDescent="0.25">
      <c r="C14988" s="24"/>
    </row>
    <row r="14989" spans="3:3" x14ac:dyDescent="0.25">
      <c r="C14989" s="24"/>
    </row>
    <row r="14990" spans="3:3" x14ac:dyDescent="0.25">
      <c r="C14990" s="24"/>
    </row>
    <row r="14991" spans="3:3" x14ac:dyDescent="0.25">
      <c r="C14991" s="24"/>
    </row>
    <row r="14992" spans="3:3" x14ac:dyDescent="0.25">
      <c r="C14992" s="24"/>
    </row>
    <row r="14993" spans="3:3" x14ac:dyDescent="0.25">
      <c r="C14993" s="24"/>
    </row>
    <row r="14994" spans="3:3" x14ac:dyDescent="0.25">
      <c r="C14994" s="24"/>
    </row>
    <row r="14995" spans="3:3" x14ac:dyDescent="0.25">
      <c r="C14995" s="24"/>
    </row>
    <row r="14996" spans="3:3" x14ac:dyDescent="0.25">
      <c r="C14996" s="24"/>
    </row>
    <row r="14997" spans="3:3" x14ac:dyDescent="0.25">
      <c r="C14997" s="24"/>
    </row>
    <row r="14998" spans="3:3" x14ac:dyDescent="0.25">
      <c r="C14998" s="24"/>
    </row>
    <row r="14999" spans="3:3" x14ac:dyDescent="0.25">
      <c r="C14999" s="24"/>
    </row>
    <row r="15000" spans="3:3" x14ac:dyDescent="0.25">
      <c r="C15000" s="24"/>
    </row>
    <row r="15001" spans="3:3" x14ac:dyDescent="0.25">
      <c r="C15001" s="24"/>
    </row>
    <row r="15002" spans="3:3" x14ac:dyDescent="0.25">
      <c r="C15002" s="24"/>
    </row>
    <row r="15003" spans="3:3" x14ac:dyDescent="0.25">
      <c r="C15003" s="24"/>
    </row>
    <row r="15004" spans="3:3" x14ac:dyDescent="0.25">
      <c r="C15004" s="24"/>
    </row>
    <row r="15005" spans="3:3" x14ac:dyDescent="0.25">
      <c r="C15005" s="24"/>
    </row>
    <row r="15006" spans="3:3" x14ac:dyDescent="0.25">
      <c r="C15006" s="24"/>
    </row>
    <row r="15007" spans="3:3" x14ac:dyDescent="0.25">
      <c r="C15007" s="24"/>
    </row>
    <row r="15008" spans="3:3" x14ac:dyDescent="0.25">
      <c r="C15008" s="24"/>
    </row>
    <row r="15009" spans="3:3" x14ac:dyDescent="0.25">
      <c r="C15009" s="24"/>
    </row>
    <row r="15010" spans="3:3" x14ac:dyDescent="0.25">
      <c r="C15010" s="24"/>
    </row>
    <row r="15011" spans="3:3" x14ac:dyDescent="0.25">
      <c r="C15011" s="24"/>
    </row>
    <row r="15012" spans="3:3" x14ac:dyDescent="0.25">
      <c r="C15012" s="24"/>
    </row>
    <row r="15013" spans="3:3" x14ac:dyDescent="0.25">
      <c r="C15013" s="24"/>
    </row>
    <row r="15014" spans="3:3" x14ac:dyDescent="0.25">
      <c r="C15014" s="24"/>
    </row>
    <row r="15015" spans="3:3" x14ac:dyDescent="0.25">
      <c r="C15015" s="24"/>
    </row>
    <row r="15016" spans="3:3" x14ac:dyDescent="0.25">
      <c r="C15016" s="24"/>
    </row>
    <row r="15017" spans="3:3" x14ac:dyDescent="0.25">
      <c r="C15017" s="24"/>
    </row>
    <row r="15018" spans="3:3" x14ac:dyDescent="0.25">
      <c r="C15018" s="24"/>
    </row>
    <row r="15019" spans="3:3" x14ac:dyDescent="0.25">
      <c r="C15019" s="24"/>
    </row>
    <row r="15020" spans="3:3" x14ac:dyDescent="0.25">
      <c r="C15020" s="24"/>
    </row>
    <row r="15021" spans="3:3" x14ac:dyDescent="0.25">
      <c r="C15021" s="24"/>
    </row>
    <row r="15022" spans="3:3" x14ac:dyDescent="0.25">
      <c r="C15022" s="24"/>
    </row>
    <row r="15023" spans="3:3" x14ac:dyDescent="0.25">
      <c r="C15023" s="24"/>
    </row>
    <row r="15024" spans="3:3" x14ac:dyDescent="0.25">
      <c r="C15024" s="24"/>
    </row>
    <row r="15025" spans="3:3" x14ac:dyDescent="0.25">
      <c r="C15025" s="24"/>
    </row>
    <row r="15026" spans="3:3" x14ac:dyDescent="0.25">
      <c r="C15026" s="24"/>
    </row>
    <row r="15027" spans="3:3" x14ac:dyDescent="0.25">
      <c r="C15027" s="24"/>
    </row>
    <row r="15028" spans="3:3" x14ac:dyDescent="0.25">
      <c r="C15028" s="24"/>
    </row>
    <row r="15029" spans="3:3" x14ac:dyDescent="0.25">
      <c r="C15029" s="24"/>
    </row>
    <row r="15030" spans="3:3" x14ac:dyDescent="0.25">
      <c r="C15030" s="24"/>
    </row>
    <row r="15031" spans="3:3" x14ac:dyDescent="0.25">
      <c r="C15031" s="24"/>
    </row>
    <row r="15032" spans="3:3" x14ac:dyDescent="0.25">
      <c r="C15032" s="24"/>
    </row>
    <row r="15033" spans="3:3" x14ac:dyDescent="0.25">
      <c r="C15033" s="24"/>
    </row>
    <row r="15034" spans="3:3" x14ac:dyDescent="0.25">
      <c r="C15034" s="24"/>
    </row>
    <row r="15035" spans="3:3" x14ac:dyDescent="0.25">
      <c r="C15035" s="24"/>
    </row>
    <row r="15036" spans="3:3" x14ac:dyDescent="0.25">
      <c r="C15036" s="24"/>
    </row>
    <row r="15037" spans="3:3" x14ac:dyDescent="0.25">
      <c r="C15037" s="24"/>
    </row>
    <row r="15038" spans="3:3" x14ac:dyDescent="0.25">
      <c r="C15038" s="24"/>
    </row>
    <row r="15039" spans="3:3" x14ac:dyDescent="0.25">
      <c r="C15039" s="24"/>
    </row>
    <row r="15040" spans="3:3" x14ac:dyDescent="0.25">
      <c r="C15040" s="24"/>
    </row>
    <row r="15041" spans="3:3" x14ac:dyDescent="0.25">
      <c r="C15041" s="24"/>
    </row>
    <row r="15042" spans="3:3" x14ac:dyDescent="0.25">
      <c r="C15042" s="24"/>
    </row>
    <row r="15043" spans="3:3" x14ac:dyDescent="0.25">
      <c r="C15043" s="24"/>
    </row>
    <row r="15044" spans="3:3" x14ac:dyDescent="0.25">
      <c r="C15044" s="24"/>
    </row>
    <row r="15045" spans="3:3" x14ac:dyDescent="0.25">
      <c r="C15045" s="24"/>
    </row>
    <row r="15046" spans="3:3" x14ac:dyDescent="0.25">
      <c r="C15046" s="24"/>
    </row>
    <row r="15047" spans="3:3" x14ac:dyDescent="0.25">
      <c r="C15047" s="24"/>
    </row>
    <row r="15048" spans="3:3" x14ac:dyDescent="0.25">
      <c r="C15048" s="24"/>
    </row>
    <row r="15049" spans="3:3" x14ac:dyDescent="0.25">
      <c r="C15049" s="24"/>
    </row>
    <row r="15050" spans="3:3" x14ac:dyDescent="0.25">
      <c r="C15050" s="24"/>
    </row>
    <row r="15051" spans="3:3" x14ac:dyDescent="0.25">
      <c r="C15051" s="24"/>
    </row>
    <row r="15052" spans="3:3" x14ac:dyDescent="0.25">
      <c r="C15052" s="24"/>
    </row>
    <row r="15053" spans="3:3" x14ac:dyDescent="0.25">
      <c r="C15053" s="24"/>
    </row>
    <row r="15054" spans="3:3" x14ac:dyDescent="0.25">
      <c r="C15054" s="24"/>
    </row>
    <row r="15055" spans="3:3" x14ac:dyDescent="0.25">
      <c r="C15055" s="24"/>
    </row>
    <row r="15056" spans="3:3" x14ac:dyDescent="0.25">
      <c r="C15056" s="24"/>
    </row>
    <row r="15057" spans="3:3" x14ac:dyDescent="0.25">
      <c r="C15057" s="24"/>
    </row>
    <row r="15058" spans="3:3" x14ac:dyDescent="0.25">
      <c r="C15058" s="24"/>
    </row>
    <row r="15059" spans="3:3" x14ac:dyDescent="0.25">
      <c r="C15059" s="24"/>
    </row>
    <row r="15060" spans="3:3" x14ac:dyDescent="0.25">
      <c r="C15060" s="24"/>
    </row>
    <row r="15061" spans="3:3" x14ac:dyDescent="0.25">
      <c r="C15061" s="24"/>
    </row>
    <row r="15062" spans="3:3" x14ac:dyDescent="0.25">
      <c r="C15062" s="24"/>
    </row>
    <row r="15063" spans="3:3" x14ac:dyDescent="0.25">
      <c r="C15063" s="24"/>
    </row>
    <row r="15064" spans="3:3" x14ac:dyDescent="0.25">
      <c r="C15064" s="24"/>
    </row>
    <row r="15065" spans="3:3" x14ac:dyDescent="0.25">
      <c r="C15065" s="24"/>
    </row>
    <row r="15066" spans="3:3" x14ac:dyDescent="0.25">
      <c r="C15066" s="24"/>
    </row>
    <row r="15067" spans="3:3" x14ac:dyDescent="0.25">
      <c r="C15067" s="24"/>
    </row>
    <row r="15068" spans="3:3" x14ac:dyDescent="0.25">
      <c r="C15068" s="24"/>
    </row>
    <row r="15069" spans="3:3" x14ac:dyDescent="0.25">
      <c r="C15069" s="24"/>
    </row>
    <row r="15070" spans="3:3" x14ac:dyDescent="0.25">
      <c r="C15070" s="24"/>
    </row>
    <row r="15071" spans="3:3" x14ac:dyDescent="0.25">
      <c r="C15071" s="24"/>
    </row>
    <row r="15072" spans="3:3" x14ac:dyDescent="0.25">
      <c r="C15072" s="24"/>
    </row>
    <row r="15073" spans="3:3" x14ac:dyDescent="0.25">
      <c r="C15073" s="24"/>
    </row>
    <row r="15074" spans="3:3" x14ac:dyDescent="0.25">
      <c r="C15074" s="24"/>
    </row>
    <row r="15075" spans="3:3" x14ac:dyDescent="0.25">
      <c r="C15075" s="24"/>
    </row>
    <row r="15076" spans="3:3" x14ac:dyDescent="0.25">
      <c r="C15076" s="24"/>
    </row>
    <row r="15077" spans="3:3" x14ac:dyDescent="0.25">
      <c r="C15077" s="24"/>
    </row>
    <row r="15078" spans="3:3" x14ac:dyDescent="0.25">
      <c r="C15078" s="24"/>
    </row>
    <row r="15079" spans="3:3" x14ac:dyDescent="0.25">
      <c r="C15079" s="24"/>
    </row>
    <row r="15080" spans="3:3" x14ac:dyDescent="0.25">
      <c r="C15080" s="24"/>
    </row>
    <row r="15081" spans="3:3" x14ac:dyDescent="0.25">
      <c r="C15081" s="24"/>
    </row>
    <row r="15082" spans="3:3" x14ac:dyDescent="0.25">
      <c r="C15082" s="24"/>
    </row>
    <row r="15083" spans="3:3" x14ac:dyDescent="0.25">
      <c r="C15083" s="24"/>
    </row>
    <row r="15084" spans="3:3" x14ac:dyDescent="0.25">
      <c r="C15084" s="24"/>
    </row>
    <row r="15085" spans="3:3" x14ac:dyDescent="0.25">
      <c r="C15085" s="24"/>
    </row>
    <row r="15086" spans="3:3" x14ac:dyDescent="0.25">
      <c r="C15086" s="24"/>
    </row>
    <row r="15087" spans="3:3" x14ac:dyDescent="0.25">
      <c r="C15087" s="24"/>
    </row>
    <row r="15088" spans="3:3" x14ac:dyDescent="0.25">
      <c r="C15088" s="24"/>
    </row>
    <row r="15089" spans="3:3" x14ac:dyDescent="0.25">
      <c r="C15089" s="24"/>
    </row>
    <row r="15090" spans="3:3" x14ac:dyDescent="0.25">
      <c r="C15090" s="24"/>
    </row>
    <row r="15091" spans="3:3" x14ac:dyDescent="0.25">
      <c r="C15091" s="24"/>
    </row>
    <row r="15092" spans="3:3" x14ac:dyDescent="0.25">
      <c r="C15092" s="24"/>
    </row>
    <row r="15093" spans="3:3" x14ac:dyDescent="0.25">
      <c r="C15093" s="24"/>
    </row>
    <row r="15094" spans="3:3" x14ac:dyDescent="0.25">
      <c r="C15094" s="24"/>
    </row>
    <row r="15095" spans="3:3" x14ac:dyDescent="0.25">
      <c r="C15095" s="24"/>
    </row>
    <row r="15096" spans="3:3" x14ac:dyDescent="0.25">
      <c r="C15096" s="24"/>
    </row>
    <row r="15097" spans="3:3" x14ac:dyDescent="0.25">
      <c r="C15097" s="24"/>
    </row>
    <row r="15098" spans="3:3" x14ac:dyDescent="0.25">
      <c r="C15098" s="24"/>
    </row>
    <row r="15099" spans="3:3" x14ac:dyDescent="0.25">
      <c r="C15099" s="24"/>
    </row>
    <row r="15100" spans="3:3" x14ac:dyDescent="0.25">
      <c r="C15100" s="24"/>
    </row>
    <row r="15101" spans="3:3" x14ac:dyDescent="0.25">
      <c r="C15101" s="24"/>
    </row>
    <row r="15102" spans="3:3" x14ac:dyDescent="0.25">
      <c r="C15102" s="24"/>
    </row>
    <row r="15103" spans="3:3" x14ac:dyDescent="0.25">
      <c r="C15103" s="24"/>
    </row>
    <row r="15104" spans="3:3" x14ac:dyDescent="0.25">
      <c r="C15104" s="24"/>
    </row>
    <row r="15105" spans="3:3" x14ac:dyDescent="0.25">
      <c r="C15105" s="24"/>
    </row>
    <row r="15106" spans="3:3" x14ac:dyDescent="0.25">
      <c r="C15106" s="24"/>
    </row>
    <row r="15107" spans="3:3" x14ac:dyDescent="0.25">
      <c r="C15107" s="24"/>
    </row>
    <row r="15108" spans="3:3" x14ac:dyDescent="0.25">
      <c r="C15108" s="24"/>
    </row>
    <row r="15109" spans="3:3" x14ac:dyDescent="0.25">
      <c r="C15109" s="24"/>
    </row>
    <row r="15110" spans="3:3" x14ac:dyDescent="0.25">
      <c r="C15110" s="24"/>
    </row>
    <row r="15111" spans="3:3" x14ac:dyDescent="0.25">
      <c r="C15111" s="24"/>
    </row>
    <row r="15112" spans="3:3" x14ac:dyDescent="0.25">
      <c r="C15112" s="24"/>
    </row>
    <row r="15113" spans="3:3" x14ac:dyDescent="0.25">
      <c r="C15113" s="24"/>
    </row>
    <row r="15114" spans="3:3" x14ac:dyDescent="0.25">
      <c r="C15114" s="24"/>
    </row>
    <row r="15115" spans="3:3" x14ac:dyDescent="0.25">
      <c r="C15115" s="24"/>
    </row>
    <row r="15116" spans="3:3" x14ac:dyDescent="0.25">
      <c r="C15116" s="24"/>
    </row>
    <row r="15117" spans="3:3" x14ac:dyDescent="0.25">
      <c r="C15117" s="24"/>
    </row>
    <row r="15118" spans="3:3" x14ac:dyDescent="0.25">
      <c r="C15118" s="24"/>
    </row>
    <row r="15119" spans="3:3" x14ac:dyDescent="0.25">
      <c r="C15119" s="24"/>
    </row>
    <row r="15120" spans="3:3" x14ac:dyDescent="0.25">
      <c r="C15120" s="24"/>
    </row>
    <row r="15121" spans="3:3" x14ac:dyDescent="0.25">
      <c r="C15121" s="24"/>
    </row>
    <row r="15122" spans="3:3" x14ac:dyDescent="0.25">
      <c r="C15122" s="24"/>
    </row>
    <row r="15123" spans="3:3" x14ac:dyDescent="0.25">
      <c r="C15123" s="24"/>
    </row>
    <row r="15124" spans="3:3" x14ac:dyDescent="0.25">
      <c r="C15124" s="24"/>
    </row>
    <row r="15125" spans="3:3" x14ac:dyDescent="0.25">
      <c r="C15125" s="24"/>
    </row>
    <row r="15126" spans="3:3" x14ac:dyDescent="0.25">
      <c r="C15126" s="24"/>
    </row>
    <row r="15127" spans="3:3" x14ac:dyDescent="0.25">
      <c r="C15127" s="24"/>
    </row>
    <row r="15128" spans="3:3" x14ac:dyDescent="0.25">
      <c r="C15128" s="24"/>
    </row>
    <row r="15129" spans="3:3" x14ac:dyDescent="0.25">
      <c r="C15129" s="24"/>
    </row>
    <row r="15130" spans="3:3" x14ac:dyDescent="0.25">
      <c r="C15130" s="24"/>
    </row>
    <row r="15131" spans="3:3" x14ac:dyDescent="0.25">
      <c r="C15131" s="24"/>
    </row>
    <row r="15132" spans="3:3" x14ac:dyDescent="0.25">
      <c r="C15132" s="24"/>
    </row>
    <row r="15133" spans="3:3" x14ac:dyDescent="0.25">
      <c r="C15133" s="24"/>
    </row>
    <row r="15134" spans="3:3" x14ac:dyDescent="0.25">
      <c r="C15134" s="24"/>
    </row>
    <row r="15135" spans="3:3" x14ac:dyDescent="0.25">
      <c r="C15135" s="24"/>
    </row>
    <row r="15136" spans="3:3" x14ac:dyDescent="0.25">
      <c r="C15136" s="24"/>
    </row>
    <row r="15137" spans="3:3" x14ac:dyDescent="0.25">
      <c r="C15137" s="24"/>
    </row>
    <row r="15138" spans="3:3" x14ac:dyDescent="0.25">
      <c r="C15138" s="24"/>
    </row>
    <row r="15139" spans="3:3" x14ac:dyDescent="0.25">
      <c r="C15139" s="24"/>
    </row>
    <row r="15140" spans="3:3" x14ac:dyDescent="0.25">
      <c r="C15140" s="24"/>
    </row>
    <row r="15141" spans="3:3" x14ac:dyDescent="0.25">
      <c r="C15141" s="24"/>
    </row>
    <row r="15142" spans="3:3" x14ac:dyDescent="0.25">
      <c r="C15142" s="24"/>
    </row>
    <row r="15143" spans="3:3" x14ac:dyDescent="0.25">
      <c r="C15143" s="24"/>
    </row>
    <row r="15144" spans="3:3" x14ac:dyDescent="0.25">
      <c r="C15144" s="24"/>
    </row>
    <row r="15145" spans="3:3" x14ac:dyDescent="0.25">
      <c r="C15145" s="24"/>
    </row>
    <row r="15146" spans="3:3" x14ac:dyDescent="0.25">
      <c r="C15146" s="24"/>
    </row>
    <row r="15147" spans="3:3" x14ac:dyDescent="0.25">
      <c r="C15147" s="24"/>
    </row>
    <row r="15148" spans="3:3" x14ac:dyDescent="0.25">
      <c r="C15148" s="24"/>
    </row>
    <row r="15149" spans="3:3" x14ac:dyDescent="0.25">
      <c r="C15149" s="24"/>
    </row>
    <row r="15150" spans="3:3" x14ac:dyDescent="0.25">
      <c r="C15150" s="24"/>
    </row>
    <row r="15151" spans="3:3" x14ac:dyDescent="0.25">
      <c r="C15151" s="24"/>
    </row>
    <row r="15152" spans="3:3" x14ac:dyDescent="0.25">
      <c r="C15152" s="24"/>
    </row>
    <row r="15153" spans="3:3" x14ac:dyDescent="0.25">
      <c r="C15153" s="24"/>
    </row>
    <row r="15154" spans="3:3" x14ac:dyDescent="0.25">
      <c r="C15154" s="24"/>
    </row>
    <row r="15155" spans="3:3" x14ac:dyDescent="0.25">
      <c r="C15155" s="24"/>
    </row>
    <row r="15156" spans="3:3" x14ac:dyDescent="0.25">
      <c r="C15156" s="24"/>
    </row>
    <row r="15157" spans="3:3" x14ac:dyDescent="0.25">
      <c r="C15157" s="24"/>
    </row>
    <row r="15158" spans="3:3" x14ac:dyDescent="0.25">
      <c r="C15158" s="24"/>
    </row>
    <row r="15159" spans="3:3" x14ac:dyDescent="0.25">
      <c r="C15159" s="24"/>
    </row>
    <row r="15160" spans="3:3" x14ac:dyDescent="0.25">
      <c r="C15160" s="24"/>
    </row>
    <row r="15161" spans="3:3" x14ac:dyDescent="0.25">
      <c r="C15161" s="24"/>
    </row>
    <row r="15162" spans="3:3" x14ac:dyDescent="0.25">
      <c r="C15162" s="24"/>
    </row>
    <row r="15163" spans="3:3" x14ac:dyDescent="0.25">
      <c r="C15163" s="24"/>
    </row>
    <row r="15164" spans="3:3" x14ac:dyDescent="0.25">
      <c r="C15164" s="24"/>
    </row>
    <row r="15165" spans="3:3" x14ac:dyDescent="0.25">
      <c r="C15165" s="24"/>
    </row>
    <row r="15166" spans="3:3" x14ac:dyDescent="0.25">
      <c r="C15166" s="24"/>
    </row>
    <row r="15167" spans="3:3" x14ac:dyDescent="0.25">
      <c r="C15167" s="24"/>
    </row>
    <row r="15168" spans="3:3" x14ac:dyDescent="0.25">
      <c r="C15168" s="24"/>
    </row>
    <row r="15169" spans="3:3" x14ac:dyDescent="0.25">
      <c r="C15169" s="24"/>
    </row>
    <row r="15170" spans="3:3" x14ac:dyDescent="0.25">
      <c r="C15170" s="24"/>
    </row>
    <row r="15171" spans="3:3" x14ac:dyDescent="0.25">
      <c r="C15171" s="24"/>
    </row>
    <row r="15172" spans="3:3" x14ac:dyDescent="0.25">
      <c r="C15172" s="24"/>
    </row>
    <row r="15173" spans="3:3" x14ac:dyDescent="0.25">
      <c r="C15173" s="24"/>
    </row>
    <row r="15174" spans="3:3" x14ac:dyDescent="0.25">
      <c r="C15174" s="24"/>
    </row>
    <row r="15175" spans="3:3" x14ac:dyDescent="0.25">
      <c r="C15175" s="24"/>
    </row>
    <row r="15176" spans="3:3" x14ac:dyDescent="0.25">
      <c r="C15176" s="24"/>
    </row>
    <row r="15177" spans="3:3" x14ac:dyDescent="0.25">
      <c r="C15177" s="24"/>
    </row>
    <row r="15178" spans="3:3" x14ac:dyDescent="0.25">
      <c r="C15178" s="24"/>
    </row>
    <row r="15179" spans="3:3" x14ac:dyDescent="0.25">
      <c r="C15179" s="24"/>
    </row>
    <row r="15180" spans="3:3" x14ac:dyDescent="0.25">
      <c r="C15180" s="24"/>
    </row>
    <row r="15181" spans="3:3" x14ac:dyDescent="0.25">
      <c r="C15181" s="24"/>
    </row>
    <row r="15182" spans="3:3" x14ac:dyDescent="0.25">
      <c r="C15182" s="24"/>
    </row>
    <row r="15183" spans="3:3" x14ac:dyDescent="0.25">
      <c r="C15183" s="24"/>
    </row>
    <row r="15184" spans="3:3" x14ac:dyDescent="0.25">
      <c r="C15184" s="24"/>
    </row>
    <row r="15185" spans="3:3" x14ac:dyDescent="0.25">
      <c r="C15185" s="24"/>
    </row>
    <row r="15186" spans="3:3" x14ac:dyDescent="0.25">
      <c r="C15186" s="24"/>
    </row>
    <row r="15187" spans="3:3" x14ac:dyDescent="0.25">
      <c r="C15187" s="24"/>
    </row>
    <row r="15188" spans="3:3" x14ac:dyDescent="0.25">
      <c r="C15188" s="24"/>
    </row>
    <row r="15189" spans="3:3" x14ac:dyDescent="0.25">
      <c r="C15189" s="24"/>
    </row>
    <row r="15190" spans="3:3" x14ac:dyDescent="0.25">
      <c r="C15190" s="24"/>
    </row>
    <row r="15191" spans="3:3" x14ac:dyDescent="0.25">
      <c r="C15191" s="24"/>
    </row>
    <row r="15192" spans="3:3" x14ac:dyDescent="0.25">
      <c r="C15192" s="24"/>
    </row>
    <row r="15193" spans="3:3" x14ac:dyDescent="0.25">
      <c r="C15193" s="24"/>
    </row>
    <row r="15194" spans="3:3" x14ac:dyDescent="0.25">
      <c r="C15194" s="24"/>
    </row>
    <row r="15195" spans="3:3" x14ac:dyDescent="0.25">
      <c r="C15195" s="24"/>
    </row>
    <row r="15196" spans="3:3" x14ac:dyDescent="0.25">
      <c r="C15196" s="24"/>
    </row>
    <row r="15197" spans="3:3" x14ac:dyDescent="0.25">
      <c r="C15197" s="24"/>
    </row>
    <row r="15198" spans="3:3" x14ac:dyDescent="0.25">
      <c r="C15198" s="24"/>
    </row>
    <row r="15199" spans="3:3" x14ac:dyDescent="0.25">
      <c r="C15199" s="24"/>
    </row>
    <row r="15200" spans="3:3" x14ac:dyDescent="0.25">
      <c r="C15200" s="24"/>
    </row>
    <row r="15201" spans="3:3" x14ac:dyDescent="0.25">
      <c r="C15201" s="24"/>
    </row>
    <row r="15202" spans="3:3" x14ac:dyDescent="0.25">
      <c r="C15202" s="24"/>
    </row>
    <row r="15203" spans="3:3" x14ac:dyDescent="0.25">
      <c r="C15203" s="24"/>
    </row>
    <row r="15204" spans="3:3" x14ac:dyDescent="0.25">
      <c r="C15204" s="24"/>
    </row>
    <row r="15205" spans="3:3" x14ac:dyDescent="0.25">
      <c r="C15205" s="24"/>
    </row>
    <row r="15206" spans="3:3" x14ac:dyDescent="0.25">
      <c r="C15206" s="24"/>
    </row>
    <row r="15207" spans="3:3" x14ac:dyDescent="0.25">
      <c r="C15207" s="24"/>
    </row>
    <row r="15208" spans="3:3" x14ac:dyDescent="0.25">
      <c r="C15208" s="24"/>
    </row>
    <row r="15209" spans="3:3" x14ac:dyDescent="0.25">
      <c r="C15209" s="24"/>
    </row>
    <row r="15210" spans="3:3" x14ac:dyDescent="0.25">
      <c r="C15210" s="24"/>
    </row>
    <row r="15211" spans="3:3" x14ac:dyDescent="0.25">
      <c r="C15211" s="24"/>
    </row>
    <row r="15212" spans="3:3" x14ac:dyDescent="0.25">
      <c r="C15212" s="24"/>
    </row>
    <row r="15213" spans="3:3" x14ac:dyDescent="0.25">
      <c r="C15213" s="24"/>
    </row>
    <row r="15214" spans="3:3" x14ac:dyDescent="0.25">
      <c r="C15214" s="24"/>
    </row>
    <row r="15215" spans="3:3" x14ac:dyDescent="0.25">
      <c r="C15215" s="24"/>
    </row>
    <row r="15216" spans="3:3" x14ac:dyDescent="0.25">
      <c r="C15216" s="24"/>
    </row>
    <row r="15217" spans="3:3" x14ac:dyDescent="0.25">
      <c r="C15217" s="24"/>
    </row>
    <row r="15218" spans="3:3" x14ac:dyDescent="0.25">
      <c r="C15218" s="24"/>
    </row>
    <row r="15219" spans="3:3" x14ac:dyDescent="0.25">
      <c r="C15219" s="24"/>
    </row>
    <row r="15220" spans="3:3" x14ac:dyDescent="0.25">
      <c r="C15220" s="24"/>
    </row>
    <row r="15221" spans="3:3" x14ac:dyDescent="0.25">
      <c r="C15221" s="24"/>
    </row>
    <row r="15222" spans="3:3" x14ac:dyDescent="0.25">
      <c r="C15222" s="24"/>
    </row>
    <row r="15223" spans="3:3" x14ac:dyDescent="0.25">
      <c r="C15223" s="24"/>
    </row>
    <row r="15224" spans="3:3" x14ac:dyDescent="0.25">
      <c r="C15224" s="24"/>
    </row>
    <row r="15225" spans="3:3" x14ac:dyDescent="0.25">
      <c r="C15225" s="24"/>
    </row>
    <row r="15226" spans="3:3" x14ac:dyDescent="0.25">
      <c r="C15226" s="24"/>
    </row>
    <row r="15227" spans="3:3" x14ac:dyDescent="0.25">
      <c r="C15227" s="24"/>
    </row>
    <row r="15228" spans="3:3" x14ac:dyDescent="0.25">
      <c r="C15228" s="24"/>
    </row>
    <row r="15229" spans="3:3" x14ac:dyDescent="0.25">
      <c r="C15229" s="24"/>
    </row>
    <row r="15230" spans="3:3" x14ac:dyDescent="0.25">
      <c r="C15230" s="24"/>
    </row>
    <row r="15231" spans="3:3" x14ac:dyDescent="0.25">
      <c r="C15231" s="24"/>
    </row>
    <row r="15232" spans="3:3" x14ac:dyDescent="0.25">
      <c r="C15232" s="24"/>
    </row>
    <row r="15233" spans="3:3" x14ac:dyDescent="0.25">
      <c r="C15233" s="24"/>
    </row>
    <row r="15234" spans="3:3" x14ac:dyDescent="0.25">
      <c r="C15234" s="24"/>
    </row>
    <row r="15235" spans="3:3" x14ac:dyDescent="0.25">
      <c r="C15235" s="24"/>
    </row>
    <row r="15236" spans="3:3" x14ac:dyDescent="0.25">
      <c r="C15236" s="24"/>
    </row>
    <row r="15237" spans="3:3" x14ac:dyDescent="0.25">
      <c r="C15237" s="24"/>
    </row>
    <row r="15238" spans="3:3" x14ac:dyDescent="0.25">
      <c r="C15238" s="24"/>
    </row>
    <row r="15239" spans="3:3" x14ac:dyDescent="0.25">
      <c r="C15239" s="24"/>
    </row>
    <row r="15240" spans="3:3" x14ac:dyDescent="0.25">
      <c r="C15240" s="24"/>
    </row>
    <row r="15241" spans="3:3" x14ac:dyDescent="0.25">
      <c r="C15241" s="24"/>
    </row>
    <row r="15242" spans="3:3" x14ac:dyDescent="0.25">
      <c r="C15242" s="24"/>
    </row>
    <row r="15243" spans="3:3" x14ac:dyDescent="0.25">
      <c r="C15243" s="24"/>
    </row>
    <row r="15244" spans="3:3" x14ac:dyDescent="0.25">
      <c r="C15244" s="24"/>
    </row>
    <row r="15245" spans="3:3" x14ac:dyDescent="0.25">
      <c r="C15245" s="24"/>
    </row>
    <row r="15246" spans="3:3" x14ac:dyDescent="0.25">
      <c r="C15246" s="24"/>
    </row>
    <row r="15247" spans="3:3" x14ac:dyDescent="0.25">
      <c r="C15247" s="24"/>
    </row>
    <row r="15248" spans="3:3" x14ac:dyDescent="0.25">
      <c r="C15248" s="24"/>
    </row>
    <row r="15249" spans="3:3" x14ac:dyDescent="0.25">
      <c r="C15249" s="24"/>
    </row>
    <row r="15250" spans="3:3" x14ac:dyDescent="0.25">
      <c r="C15250" s="24"/>
    </row>
    <row r="15251" spans="3:3" x14ac:dyDescent="0.25">
      <c r="C15251" s="24"/>
    </row>
    <row r="15252" spans="3:3" x14ac:dyDescent="0.25">
      <c r="C15252" s="24"/>
    </row>
    <row r="15253" spans="3:3" x14ac:dyDescent="0.25">
      <c r="C15253" s="24"/>
    </row>
    <row r="15254" spans="3:3" x14ac:dyDescent="0.25">
      <c r="C15254" s="24"/>
    </row>
    <row r="15255" spans="3:3" x14ac:dyDescent="0.25">
      <c r="C15255" s="24"/>
    </row>
    <row r="15256" spans="3:3" x14ac:dyDescent="0.25">
      <c r="C15256" s="24"/>
    </row>
    <row r="15257" spans="3:3" x14ac:dyDescent="0.25">
      <c r="C15257" s="24"/>
    </row>
    <row r="15258" spans="3:3" x14ac:dyDescent="0.25">
      <c r="C15258" s="24"/>
    </row>
    <row r="15259" spans="3:3" x14ac:dyDescent="0.25">
      <c r="C15259" s="24"/>
    </row>
    <row r="15260" spans="3:3" x14ac:dyDescent="0.25">
      <c r="C15260" s="24"/>
    </row>
    <row r="15261" spans="3:3" x14ac:dyDescent="0.25">
      <c r="C15261" s="24"/>
    </row>
    <row r="15262" spans="3:3" x14ac:dyDescent="0.25">
      <c r="C15262" s="24"/>
    </row>
    <row r="15263" spans="3:3" x14ac:dyDescent="0.25">
      <c r="C15263" s="24"/>
    </row>
    <row r="15264" spans="3:3" x14ac:dyDescent="0.25">
      <c r="C15264" s="24"/>
    </row>
    <row r="15265" spans="3:3" x14ac:dyDescent="0.25">
      <c r="C15265" s="24"/>
    </row>
    <row r="15266" spans="3:3" x14ac:dyDescent="0.25">
      <c r="C15266" s="24"/>
    </row>
    <row r="15267" spans="3:3" x14ac:dyDescent="0.25">
      <c r="C15267" s="24"/>
    </row>
    <row r="15268" spans="3:3" x14ac:dyDescent="0.25">
      <c r="C15268" s="24"/>
    </row>
    <row r="15269" spans="3:3" x14ac:dyDescent="0.25">
      <c r="C15269" s="24"/>
    </row>
    <row r="15270" spans="3:3" x14ac:dyDescent="0.25">
      <c r="C15270" s="24"/>
    </row>
    <row r="15271" spans="3:3" x14ac:dyDescent="0.25">
      <c r="C15271" s="24"/>
    </row>
    <row r="15272" spans="3:3" x14ac:dyDescent="0.25">
      <c r="C15272" s="24"/>
    </row>
    <row r="15273" spans="3:3" x14ac:dyDescent="0.25">
      <c r="C15273" s="24"/>
    </row>
    <row r="15274" spans="3:3" x14ac:dyDescent="0.25">
      <c r="C15274" s="24"/>
    </row>
    <row r="15275" spans="3:3" x14ac:dyDescent="0.25">
      <c r="C15275" s="24"/>
    </row>
    <row r="15276" spans="3:3" x14ac:dyDescent="0.25">
      <c r="C15276" s="24"/>
    </row>
    <row r="15277" spans="3:3" x14ac:dyDescent="0.25">
      <c r="C15277" s="24"/>
    </row>
    <row r="15278" spans="3:3" x14ac:dyDescent="0.25">
      <c r="C15278" s="24"/>
    </row>
    <row r="15279" spans="3:3" x14ac:dyDescent="0.25">
      <c r="C15279" s="24"/>
    </row>
    <row r="15280" spans="3:3" x14ac:dyDescent="0.25">
      <c r="C15280" s="24"/>
    </row>
    <row r="15281" spans="3:3" x14ac:dyDescent="0.25">
      <c r="C15281" s="24"/>
    </row>
    <row r="15282" spans="3:3" x14ac:dyDescent="0.25">
      <c r="C15282" s="24"/>
    </row>
    <row r="15283" spans="3:3" x14ac:dyDescent="0.25">
      <c r="C15283" s="24"/>
    </row>
    <row r="15284" spans="3:3" x14ac:dyDescent="0.25">
      <c r="C15284" s="24"/>
    </row>
    <row r="15285" spans="3:3" x14ac:dyDescent="0.25">
      <c r="C15285" s="24"/>
    </row>
    <row r="15286" spans="3:3" x14ac:dyDescent="0.25">
      <c r="C15286" s="24"/>
    </row>
    <row r="15287" spans="3:3" x14ac:dyDescent="0.25">
      <c r="C15287" s="24"/>
    </row>
    <row r="15288" spans="3:3" x14ac:dyDescent="0.25">
      <c r="C15288" s="24"/>
    </row>
    <row r="15289" spans="3:3" x14ac:dyDescent="0.25">
      <c r="C15289" s="24"/>
    </row>
    <row r="15290" spans="3:3" x14ac:dyDescent="0.25">
      <c r="C15290" s="24"/>
    </row>
    <row r="15291" spans="3:3" x14ac:dyDescent="0.25">
      <c r="C15291" s="24"/>
    </row>
    <row r="15292" spans="3:3" x14ac:dyDescent="0.25">
      <c r="C15292" s="24"/>
    </row>
    <row r="15293" spans="3:3" x14ac:dyDescent="0.25">
      <c r="C15293" s="24"/>
    </row>
    <row r="15294" spans="3:3" x14ac:dyDescent="0.25">
      <c r="C15294" s="24"/>
    </row>
    <row r="15295" spans="3:3" x14ac:dyDescent="0.25">
      <c r="C15295" s="24"/>
    </row>
    <row r="15296" spans="3:3" x14ac:dyDescent="0.25">
      <c r="C15296" s="24"/>
    </row>
    <row r="15297" spans="3:3" x14ac:dyDescent="0.25">
      <c r="C15297" s="24"/>
    </row>
    <row r="15298" spans="3:3" x14ac:dyDescent="0.25">
      <c r="C15298" s="24"/>
    </row>
    <row r="15299" spans="3:3" x14ac:dyDescent="0.25">
      <c r="C15299" s="24"/>
    </row>
    <row r="15300" spans="3:3" x14ac:dyDescent="0.25">
      <c r="C15300" s="24"/>
    </row>
    <row r="15301" spans="3:3" x14ac:dyDescent="0.25">
      <c r="C15301" s="24"/>
    </row>
    <row r="15302" spans="3:3" x14ac:dyDescent="0.25">
      <c r="C15302" s="24"/>
    </row>
    <row r="15303" spans="3:3" x14ac:dyDescent="0.25">
      <c r="C15303" s="24"/>
    </row>
    <row r="15304" spans="3:3" x14ac:dyDescent="0.25">
      <c r="C15304" s="24"/>
    </row>
    <row r="15305" spans="3:3" x14ac:dyDescent="0.25">
      <c r="C15305" s="24"/>
    </row>
    <row r="15306" spans="3:3" x14ac:dyDescent="0.25">
      <c r="C15306" s="24"/>
    </row>
    <row r="15307" spans="3:3" x14ac:dyDescent="0.25">
      <c r="C15307" s="24"/>
    </row>
    <row r="15308" spans="3:3" x14ac:dyDescent="0.25">
      <c r="C15308" s="24"/>
    </row>
    <row r="15309" spans="3:3" x14ac:dyDescent="0.25">
      <c r="C15309" s="24"/>
    </row>
    <row r="15310" spans="3:3" x14ac:dyDescent="0.25">
      <c r="C15310" s="24"/>
    </row>
    <row r="15311" spans="3:3" x14ac:dyDescent="0.25">
      <c r="C15311" s="24"/>
    </row>
    <row r="15312" spans="3:3" x14ac:dyDescent="0.25">
      <c r="C15312" s="24"/>
    </row>
    <row r="15313" spans="3:3" x14ac:dyDescent="0.25">
      <c r="C15313" s="24"/>
    </row>
    <row r="15314" spans="3:3" x14ac:dyDescent="0.25">
      <c r="C15314" s="24"/>
    </row>
    <row r="15315" spans="3:3" x14ac:dyDescent="0.25">
      <c r="C15315" s="24"/>
    </row>
    <row r="15316" spans="3:3" x14ac:dyDescent="0.25">
      <c r="C15316" s="24"/>
    </row>
    <row r="15317" spans="3:3" x14ac:dyDescent="0.25">
      <c r="C15317" s="24"/>
    </row>
    <row r="15318" spans="3:3" x14ac:dyDescent="0.25">
      <c r="C15318" s="24"/>
    </row>
    <row r="15319" spans="3:3" x14ac:dyDescent="0.25">
      <c r="C15319" s="24"/>
    </row>
    <row r="15320" spans="3:3" x14ac:dyDescent="0.25">
      <c r="C15320" s="24"/>
    </row>
    <row r="15321" spans="3:3" x14ac:dyDescent="0.25">
      <c r="C15321" s="24"/>
    </row>
    <row r="15322" spans="3:3" x14ac:dyDescent="0.25">
      <c r="C15322" s="24"/>
    </row>
    <row r="15323" spans="3:3" x14ac:dyDescent="0.25">
      <c r="C15323" s="24"/>
    </row>
    <row r="15324" spans="3:3" x14ac:dyDescent="0.25">
      <c r="C15324" s="24"/>
    </row>
    <row r="15325" spans="3:3" x14ac:dyDescent="0.25">
      <c r="C15325" s="24"/>
    </row>
    <row r="15326" spans="3:3" x14ac:dyDescent="0.25">
      <c r="C15326" s="24"/>
    </row>
    <row r="15327" spans="3:3" x14ac:dyDescent="0.25">
      <c r="C15327" s="24"/>
    </row>
    <row r="15328" spans="3:3" x14ac:dyDescent="0.25">
      <c r="C15328" s="24"/>
    </row>
    <row r="15329" spans="3:3" x14ac:dyDescent="0.25">
      <c r="C15329" s="24"/>
    </row>
    <row r="15330" spans="3:3" x14ac:dyDescent="0.25">
      <c r="C15330" s="24"/>
    </row>
    <row r="15331" spans="3:3" x14ac:dyDescent="0.25">
      <c r="C15331" s="24"/>
    </row>
    <row r="15332" spans="3:3" x14ac:dyDescent="0.25">
      <c r="C15332" s="24"/>
    </row>
    <row r="15333" spans="3:3" x14ac:dyDescent="0.25">
      <c r="C15333" s="24"/>
    </row>
    <row r="15334" spans="3:3" x14ac:dyDescent="0.25">
      <c r="C15334" s="24"/>
    </row>
    <row r="15335" spans="3:3" x14ac:dyDescent="0.25">
      <c r="C15335" s="24"/>
    </row>
    <row r="15336" spans="3:3" x14ac:dyDescent="0.25">
      <c r="C15336" s="24"/>
    </row>
    <row r="15337" spans="3:3" x14ac:dyDescent="0.25">
      <c r="C15337" s="24"/>
    </row>
    <row r="15338" spans="3:3" x14ac:dyDescent="0.25">
      <c r="C15338" s="24"/>
    </row>
    <row r="15339" spans="3:3" x14ac:dyDescent="0.25">
      <c r="C15339" s="24"/>
    </row>
    <row r="15340" spans="3:3" x14ac:dyDescent="0.25">
      <c r="C15340" s="24"/>
    </row>
    <row r="15341" spans="3:3" x14ac:dyDescent="0.25">
      <c r="C15341" s="24"/>
    </row>
    <row r="15342" spans="3:3" x14ac:dyDescent="0.25">
      <c r="C15342" s="24"/>
    </row>
    <row r="15343" spans="3:3" x14ac:dyDescent="0.25">
      <c r="C15343" s="24"/>
    </row>
    <row r="15344" spans="3:3" x14ac:dyDescent="0.25">
      <c r="C15344" s="24"/>
    </row>
    <row r="15345" spans="3:3" x14ac:dyDescent="0.25">
      <c r="C15345" s="24"/>
    </row>
    <row r="15346" spans="3:3" x14ac:dyDescent="0.25">
      <c r="C15346" s="24"/>
    </row>
    <row r="15347" spans="3:3" x14ac:dyDescent="0.25">
      <c r="C15347" s="24"/>
    </row>
    <row r="15348" spans="3:3" x14ac:dyDescent="0.25">
      <c r="C15348" s="24"/>
    </row>
    <row r="15349" spans="3:3" x14ac:dyDescent="0.25">
      <c r="C15349" s="24"/>
    </row>
    <row r="15350" spans="3:3" x14ac:dyDescent="0.25">
      <c r="C15350" s="24"/>
    </row>
    <row r="15351" spans="3:3" x14ac:dyDescent="0.25">
      <c r="C15351" s="24"/>
    </row>
    <row r="15352" spans="3:3" x14ac:dyDescent="0.25">
      <c r="C15352" s="24"/>
    </row>
    <row r="15353" spans="3:3" x14ac:dyDescent="0.25">
      <c r="C15353" s="24"/>
    </row>
    <row r="15354" spans="3:3" x14ac:dyDescent="0.25">
      <c r="C15354" s="24"/>
    </row>
    <row r="15355" spans="3:3" x14ac:dyDescent="0.25">
      <c r="C15355" s="24"/>
    </row>
    <row r="15356" spans="3:3" x14ac:dyDescent="0.25">
      <c r="C15356" s="24"/>
    </row>
    <row r="15357" spans="3:3" x14ac:dyDescent="0.25">
      <c r="C15357" s="24"/>
    </row>
    <row r="15358" spans="3:3" x14ac:dyDescent="0.25">
      <c r="C15358" s="24"/>
    </row>
    <row r="15359" spans="3:3" x14ac:dyDescent="0.25">
      <c r="C15359" s="24"/>
    </row>
    <row r="15360" spans="3:3" x14ac:dyDescent="0.25">
      <c r="C15360" s="24"/>
    </row>
    <row r="15361" spans="3:3" x14ac:dyDescent="0.25">
      <c r="C15361" s="24"/>
    </row>
    <row r="15362" spans="3:3" x14ac:dyDescent="0.25">
      <c r="C15362" s="24"/>
    </row>
    <row r="15363" spans="3:3" x14ac:dyDescent="0.25">
      <c r="C15363" s="24"/>
    </row>
    <row r="15364" spans="3:3" x14ac:dyDescent="0.25">
      <c r="C15364" s="24"/>
    </row>
    <row r="15365" spans="3:3" x14ac:dyDescent="0.25">
      <c r="C15365" s="24"/>
    </row>
    <row r="15366" spans="3:3" x14ac:dyDescent="0.25">
      <c r="C15366" s="24"/>
    </row>
    <row r="15367" spans="3:3" x14ac:dyDescent="0.25">
      <c r="C15367" s="24"/>
    </row>
    <row r="15368" spans="3:3" x14ac:dyDescent="0.25">
      <c r="C15368" s="24"/>
    </row>
    <row r="15369" spans="3:3" x14ac:dyDescent="0.25">
      <c r="C15369" s="24"/>
    </row>
    <row r="15370" spans="3:3" x14ac:dyDescent="0.25">
      <c r="C15370" s="24"/>
    </row>
    <row r="15371" spans="3:3" x14ac:dyDescent="0.25">
      <c r="C15371" s="24"/>
    </row>
    <row r="15372" spans="3:3" x14ac:dyDescent="0.25">
      <c r="C15372" s="24"/>
    </row>
    <row r="15373" spans="3:3" x14ac:dyDescent="0.25">
      <c r="C15373" s="24"/>
    </row>
    <row r="15374" spans="3:3" x14ac:dyDescent="0.25">
      <c r="C15374" s="24"/>
    </row>
    <row r="15375" spans="3:3" x14ac:dyDescent="0.25">
      <c r="C15375" s="24"/>
    </row>
    <row r="15376" spans="3:3" x14ac:dyDescent="0.25">
      <c r="C15376" s="24"/>
    </row>
    <row r="15377" spans="3:3" x14ac:dyDescent="0.25">
      <c r="C15377" s="24"/>
    </row>
    <row r="15378" spans="3:3" x14ac:dyDescent="0.25">
      <c r="C15378" s="24"/>
    </row>
    <row r="15379" spans="3:3" x14ac:dyDescent="0.25">
      <c r="C15379" s="24"/>
    </row>
    <row r="15380" spans="3:3" x14ac:dyDescent="0.25">
      <c r="C15380" s="24"/>
    </row>
    <row r="15381" spans="3:3" x14ac:dyDescent="0.25">
      <c r="C15381" s="24"/>
    </row>
    <row r="15382" spans="3:3" x14ac:dyDescent="0.25">
      <c r="C15382" s="24"/>
    </row>
    <row r="15383" spans="3:3" x14ac:dyDescent="0.25">
      <c r="C15383" s="24"/>
    </row>
    <row r="15384" spans="3:3" x14ac:dyDescent="0.25">
      <c r="C15384" s="24"/>
    </row>
    <row r="15385" spans="3:3" x14ac:dyDescent="0.25">
      <c r="C15385" s="24"/>
    </row>
    <row r="15386" spans="3:3" x14ac:dyDescent="0.25">
      <c r="C15386" s="24"/>
    </row>
    <row r="15387" spans="3:3" x14ac:dyDescent="0.25">
      <c r="C15387" s="24"/>
    </row>
    <row r="15388" spans="3:3" x14ac:dyDescent="0.25">
      <c r="C15388" s="24"/>
    </row>
    <row r="15389" spans="3:3" x14ac:dyDescent="0.25">
      <c r="C15389" s="24"/>
    </row>
    <row r="15390" spans="3:3" x14ac:dyDescent="0.25">
      <c r="C15390" s="24"/>
    </row>
    <row r="15391" spans="3:3" x14ac:dyDescent="0.25">
      <c r="C15391" s="24"/>
    </row>
    <row r="15392" spans="3:3" x14ac:dyDescent="0.25">
      <c r="C15392" s="24"/>
    </row>
    <row r="15393" spans="3:3" x14ac:dyDescent="0.25">
      <c r="C15393" s="24"/>
    </row>
    <row r="15394" spans="3:3" x14ac:dyDescent="0.25">
      <c r="C15394" s="24"/>
    </row>
    <row r="15395" spans="3:3" x14ac:dyDescent="0.25">
      <c r="C15395" s="24"/>
    </row>
    <row r="15396" spans="3:3" x14ac:dyDescent="0.25">
      <c r="C15396" s="24"/>
    </row>
    <row r="15397" spans="3:3" x14ac:dyDescent="0.25">
      <c r="C15397" s="24"/>
    </row>
    <row r="15398" spans="3:3" x14ac:dyDescent="0.25">
      <c r="C15398" s="24"/>
    </row>
    <row r="15399" spans="3:3" x14ac:dyDescent="0.25">
      <c r="C15399" s="24"/>
    </row>
    <row r="15400" spans="3:3" x14ac:dyDescent="0.25">
      <c r="C15400" s="24"/>
    </row>
    <row r="15401" spans="3:3" x14ac:dyDescent="0.25">
      <c r="C15401" s="24"/>
    </row>
    <row r="15402" spans="3:3" x14ac:dyDescent="0.25">
      <c r="C15402" s="24"/>
    </row>
    <row r="15403" spans="3:3" x14ac:dyDescent="0.25">
      <c r="C15403" s="24"/>
    </row>
    <row r="15404" spans="3:3" x14ac:dyDescent="0.25">
      <c r="C15404" s="24"/>
    </row>
    <row r="15405" spans="3:3" x14ac:dyDescent="0.25">
      <c r="C15405" s="24"/>
    </row>
    <row r="15406" spans="3:3" x14ac:dyDescent="0.25">
      <c r="C15406" s="24"/>
    </row>
    <row r="15407" spans="3:3" x14ac:dyDescent="0.25">
      <c r="C15407" s="24"/>
    </row>
    <row r="15408" spans="3:3" x14ac:dyDescent="0.25">
      <c r="C15408" s="24"/>
    </row>
    <row r="15409" spans="3:3" x14ac:dyDescent="0.25">
      <c r="C15409" s="24"/>
    </row>
    <row r="15410" spans="3:3" x14ac:dyDescent="0.25">
      <c r="C15410" s="24"/>
    </row>
    <row r="15411" spans="3:3" x14ac:dyDescent="0.25">
      <c r="C15411" s="24"/>
    </row>
    <row r="15412" spans="3:3" x14ac:dyDescent="0.25">
      <c r="C15412" s="24"/>
    </row>
    <row r="15413" spans="3:3" x14ac:dyDescent="0.25">
      <c r="C15413" s="24"/>
    </row>
    <row r="15414" spans="3:3" x14ac:dyDescent="0.25">
      <c r="C15414" s="24"/>
    </row>
    <row r="15415" spans="3:3" x14ac:dyDescent="0.25">
      <c r="C15415" s="24"/>
    </row>
    <row r="15416" spans="3:3" x14ac:dyDescent="0.25">
      <c r="C15416" s="24"/>
    </row>
    <row r="15417" spans="3:3" x14ac:dyDescent="0.25">
      <c r="C15417" s="24"/>
    </row>
    <row r="15418" spans="3:3" x14ac:dyDescent="0.25">
      <c r="C15418" s="24"/>
    </row>
    <row r="15419" spans="3:3" x14ac:dyDescent="0.25">
      <c r="C15419" s="24"/>
    </row>
    <row r="15420" spans="3:3" x14ac:dyDescent="0.25">
      <c r="C15420" s="24"/>
    </row>
    <row r="15421" spans="3:3" x14ac:dyDescent="0.25">
      <c r="C15421" s="24"/>
    </row>
    <row r="15422" spans="3:3" x14ac:dyDescent="0.25">
      <c r="C15422" s="24"/>
    </row>
    <row r="15423" spans="3:3" x14ac:dyDescent="0.25">
      <c r="C15423" s="24"/>
    </row>
    <row r="15424" spans="3:3" x14ac:dyDescent="0.25">
      <c r="C15424" s="24"/>
    </row>
    <row r="15425" spans="3:3" x14ac:dyDescent="0.25">
      <c r="C15425" s="24"/>
    </row>
    <row r="15426" spans="3:3" x14ac:dyDescent="0.25">
      <c r="C15426" s="24"/>
    </row>
    <row r="15427" spans="3:3" x14ac:dyDescent="0.25">
      <c r="C15427" s="24"/>
    </row>
    <row r="15428" spans="3:3" x14ac:dyDescent="0.25">
      <c r="C15428" s="24"/>
    </row>
    <row r="15429" spans="3:3" x14ac:dyDescent="0.25">
      <c r="C15429" s="24"/>
    </row>
    <row r="15430" spans="3:3" x14ac:dyDescent="0.25">
      <c r="C15430" s="24"/>
    </row>
    <row r="15431" spans="3:3" x14ac:dyDescent="0.25">
      <c r="C15431" s="24"/>
    </row>
    <row r="15432" spans="3:3" x14ac:dyDescent="0.25">
      <c r="C15432" s="24"/>
    </row>
    <row r="15433" spans="3:3" x14ac:dyDescent="0.25">
      <c r="C15433" s="24"/>
    </row>
    <row r="15434" spans="3:3" x14ac:dyDescent="0.25">
      <c r="C15434" s="24"/>
    </row>
    <row r="15435" spans="3:3" x14ac:dyDescent="0.25">
      <c r="C15435" s="24"/>
    </row>
    <row r="15436" spans="3:3" x14ac:dyDescent="0.25">
      <c r="C15436" s="24"/>
    </row>
    <row r="15437" spans="3:3" x14ac:dyDescent="0.25">
      <c r="C15437" s="24"/>
    </row>
    <row r="15438" spans="3:3" x14ac:dyDescent="0.25">
      <c r="C15438" s="24"/>
    </row>
    <row r="15439" spans="3:3" x14ac:dyDescent="0.25">
      <c r="C15439" s="24"/>
    </row>
    <row r="15440" spans="3:3" x14ac:dyDescent="0.25">
      <c r="C15440" s="24"/>
    </row>
    <row r="15441" spans="3:3" x14ac:dyDescent="0.25">
      <c r="C15441" s="24"/>
    </row>
    <row r="15442" spans="3:3" x14ac:dyDescent="0.25">
      <c r="C15442" s="24"/>
    </row>
    <row r="15443" spans="3:3" x14ac:dyDescent="0.25">
      <c r="C15443" s="24"/>
    </row>
    <row r="15444" spans="3:3" x14ac:dyDescent="0.25">
      <c r="C15444" s="24"/>
    </row>
    <row r="15445" spans="3:3" x14ac:dyDescent="0.25">
      <c r="C15445" s="24"/>
    </row>
    <row r="15446" spans="3:3" x14ac:dyDescent="0.25">
      <c r="C15446" s="24"/>
    </row>
    <row r="15447" spans="3:3" x14ac:dyDescent="0.25">
      <c r="C15447" s="24"/>
    </row>
    <row r="15448" spans="3:3" x14ac:dyDescent="0.25">
      <c r="C15448" s="24"/>
    </row>
    <row r="15449" spans="3:3" x14ac:dyDescent="0.25">
      <c r="C15449" s="24"/>
    </row>
    <row r="15450" spans="3:3" x14ac:dyDescent="0.25">
      <c r="C15450" s="24"/>
    </row>
    <row r="15451" spans="3:3" x14ac:dyDescent="0.25">
      <c r="C15451" s="24"/>
    </row>
    <row r="15452" spans="3:3" x14ac:dyDescent="0.25">
      <c r="C15452" s="24"/>
    </row>
    <row r="15453" spans="3:3" x14ac:dyDescent="0.25">
      <c r="C15453" s="24"/>
    </row>
    <row r="15454" spans="3:3" x14ac:dyDescent="0.25">
      <c r="C15454" s="24"/>
    </row>
    <row r="15455" spans="3:3" x14ac:dyDescent="0.25">
      <c r="C15455" s="24"/>
    </row>
    <row r="15456" spans="3:3" x14ac:dyDescent="0.25">
      <c r="C15456" s="24"/>
    </row>
    <row r="15457" spans="3:3" x14ac:dyDescent="0.25">
      <c r="C15457" s="24"/>
    </row>
    <row r="15458" spans="3:3" x14ac:dyDescent="0.25">
      <c r="C15458" s="24"/>
    </row>
    <row r="15459" spans="3:3" x14ac:dyDescent="0.25">
      <c r="C15459" s="24"/>
    </row>
    <row r="15460" spans="3:3" x14ac:dyDescent="0.25">
      <c r="C15460" s="24"/>
    </row>
    <row r="15461" spans="3:3" x14ac:dyDescent="0.25">
      <c r="C15461" s="24"/>
    </row>
    <row r="15462" spans="3:3" x14ac:dyDescent="0.25">
      <c r="C15462" s="24"/>
    </row>
    <row r="15463" spans="3:3" x14ac:dyDescent="0.25">
      <c r="C15463" s="24"/>
    </row>
    <row r="15464" spans="3:3" x14ac:dyDescent="0.25">
      <c r="C15464" s="24"/>
    </row>
    <row r="15465" spans="3:3" x14ac:dyDescent="0.25">
      <c r="C15465" s="24"/>
    </row>
    <row r="15466" spans="3:3" x14ac:dyDescent="0.25">
      <c r="C15466" s="24"/>
    </row>
    <row r="15467" spans="3:3" x14ac:dyDescent="0.25">
      <c r="C15467" s="24"/>
    </row>
    <row r="15468" spans="3:3" x14ac:dyDescent="0.25">
      <c r="C15468" s="24"/>
    </row>
    <row r="15469" spans="3:3" x14ac:dyDescent="0.25">
      <c r="C15469" s="24"/>
    </row>
    <row r="15470" spans="3:3" x14ac:dyDescent="0.25">
      <c r="C15470" s="24"/>
    </row>
    <row r="15471" spans="3:3" x14ac:dyDescent="0.25">
      <c r="C15471" s="24"/>
    </row>
    <row r="15472" spans="3:3" x14ac:dyDescent="0.25">
      <c r="C15472" s="24"/>
    </row>
    <row r="15473" spans="3:3" x14ac:dyDescent="0.25">
      <c r="C15473" s="24"/>
    </row>
    <row r="15474" spans="3:3" x14ac:dyDescent="0.25">
      <c r="C15474" s="24"/>
    </row>
    <row r="15475" spans="3:3" x14ac:dyDescent="0.25">
      <c r="C15475" s="24"/>
    </row>
    <row r="15476" spans="3:3" x14ac:dyDescent="0.25">
      <c r="C15476" s="24"/>
    </row>
    <row r="15477" spans="3:3" x14ac:dyDescent="0.25">
      <c r="C15477" s="24"/>
    </row>
    <row r="15478" spans="3:3" x14ac:dyDescent="0.25">
      <c r="C15478" s="24"/>
    </row>
    <row r="15479" spans="3:3" x14ac:dyDescent="0.25">
      <c r="C15479" s="24"/>
    </row>
    <row r="15480" spans="3:3" x14ac:dyDescent="0.25">
      <c r="C15480" s="24"/>
    </row>
    <row r="15481" spans="3:3" x14ac:dyDescent="0.25">
      <c r="C15481" s="24"/>
    </row>
    <row r="15482" spans="3:3" x14ac:dyDescent="0.25">
      <c r="C15482" s="24"/>
    </row>
    <row r="15483" spans="3:3" x14ac:dyDescent="0.25">
      <c r="C15483" s="24"/>
    </row>
    <row r="15484" spans="3:3" x14ac:dyDescent="0.25">
      <c r="C15484" s="24"/>
    </row>
    <row r="15485" spans="3:3" x14ac:dyDescent="0.25">
      <c r="C15485" s="24"/>
    </row>
    <row r="15486" spans="3:3" x14ac:dyDescent="0.25">
      <c r="C15486" s="24"/>
    </row>
    <row r="15487" spans="3:3" x14ac:dyDescent="0.25">
      <c r="C15487" s="24"/>
    </row>
    <row r="15488" spans="3:3" x14ac:dyDescent="0.25">
      <c r="C15488" s="24"/>
    </row>
    <row r="15489" spans="3:3" x14ac:dyDescent="0.25">
      <c r="C15489" s="24"/>
    </row>
    <row r="15490" spans="3:3" x14ac:dyDescent="0.25">
      <c r="C15490" s="24"/>
    </row>
    <row r="15491" spans="3:3" x14ac:dyDescent="0.25">
      <c r="C15491" s="24"/>
    </row>
    <row r="15492" spans="3:3" x14ac:dyDescent="0.25">
      <c r="C15492" s="24"/>
    </row>
    <row r="15493" spans="3:3" x14ac:dyDescent="0.25">
      <c r="C15493" s="24"/>
    </row>
    <row r="15494" spans="3:3" x14ac:dyDescent="0.25">
      <c r="C15494" s="24"/>
    </row>
    <row r="15495" spans="3:3" x14ac:dyDescent="0.25">
      <c r="C15495" s="24"/>
    </row>
    <row r="15496" spans="3:3" x14ac:dyDescent="0.25">
      <c r="C15496" s="24"/>
    </row>
    <row r="15497" spans="3:3" x14ac:dyDescent="0.25">
      <c r="C15497" s="24"/>
    </row>
    <row r="15498" spans="3:3" x14ac:dyDescent="0.25">
      <c r="C15498" s="24"/>
    </row>
    <row r="15499" spans="3:3" x14ac:dyDescent="0.25">
      <c r="C15499" s="24"/>
    </row>
    <row r="15500" spans="3:3" x14ac:dyDescent="0.25">
      <c r="C15500" s="24"/>
    </row>
    <row r="15501" spans="3:3" x14ac:dyDescent="0.25">
      <c r="C15501" s="24"/>
    </row>
    <row r="15502" spans="3:3" x14ac:dyDescent="0.25">
      <c r="C15502" s="24"/>
    </row>
    <row r="15503" spans="3:3" x14ac:dyDescent="0.25">
      <c r="C15503" s="24"/>
    </row>
    <row r="15504" spans="3:3" x14ac:dyDescent="0.25">
      <c r="C15504" s="24"/>
    </row>
    <row r="15505" spans="3:3" x14ac:dyDescent="0.25">
      <c r="C15505" s="24"/>
    </row>
    <row r="15506" spans="3:3" x14ac:dyDescent="0.25">
      <c r="C15506" s="24"/>
    </row>
    <row r="15507" spans="3:3" x14ac:dyDescent="0.25">
      <c r="C15507" s="24"/>
    </row>
    <row r="15508" spans="3:3" x14ac:dyDescent="0.25">
      <c r="C15508" s="24"/>
    </row>
    <row r="15509" spans="3:3" x14ac:dyDescent="0.25">
      <c r="C15509" s="24"/>
    </row>
    <row r="15510" spans="3:3" x14ac:dyDescent="0.25">
      <c r="C15510" s="24"/>
    </row>
    <row r="15511" spans="3:3" x14ac:dyDescent="0.25">
      <c r="C15511" s="24"/>
    </row>
    <row r="15512" spans="3:3" x14ac:dyDescent="0.25">
      <c r="C15512" s="24"/>
    </row>
    <row r="15513" spans="3:3" x14ac:dyDescent="0.25">
      <c r="C15513" s="24"/>
    </row>
    <row r="15514" spans="3:3" x14ac:dyDescent="0.25">
      <c r="C15514" s="24"/>
    </row>
    <row r="15515" spans="3:3" x14ac:dyDescent="0.25">
      <c r="C15515" s="24"/>
    </row>
    <row r="15516" spans="3:3" x14ac:dyDescent="0.25">
      <c r="C15516" s="24"/>
    </row>
    <row r="15517" spans="3:3" x14ac:dyDescent="0.25">
      <c r="C15517" s="24"/>
    </row>
    <row r="15518" spans="3:3" x14ac:dyDescent="0.25">
      <c r="C15518" s="24"/>
    </row>
    <row r="15519" spans="3:3" x14ac:dyDescent="0.25">
      <c r="C15519" s="24"/>
    </row>
    <row r="15520" spans="3:3" x14ac:dyDescent="0.25">
      <c r="C15520" s="24"/>
    </row>
    <row r="15521" spans="3:3" x14ac:dyDescent="0.25">
      <c r="C15521" s="24"/>
    </row>
    <row r="15522" spans="3:3" x14ac:dyDescent="0.25">
      <c r="C15522" s="24"/>
    </row>
    <row r="15523" spans="3:3" x14ac:dyDescent="0.25">
      <c r="C15523" s="24"/>
    </row>
    <row r="15524" spans="3:3" x14ac:dyDescent="0.25">
      <c r="C15524" s="24"/>
    </row>
    <row r="15525" spans="3:3" x14ac:dyDescent="0.25">
      <c r="C15525" s="24"/>
    </row>
    <row r="15526" spans="3:3" x14ac:dyDescent="0.25">
      <c r="C15526" s="24"/>
    </row>
    <row r="15527" spans="3:3" x14ac:dyDescent="0.25">
      <c r="C15527" s="24"/>
    </row>
    <row r="15528" spans="3:3" x14ac:dyDescent="0.25">
      <c r="C15528" s="24"/>
    </row>
    <row r="15529" spans="3:3" x14ac:dyDescent="0.25">
      <c r="C15529" s="24"/>
    </row>
    <row r="15530" spans="3:3" x14ac:dyDescent="0.25">
      <c r="C15530" s="24"/>
    </row>
    <row r="15531" spans="3:3" x14ac:dyDescent="0.25">
      <c r="C15531" s="24"/>
    </row>
    <row r="15532" spans="3:3" x14ac:dyDescent="0.25">
      <c r="C15532" s="24"/>
    </row>
    <row r="15533" spans="3:3" x14ac:dyDescent="0.25">
      <c r="C15533" s="24"/>
    </row>
    <row r="15534" spans="3:3" x14ac:dyDescent="0.25">
      <c r="C15534" s="24"/>
    </row>
    <row r="15535" spans="3:3" x14ac:dyDescent="0.25">
      <c r="C15535" s="24"/>
    </row>
    <row r="15536" spans="3:3" x14ac:dyDescent="0.25">
      <c r="C15536" s="24"/>
    </row>
    <row r="15537" spans="3:3" x14ac:dyDescent="0.25">
      <c r="C15537" s="24"/>
    </row>
    <row r="15538" spans="3:3" x14ac:dyDescent="0.25">
      <c r="C15538" s="24"/>
    </row>
    <row r="15539" spans="3:3" x14ac:dyDescent="0.25">
      <c r="C15539" s="24"/>
    </row>
    <row r="15540" spans="3:3" x14ac:dyDescent="0.25">
      <c r="C15540" s="24"/>
    </row>
    <row r="15541" spans="3:3" x14ac:dyDescent="0.25">
      <c r="C15541" s="24"/>
    </row>
    <row r="15542" spans="3:3" x14ac:dyDescent="0.25">
      <c r="C15542" s="24"/>
    </row>
    <row r="15543" spans="3:3" x14ac:dyDescent="0.25">
      <c r="C15543" s="24"/>
    </row>
    <row r="15544" spans="3:3" x14ac:dyDescent="0.25">
      <c r="C15544" s="24"/>
    </row>
    <row r="15545" spans="3:3" x14ac:dyDescent="0.25">
      <c r="C15545" s="24"/>
    </row>
    <row r="15546" spans="3:3" x14ac:dyDescent="0.25">
      <c r="C15546" s="24"/>
    </row>
    <row r="15547" spans="3:3" x14ac:dyDescent="0.25">
      <c r="C15547" s="24"/>
    </row>
    <row r="15548" spans="3:3" x14ac:dyDescent="0.25">
      <c r="C15548" s="24"/>
    </row>
    <row r="15549" spans="3:3" x14ac:dyDescent="0.25">
      <c r="C15549" s="24"/>
    </row>
    <row r="15550" spans="3:3" x14ac:dyDescent="0.25">
      <c r="C15550" s="24"/>
    </row>
    <row r="15551" spans="3:3" x14ac:dyDescent="0.25">
      <c r="C15551" s="24"/>
    </row>
    <row r="15552" spans="3:3" x14ac:dyDescent="0.25">
      <c r="C15552" s="24"/>
    </row>
    <row r="15553" spans="3:3" x14ac:dyDescent="0.25">
      <c r="C15553" s="24"/>
    </row>
    <row r="15554" spans="3:3" x14ac:dyDescent="0.25">
      <c r="C15554" s="24"/>
    </row>
    <row r="15555" spans="3:3" x14ac:dyDescent="0.25">
      <c r="C15555" s="24"/>
    </row>
    <row r="15556" spans="3:3" x14ac:dyDescent="0.25">
      <c r="C15556" s="24"/>
    </row>
    <row r="15557" spans="3:3" x14ac:dyDescent="0.25">
      <c r="C15557" s="24"/>
    </row>
    <row r="15558" spans="3:3" x14ac:dyDescent="0.25">
      <c r="C15558" s="24"/>
    </row>
    <row r="15559" spans="3:3" x14ac:dyDescent="0.25">
      <c r="C15559" s="24"/>
    </row>
    <row r="15560" spans="3:3" x14ac:dyDescent="0.25">
      <c r="C15560" s="24"/>
    </row>
    <row r="15561" spans="3:3" x14ac:dyDescent="0.25">
      <c r="C15561" s="24"/>
    </row>
    <row r="15562" spans="3:3" x14ac:dyDescent="0.25">
      <c r="C15562" s="24"/>
    </row>
    <row r="15563" spans="3:3" x14ac:dyDescent="0.25">
      <c r="C15563" s="24"/>
    </row>
    <row r="15564" spans="3:3" x14ac:dyDescent="0.25">
      <c r="C15564" s="24"/>
    </row>
    <row r="15565" spans="3:3" x14ac:dyDescent="0.25">
      <c r="C15565" s="24"/>
    </row>
    <row r="15566" spans="3:3" x14ac:dyDescent="0.25">
      <c r="C15566" s="24"/>
    </row>
    <row r="15567" spans="3:3" x14ac:dyDescent="0.25">
      <c r="C15567" s="24"/>
    </row>
    <row r="15568" spans="3:3" x14ac:dyDescent="0.25">
      <c r="C15568" s="24"/>
    </row>
    <row r="15569" spans="3:3" x14ac:dyDescent="0.25">
      <c r="C15569" s="24"/>
    </row>
    <row r="15570" spans="3:3" x14ac:dyDescent="0.25">
      <c r="C15570" s="24"/>
    </row>
    <row r="15571" spans="3:3" x14ac:dyDescent="0.25">
      <c r="C15571" s="24"/>
    </row>
    <row r="15572" spans="3:3" x14ac:dyDescent="0.25">
      <c r="C15572" s="24"/>
    </row>
    <row r="15573" spans="3:3" x14ac:dyDescent="0.25">
      <c r="C15573" s="24"/>
    </row>
    <row r="15574" spans="3:3" x14ac:dyDescent="0.25">
      <c r="C15574" s="24"/>
    </row>
    <row r="15575" spans="3:3" x14ac:dyDescent="0.25">
      <c r="C15575" s="24"/>
    </row>
    <row r="15576" spans="3:3" x14ac:dyDescent="0.25">
      <c r="C15576" s="24"/>
    </row>
    <row r="15577" spans="3:3" x14ac:dyDescent="0.25">
      <c r="C15577" s="24"/>
    </row>
    <row r="15578" spans="3:3" x14ac:dyDescent="0.25">
      <c r="C15578" s="24"/>
    </row>
    <row r="15579" spans="3:3" x14ac:dyDescent="0.25">
      <c r="C15579" s="24"/>
    </row>
    <row r="15580" spans="3:3" x14ac:dyDescent="0.25">
      <c r="C15580" s="24"/>
    </row>
    <row r="15581" spans="3:3" x14ac:dyDescent="0.25">
      <c r="C15581" s="24"/>
    </row>
    <row r="15582" spans="3:3" x14ac:dyDescent="0.25">
      <c r="C15582" s="24"/>
    </row>
    <row r="15583" spans="3:3" x14ac:dyDescent="0.25">
      <c r="C15583" s="24"/>
    </row>
    <row r="15584" spans="3:3" x14ac:dyDescent="0.25">
      <c r="C15584" s="24"/>
    </row>
    <row r="15585" spans="3:3" x14ac:dyDescent="0.25">
      <c r="C15585" s="24"/>
    </row>
    <row r="15586" spans="3:3" x14ac:dyDescent="0.25">
      <c r="C15586" s="24"/>
    </row>
    <row r="15587" spans="3:3" x14ac:dyDescent="0.25">
      <c r="C15587" s="24"/>
    </row>
    <row r="15588" spans="3:3" x14ac:dyDescent="0.25">
      <c r="C15588" s="24"/>
    </row>
    <row r="15589" spans="3:3" x14ac:dyDescent="0.25">
      <c r="C15589" s="24"/>
    </row>
    <row r="15590" spans="3:3" x14ac:dyDescent="0.25">
      <c r="C15590" s="24"/>
    </row>
    <row r="15591" spans="3:3" x14ac:dyDescent="0.25">
      <c r="C15591" s="24"/>
    </row>
    <row r="15592" spans="3:3" x14ac:dyDescent="0.25">
      <c r="C15592" s="24"/>
    </row>
    <row r="15593" spans="3:3" x14ac:dyDescent="0.25">
      <c r="C15593" s="24"/>
    </row>
    <row r="15594" spans="3:3" x14ac:dyDescent="0.25">
      <c r="C15594" s="24"/>
    </row>
    <row r="15595" spans="3:3" x14ac:dyDescent="0.25">
      <c r="C15595" s="24"/>
    </row>
    <row r="15596" spans="3:3" x14ac:dyDescent="0.25">
      <c r="C15596" s="24"/>
    </row>
    <row r="15597" spans="3:3" x14ac:dyDescent="0.25">
      <c r="C15597" s="24"/>
    </row>
    <row r="15598" spans="3:3" x14ac:dyDescent="0.25">
      <c r="C15598" s="24"/>
    </row>
    <row r="15599" spans="3:3" x14ac:dyDescent="0.25">
      <c r="C15599" s="24"/>
    </row>
    <row r="15600" spans="3:3" x14ac:dyDescent="0.25">
      <c r="C15600" s="24"/>
    </row>
    <row r="15601" spans="3:3" x14ac:dyDescent="0.25">
      <c r="C15601" s="24"/>
    </row>
    <row r="15602" spans="3:3" x14ac:dyDescent="0.25">
      <c r="C15602" s="24"/>
    </row>
    <row r="15603" spans="3:3" x14ac:dyDescent="0.25">
      <c r="C15603" s="24"/>
    </row>
    <row r="15604" spans="3:3" x14ac:dyDescent="0.25">
      <c r="C15604" s="24"/>
    </row>
    <row r="15605" spans="3:3" x14ac:dyDescent="0.25">
      <c r="C15605" s="24"/>
    </row>
    <row r="15606" spans="3:3" x14ac:dyDescent="0.25">
      <c r="C15606" s="24"/>
    </row>
    <row r="15607" spans="3:3" x14ac:dyDescent="0.25">
      <c r="C15607" s="24"/>
    </row>
    <row r="15608" spans="3:3" x14ac:dyDescent="0.25">
      <c r="C15608" s="24"/>
    </row>
    <row r="15609" spans="3:3" x14ac:dyDescent="0.25">
      <c r="C15609" s="24"/>
    </row>
    <row r="15610" spans="3:3" x14ac:dyDescent="0.25">
      <c r="C15610" s="24"/>
    </row>
    <row r="15611" spans="3:3" x14ac:dyDescent="0.25">
      <c r="C15611" s="24"/>
    </row>
    <row r="15612" spans="3:3" x14ac:dyDescent="0.25">
      <c r="C15612" s="24"/>
    </row>
    <row r="15613" spans="3:3" x14ac:dyDescent="0.25">
      <c r="C15613" s="24"/>
    </row>
    <row r="15614" spans="3:3" x14ac:dyDescent="0.25">
      <c r="C15614" s="24"/>
    </row>
    <row r="15615" spans="3:3" x14ac:dyDescent="0.25">
      <c r="C15615" s="24"/>
    </row>
    <row r="15616" spans="3:3" x14ac:dyDescent="0.25">
      <c r="C15616" s="24"/>
    </row>
    <row r="15617" spans="3:3" x14ac:dyDescent="0.25">
      <c r="C15617" s="24"/>
    </row>
    <row r="15618" spans="3:3" x14ac:dyDescent="0.25">
      <c r="C15618" s="24"/>
    </row>
    <row r="15619" spans="3:3" x14ac:dyDescent="0.25">
      <c r="C15619" s="24"/>
    </row>
    <row r="15620" spans="3:3" x14ac:dyDescent="0.25">
      <c r="C15620" s="24"/>
    </row>
    <row r="15621" spans="3:3" x14ac:dyDescent="0.25">
      <c r="C15621" s="24"/>
    </row>
    <row r="15622" spans="3:3" x14ac:dyDescent="0.25">
      <c r="C15622" s="24"/>
    </row>
    <row r="15623" spans="3:3" x14ac:dyDescent="0.25">
      <c r="C15623" s="24"/>
    </row>
    <row r="15624" spans="3:3" x14ac:dyDescent="0.25">
      <c r="C15624" s="24"/>
    </row>
    <row r="15625" spans="3:3" x14ac:dyDescent="0.25">
      <c r="C15625" s="24"/>
    </row>
    <row r="15626" spans="3:3" x14ac:dyDescent="0.25">
      <c r="C15626" s="24"/>
    </row>
    <row r="15627" spans="3:3" x14ac:dyDescent="0.25">
      <c r="C15627" s="24"/>
    </row>
    <row r="15628" spans="3:3" x14ac:dyDescent="0.25">
      <c r="C15628" s="24"/>
    </row>
    <row r="15629" spans="3:3" x14ac:dyDescent="0.25">
      <c r="C15629" s="24"/>
    </row>
    <row r="15630" spans="3:3" x14ac:dyDescent="0.25">
      <c r="C15630" s="24"/>
    </row>
    <row r="15631" spans="3:3" x14ac:dyDescent="0.25">
      <c r="C15631" s="24"/>
    </row>
    <row r="15632" spans="3:3" x14ac:dyDescent="0.25">
      <c r="C15632" s="24"/>
    </row>
    <row r="15633" spans="3:3" x14ac:dyDescent="0.25">
      <c r="C15633" s="24"/>
    </row>
    <row r="15634" spans="3:3" x14ac:dyDescent="0.25">
      <c r="C15634" s="24"/>
    </row>
    <row r="15635" spans="3:3" x14ac:dyDescent="0.25">
      <c r="C15635" s="24"/>
    </row>
    <row r="15636" spans="3:3" x14ac:dyDescent="0.25">
      <c r="C15636" s="24"/>
    </row>
    <row r="15637" spans="3:3" x14ac:dyDescent="0.25">
      <c r="C15637" s="24"/>
    </row>
    <row r="15638" spans="3:3" x14ac:dyDescent="0.25">
      <c r="C15638" s="24"/>
    </row>
    <row r="15639" spans="3:3" x14ac:dyDescent="0.25">
      <c r="C15639" s="24"/>
    </row>
    <row r="15640" spans="3:3" x14ac:dyDescent="0.25">
      <c r="C15640" s="24"/>
    </row>
    <row r="15641" spans="3:3" x14ac:dyDescent="0.25">
      <c r="C15641" s="24"/>
    </row>
    <row r="15642" spans="3:3" x14ac:dyDescent="0.25">
      <c r="C15642" s="24"/>
    </row>
    <row r="15643" spans="3:3" x14ac:dyDescent="0.25">
      <c r="C15643" s="24"/>
    </row>
    <row r="15644" spans="3:3" x14ac:dyDescent="0.25">
      <c r="C15644" s="24"/>
    </row>
    <row r="15645" spans="3:3" x14ac:dyDescent="0.25">
      <c r="C15645" s="24"/>
    </row>
    <row r="15646" spans="3:3" x14ac:dyDescent="0.25">
      <c r="C15646" s="24"/>
    </row>
    <row r="15647" spans="3:3" x14ac:dyDescent="0.25">
      <c r="C15647" s="24"/>
    </row>
    <row r="15648" spans="3:3" x14ac:dyDescent="0.25">
      <c r="C15648" s="24"/>
    </row>
    <row r="15649" spans="3:3" x14ac:dyDescent="0.25">
      <c r="C15649" s="24"/>
    </row>
    <row r="15650" spans="3:3" x14ac:dyDescent="0.25">
      <c r="C15650" s="24"/>
    </row>
    <row r="15651" spans="3:3" x14ac:dyDescent="0.25">
      <c r="C15651" s="24"/>
    </row>
    <row r="15652" spans="3:3" x14ac:dyDescent="0.25">
      <c r="C15652" s="24"/>
    </row>
    <row r="15653" spans="3:3" x14ac:dyDescent="0.25">
      <c r="C15653" s="24"/>
    </row>
    <row r="15654" spans="3:3" x14ac:dyDescent="0.25">
      <c r="C15654" s="24"/>
    </row>
    <row r="15655" spans="3:3" x14ac:dyDescent="0.25">
      <c r="C15655" s="24"/>
    </row>
    <row r="15656" spans="3:3" x14ac:dyDescent="0.25">
      <c r="C15656" s="24"/>
    </row>
    <row r="15657" spans="3:3" x14ac:dyDescent="0.25">
      <c r="C15657" s="24"/>
    </row>
    <row r="15658" spans="3:3" x14ac:dyDescent="0.25">
      <c r="C15658" s="24"/>
    </row>
    <row r="15659" spans="3:3" x14ac:dyDescent="0.25">
      <c r="C15659" s="24"/>
    </row>
    <row r="15660" spans="3:3" x14ac:dyDescent="0.25">
      <c r="C15660" s="24"/>
    </row>
    <row r="15661" spans="3:3" x14ac:dyDescent="0.25">
      <c r="C15661" s="24"/>
    </row>
    <row r="15662" spans="3:3" x14ac:dyDescent="0.25">
      <c r="C15662" s="24"/>
    </row>
    <row r="15663" spans="3:3" x14ac:dyDescent="0.25">
      <c r="C15663" s="24"/>
    </row>
    <row r="15664" spans="3:3" x14ac:dyDescent="0.25">
      <c r="C15664" s="24"/>
    </row>
    <row r="15665" spans="3:3" x14ac:dyDescent="0.25">
      <c r="C15665" s="24"/>
    </row>
    <row r="15666" spans="3:3" x14ac:dyDescent="0.25">
      <c r="C15666" s="24"/>
    </row>
    <row r="15667" spans="3:3" x14ac:dyDescent="0.25">
      <c r="C15667" s="24"/>
    </row>
    <row r="15668" spans="3:3" x14ac:dyDescent="0.25">
      <c r="C15668" s="24"/>
    </row>
    <row r="15669" spans="3:3" x14ac:dyDescent="0.25">
      <c r="C15669" s="24"/>
    </row>
    <row r="15670" spans="3:3" x14ac:dyDescent="0.25">
      <c r="C15670" s="24"/>
    </row>
    <row r="15671" spans="3:3" x14ac:dyDescent="0.25">
      <c r="C15671" s="24"/>
    </row>
    <row r="15672" spans="3:3" x14ac:dyDescent="0.25">
      <c r="C15672" s="24"/>
    </row>
    <row r="15673" spans="3:3" x14ac:dyDescent="0.25">
      <c r="C15673" s="24"/>
    </row>
    <row r="15674" spans="3:3" x14ac:dyDescent="0.25">
      <c r="C15674" s="24"/>
    </row>
    <row r="15675" spans="3:3" x14ac:dyDescent="0.25">
      <c r="C15675" s="24"/>
    </row>
    <row r="15676" spans="3:3" x14ac:dyDescent="0.25">
      <c r="C15676" s="24"/>
    </row>
    <row r="15677" spans="3:3" x14ac:dyDescent="0.25">
      <c r="C15677" s="24"/>
    </row>
    <row r="15678" spans="3:3" x14ac:dyDescent="0.25">
      <c r="C15678" s="24"/>
    </row>
    <row r="15679" spans="3:3" x14ac:dyDescent="0.25">
      <c r="C15679" s="24"/>
    </row>
    <row r="15680" spans="3:3" x14ac:dyDescent="0.25">
      <c r="C15680" s="24"/>
    </row>
    <row r="15681" spans="3:3" x14ac:dyDescent="0.25">
      <c r="C15681" s="24"/>
    </row>
    <row r="15682" spans="3:3" x14ac:dyDescent="0.25">
      <c r="C15682" s="24"/>
    </row>
    <row r="15683" spans="3:3" x14ac:dyDescent="0.25">
      <c r="C15683" s="24"/>
    </row>
    <row r="15684" spans="3:3" x14ac:dyDescent="0.25">
      <c r="C15684" s="24"/>
    </row>
    <row r="15685" spans="3:3" x14ac:dyDescent="0.25">
      <c r="C15685" s="24"/>
    </row>
    <row r="15686" spans="3:3" x14ac:dyDescent="0.25">
      <c r="C15686" s="24"/>
    </row>
    <row r="15687" spans="3:3" x14ac:dyDescent="0.25">
      <c r="C15687" s="24"/>
    </row>
    <row r="15688" spans="3:3" x14ac:dyDescent="0.25">
      <c r="C15688" s="24"/>
    </row>
    <row r="15689" spans="3:3" x14ac:dyDescent="0.25">
      <c r="C15689" s="24"/>
    </row>
    <row r="15690" spans="3:3" x14ac:dyDescent="0.25">
      <c r="C15690" s="24"/>
    </row>
    <row r="15691" spans="3:3" x14ac:dyDescent="0.25">
      <c r="C15691" s="24"/>
    </row>
    <row r="15692" spans="3:3" x14ac:dyDescent="0.25">
      <c r="C15692" s="24"/>
    </row>
    <row r="15693" spans="3:3" x14ac:dyDescent="0.25">
      <c r="C15693" s="24"/>
    </row>
    <row r="15694" spans="3:3" x14ac:dyDescent="0.25">
      <c r="C15694" s="24"/>
    </row>
    <row r="15695" spans="3:3" x14ac:dyDescent="0.25">
      <c r="C15695" s="24"/>
    </row>
    <row r="15696" spans="3:3" x14ac:dyDescent="0.25">
      <c r="C15696" s="24"/>
    </row>
    <row r="15697" spans="3:3" x14ac:dyDescent="0.25">
      <c r="C15697" s="24"/>
    </row>
    <row r="15698" spans="3:3" x14ac:dyDescent="0.25">
      <c r="C15698" s="24"/>
    </row>
    <row r="15699" spans="3:3" x14ac:dyDescent="0.25">
      <c r="C15699" s="24"/>
    </row>
    <row r="15700" spans="3:3" x14ac:dyDescent="0.25">
      <c r="C15700" s="24"/>
    </row>
    <row r="15701" spans="3:3" x14ac:dyDescent="0.25">
      <c r="C15701" s="24"/>
    </row>
    <row r="15702" spans="3:3" x14ac:dyDescent="0.25">
      <c r="C15702" s="24"/>
    </row>
    <row r="15703" spans="3:3" x14ac:dyDescent="0.25">
      <c r="C15703" s="24"/>
    </row>
    <row r="15704" spans="3:3" x14ac:dyDescent="0.25">
      <c r="C15704" s="24"/>
    </row>
    <row r="15705" spans="3:3" x14ac:dyDescent="0.25">
      <c r="C15705" s="24"/>
    </row>
    <row r="15706" spans="3:3" x14ac:dyDescent="0.25">
      <c r="C15706" s="24"/>
    </row>
    <row r="15707" spans="3:3" x14ac:dyDescent="0.25">
      <c r="C15707" s="24"/>
    </row>
    <row r="15708" spans="3:3" x14ac:dyDescent="0.25">
      <c r="C15708" s="24"/>
    </row>
    <row r="15709" spans="3:3" x14ac:dyDescent="0.25">
      <c r="C15709" s="24"/>
    </row>
    <row r="15710" spans="3:3" x14ac:dyDescent="0.25">
      <c r="C15710" s="24"/>
    </row>
    <row r="15711" spans="3:3" x14ac:dyDescent="0.25">
      <c r="C15711" s="24"/>
    </row>
    <row r="15712" spans="3:3" x14ac:dyDescent="0.25">
      <c r="C15712" s="24"/>
    </row>
    <row r="15713" spans="3:3" x14ac:dyDescent="0.25">
      <c r="C15713" s="24"/>
    </row>
    <row r="15714" spans="3:3" x14ac:dyDescent="0.25">
      <c r="C15714" s="24"/>
    </row>
    <row r="15715" spans="3:3" x14ac:dyDescent="0.25">
      <c r="C15715" s="24"/>
    </row>
    <row r="15716" spans="3:3" x14ac:dyDescent="0.25">
      <c r="C15716" s="24"/>
    </row>
    <row r="15717" spans="3:3" x14ac:dyDescent="0.25">
      <c r="C15717" s="24"/>
    </row>
    <row r="15718" spans="3:3" x14ac:dyDescent="0.25">
      <c r="C15718" s="24"/>
    </row>
    <row r="15719" spans="3:3" x14ac:dyDescent="0.25">
      <c r="C15719" s="24"/>
    </row>
    <row r="15720" spans="3:3" x14ac:dyDescent="0.25">
      <c r="C15720" s="24"/>
    </row>
    <row r="15721" spans="3:3" x14ac:dyDescent="0.25">
      <c r="C15721" s="24"/>
    </row>
    <row r="15722" spans="3:3" x14ac:dyDescent="0.25">
      <c r="C15722" s="24"/>
    </row>
    <row r="15723" spans="3:3" x14ac:dyDescent="0.25">
      <c r="C15723" s="24"/>
    </row>
    <row r="15724" spans="3:3" x14ac:dyDescent="0.25">
      <c r="C15724" s="24"/>
    </row>
    <row r="15725" spans="3:3" x14ac:dyDescent="0.25">
      <c r="C15725" s="24"/>
    </row>
    <row r="15726" spans="3:3" x14ac:dyDescent="0.25">
      <c r="C15726" s="24"/>
    </row>
    <row r="15727" spans="3:3" x14ac:dyDescent="0.25">
      <c r="C15727" s="24"/>
    </row>
    <row r="15728" spans="3:3" x14ac:dyDescent="0.25">
      <c r="C15728" s="24"/>
    </row>
    <row r="15729" spans="3:3" x14ac:dyDescent="0.25">
      <c r="C15729" s="24"/>
    </row>
    <row r="15730" spans="3:3" x14ac:dyDescent="0.25">
      <c r="C15730" s="24"/>
    </row>
    <row r="15731" spans="3:3" x14ac:dyDescent="0.25">
      <c r="C15731" s="24"/>
    </row>
    <row r="15732" spans="3:3" x14ac:dyDescent="0.25">
      <c r="C15732" s="24"/>
    </row>
    <row r="15733" spans="3:3" x14ac:dyDescent="0.25">
      <c r="C15733" s="24"/>
    </row>
    <row r="15734" spans="3:3" x14ac:dyDescent="0.25">
      <c r="C15734" s="24"/>
    </row>
    <row r="15735" spans="3:3" x14ac:dyDescent="0.25">
      <c r="C15735" s="24"/>
    </row>
    <row r="15736" spans="3:3" x14ac:dyDescent="0.25">
      <c r="C15736" s="24"/>
    </row>
    <row r="15737" spans="3:3" x14ac:dyDescent="0.25">
      <c r="C15737" s="24"/>
    </row>
    <row r="15738" spans="3:3" x14ac:dyDescent="0.25">
      <c r="C15738" s="24"/>
    </row>
    <row r="15739" spans="3:3" x14ac:dyDescent="0.25">
      <c r="C15739" s="24"/>
    </row>
    <row r="15740" spans="3:3" x14ac:dyDescent="0.25">
      <c r="C15740" s="24"/>
    </row>
    <row r="15741" spans="3:3" x14ac:dyDescent="0.25">
      <c r="C15741" s="24"/>
    </row>
    <row r="15742" spans="3:3" x14ac:dyDescent="0.25">
      <c r="C15742" s="24"/>
    </row>
    <row r="15743" spans="3:3" x14ac:dyDescent="0.25">
      <c r="C15743" s="24"/>
    </row>
    <row r="15744" spans="3:3" x14ac:dyDescent="0.25">
      <c r="C15744" s="24"/>
    </row>
    <row r="15745" spans="3:3" x14ac:dyDescent="0.25">
      <c r="C15745" s="24"/>
    </row>
    <row r="15746" spans="3:3" x14ac:dyDescent="0.25">
      <c r="C15746" s="24"/>
    </row>
    <row r="15747" spans="3:3" x14ac:dyDescent="0.25">
      <c r="C15747" s="24"/>
    </row>
    <row r="15748" spans="3:3" x14ac:dyDescent="0.25">
      <c r="C15748" s="24"/>
    </row>
    <row r="15749" spans="3:3" x14ac:dyDescent="0.25">
      <c r="C15749" s="24"/>
    </row>
    <row r="15750" spans="3:3" x14ac:dyDescent="0.25">
      <c r="C15750" s="24"/>
    </row>
    <row r="15751" spans="3:3" x14ac:dyDescent="0.25">
      <c r="C15751" s="24"/>
    </row>
    <row r="15752" spans="3:3" x14ac:dyDescent="0.25">
      <c r="C15752" s="24"/>
    </row>
    <row r="15753" spans="3:3" x14ac:dyDescent="0.25">
      <c r="C15753" s="24"/>
    </row>
    <row r="15754" spans="3:3" x14ac:dyDescent="0.25">
      <c r="C15754" s="24"/>
    </row>
    <row r="15755" spans="3:3" x14ac:dyDescent="0.25">
      <c r="C15755" s="24"/>
    </row>
    <row r="15756" spans="3:3" x14ac:dyDescent="0.25">
      <c r="C15756" s="24"/>
    </row>
    <row r="15757" spans="3:3" x14ac:dyDescent="0.25">
      <c r="C15757" s="24"/>
    </row>
    <row r="15758" spans="3:3" x14ac:dyDescent="0.25">
      <c r="C15758" s="24"/>
    </row>
    <row r="15759" spans="3:3" x14ac:dyDescent="0.25">
      <c r="C15759" s="24"/>
    </row>
    <row r="15760" spans="3:3" x14ac:dyDescent="0.25">
      <c r="C15760" s="24"/>
    </row>
    <row r="15761" spans="3:3" x14ac:dyDescent="0.25">
      <c r="C15761" s="24"/>
    </row>
    <row r="15762" spans="3:3" x14ac:dyDescent="0.25">
      <c r="C15762" s="24"/>
    </row>
    <row r="15763" spans="3:3" x14ac:dyDescent="0.25">
      <c r="C15763" s="24"/>
    </row>
    <row r="15764" spans="3:3" x14ac:dyDescent="0.25">
      <c r="C15764" s="24"/>
    </row>
    <row r="15765" spans="3:3" x14ac:dyDescent="0.25">
      <c r="C15765" s="24"/>
    </row>
    <row r="15766" spans="3:3" x14ac:dyDescent="0.25">
      <c r="C15766" s="24"/>
    </row>
    <row r="15767" spans="3:3" x14ac:dyDescent="0.25">
      <c r="C15767" s="24"/>
    </row>
    <row r="15768" spans="3:3" x14ac:dyDescent="0.25">
      <c r="C15768" s="24"/>
    </row>
    <row r="15769" spans="3:3" x14ac:dyDescent="0.25">
      <c r="C15769" s="24"/>
    </row>
    <row r="15770" spans="3:3" x14ac:dyDescent="0.25">
      <c r="C15770" s="24"/>
    </row>
    <row r="15771" spans="3:3" x14ac:dyDescent="0.25">
      <c r="C15771" s="24"/>
    </row>
    <row r="15772" spans="3:3" x14ac:dyDescent="0.25">
      <c r="C15772" s="24"/>
    </row>
    <row r="15773" spans="3:3" x14ac:dyDescent="0.25">
      <c r="C15773" s="24"/>
    </row>
    <row r="15774" spans="3:3" x14ac:dyDescent="0.25">
      <c r="C15774" s="24"/>
    </row>
    <row r="15775" spans="3:3" x14ac:dyDescent="0.25">
      <c r="C15775" s="24"/>
    </row>
    <row r="15776" spans="3:3" x14ac:dyDescent="0.25">
      <c r="C15776" s="24"/>
    </row>
    <row r="15777" spans="3:3" x14ac:dyDescent="0.25">
      <c r="C15777" s="24"/>
    </row>
    <row r="15778" spans="3:3" x14ac:dyDescent="0.25">
      <c r="C15778" s="24"/>
    </row>
    <row r="15779" spans="3:3" x14ac:dyDescent="0.25">
      <c r="C15779" s="24"/>
    </row>
    <row r="15780" spans="3:3" x14ac:dyDescent="0.25">
      <c r="C15780" s="24"/>
    </row>
    <row r="15781" spans="3:3" x14ac:dyDescent="0.25">
      <c r="C15781" s="24"/>
    </row>
    <row r="15782" spans="3:3" x14ac:dyDescent="0.25">
      <c r="C15782" s="24"/>
    </row>
    <row r="15783" spans="3:3" x14ac:dyDescent="0.25">
      <c r="C15783" s="24"/>
    </row>
    <row r="15784" spans="3:3" x14ac:dyDescent="0.25">
      <c r="C15784" s="24"/>
    </row>
    <row r="15785" spans="3:3" x14ac:dyDescent="0.25">
      <c r="C15785" s="24"/>
    </row>
    <row r="15786" spans="3:3" x14ac:dyDescent="0.25">
      <c r="C15786" s="24"/>
    </row>
    <row r="15787" spans="3:3" x14ac:dyDescent="0.25">
      <c r="C15787" s="24"/>
    </row>
    <row r="15788" spans="3:3" x14ac:dyDescent="0.25">
      <c r="C15788" s="24"/>
    </row>
    <row r="15789" spans="3:3" x14ac:dyDescent="0.25">
      <c r="C15789" s="24"/>
    </row>
    <row r="15790" spans="3:3" x14ac:dyDescent="0.25">
      <c r="C15790" s="24"/>
    </row>
    <row r="15791" spans="3:3" x14ac:dyDescent="0.25">
      <c r="C15791" s="24"/>
    </row>
    <row r="15792" spans="3:3" x14ac:dyDescent="0.25">
      <c r="C15792" s="24"/>
    </row>
    <row r="15793" spans="3:3" x14ac:dyDescent="0.25">
      <c r="C15793" s="24"/>
    </row>
    <row r="15794" spans="3:3" x14ac:dyDescent="0.25">
      <c r="C15794" s="24"/>
    </row>
    <row r="15795" spans="3:3" x14ac:dyDescent="0.25">
      <c r="C15795" s="24"/>
    </row>
    <row r="15796" spans="3:3" x14ac:dyDescent="0.25">
      <c r="C15796" s="24"/>
    </row>
    <row r="15797" spans="3:3" x14ac:dyDescent="0.25">
      <c r="C15797" s="24"/>
    </row>
    <row r="15798" spans="3:3" x14ac:dyDescent="0.25">
      <c r="C15798" s="24"/>
    </row>
    <row r="15799" spans="3:3" x14ac:dyDescent="0.25">
      <c r="C15799" s="24"/>
    </row>
    <row r="15800" spans="3:3" x14ac:dyDescent="0.25">
      <c r="C15800" s="24"/>
    </row>
    <row r="15801" spans="3:3" x14ac:dyDescent="0.25">
      <c r="C15801" s="24"/>
    </row>
    <row r="15802" spans="3:3" x14ac:dyDescent="0.25">
      <c r="C15802" s="24"/>
    </row>
    <row r="15803" spans="3:3" x14ac:dyDescent="0.25">
      <c r="C15803" s="24"/>
    </row>
    <row r="15804" spans="3:3" x14ac:dyDescent="0.25">
      <c r="C15804" s="24"/>
    </row>
    <row r="15805" spans="3:3" x14ac:dyDescent="0.25">
      <c r="C15805" s="24"/>
    </row>
    <row r="15806" spans="3:3" x14ac:dyDescent="0.25">
      <c r="C15806" s="24"/>
    </row>
    <row r="15807" spans="3:3" x14ac:dyDescent="0.25">
      <c r="C15807" s="24"/>
    </row>
    <row r="15808" spans="3:3" x14ac:dyDescent="0.25">
      <c r="C15808" s="24"/>
    </row>
    <row r="15809" spans="3:3" x14ac:dyDescent="0.25">
      <c r="C15809" s="24"/>
    </row>
    <row r="15810" spans="3:3" x14ac:dyDescent="0.25">
      <c r="C15810" s="24"/>
    </row>
    <row r="15811" spans="3:3" x14ac:dyDescent="0.25">
      <c r="C15811" s="24"/>
    </row>
    <row r="15812" spans="3:3" x14ac:dyDescent="0.25">
      <c r="C15812" s="24"/>
    </row>
    <row r="15813" spans="3:3" x14ac:dyDescent="0.25">
      <c r="C15813" s="24"/>
    </row>
    <row r="15814" spans="3:3" x14ac:dyDescent="0.25">
      <c r="C15814" s="24"/>
    </row>
    <row r="15815" spans="3:3" x14ac:dyDescent="0.25">
      <c r="C15815" s="24"/>
    </row>
    <row r="15816" spans="3:3" x14ac:dyDescent="0.25">
      <c r="C15816" s="24"/>
    </row>
    <row r="15817" spans="3:3" x14ac:dyDescent="0.25">
      <c r="C15817" s="24"/>
    </row>
    <row r="15818" spans="3:3" x14ac:dyDescent="0.25">
      <c r="C15818" s="24"/>
    </row>
    <row r="15819" spans="3:3" x14ac:dyDescent="0.25">
      <c r="C15819" s="24"/>
    </row>
    <row r="15820" spans="3:3" x14ac:dyDescent="0.25">
      <c r="C15820" s="24"/>
    </row>
    <row r="15821" spans="3:3" x14ac:dyDescent="0.25">
      <c r="C15821" s="24"/>
    </row>
    <row r="15822" spans="3:3" x14ac:dyDescent="0.25">
      <c r="C15822" s="24"/>
    </row>
    <row r="15823" spans="3:3" x14ac:dyDescent="0.25">
      <c r="C15823" s="24"/>
    </row>
    <row r="15824" spans="3:3" x14ac:dyDescent="0.25">
      <c r="C15824" s="24"/>
    </row>
    <row r="15825" spans="3:3" x14ac:dyDescent="0.25">
      <c r="C15825" s="24"/>
    </row>
    <row r="15826" spans="3:3" x14ac:dyDescent="0.25">
      <c r="C15826" s="24"/>
    </row>
    <row r="15827" spans="3:3" x14ac:dyDescent="0.25">
      <c r="C15827" s="24"/>
    </row>
    <row r="15828" spans="3:3" x14ac:dyDescent="0.25">
      <c r="C15828" s="24"/>
    </row>
    <row r="15829" spans="3:3" x14ac:dyDescent="0.25">
      <c r="C15829" s="24"/>
    </row>
    <row r="15830" spans="3:3" x14ac:dyDescent="0.25">
      <c r="C15830" s="24"/>
    </row>
    <row r="15831" spans="3:3" x14ac:dyDescent="0.25">
      <c r="C15831" s="24"/>
    </row>
    <row r="15832" spans="3:3" x14ac:dyDescent="0.25">
      <c r="C15832" s="24"/>
    </row>
    <row r="15833" spans="3:3" x14ac:dyDescent="0.25">
      <c r="C15833" s="24"/>
    </row>
    <row r="15834" spans="3:3" x14ac:dyDescent="0.25">
      <c r="C15834" s="24"/>
    </row>
    <row r="15835" spans="3:3" x14ac:dyDescent="0.25">
      <c r="C15835" s="24"/>
    </row>
    <row r="15836" spans="3:3" x14ac:dyDescent="0.25">
      <c r="C15836" s="24"/>
    </row>
    <row r="15837" spans="3:3" x14ac:dyDescent="0.25">
      <c r="C15837" s="24"/>
    </row>
    <row r="15838" spans="3:3" x14ac:dyDescent="0.25">
      <c r="C15838" s="24"/>
    </row>
    <row r="15839" spans="3:3" x14ac:dyDescent="0.25">
      <c r="C15839" s="24"/>
    </row>
    <row r="15840" spans="3:3" x14ac:dyDescent="0.25">
      <c r="C15840" s="24"/>
    </row>
    <row r="15841" spans="3:3" x14ac:dyDescent="0.25">
      <c r="C15841" s="24"/>
    </row>
    <row r="15842" spans="3:3" x14ac:dyDescent="0.25">
      <c r="C15842" s="24"/>
    </row>
    <row r="15843" spans="3:3" x14ac:dyDescent="0.25">
      <c r="C15843" s="24"/>
    </row>
    <row r="15844" spans="3:3" x14ac:dyDescent="0.25">
      <c r="C15844" s="24"/>
    </row>
    <row r="15845" spans="3:3" x14ac:dyDescent="0.25">
      <c r="C15845" s="24"/>
    </row>
    <row r="15846" spans="3:3" x14ac:dyDescent="0.25">
      <c r="C15846" s="24"/>
    </row>
    <row r="15847" spans="3:3" x14ac:dyDescent="0.25">
      <c r="C15847" s="24"/>
    </row>
    <row r="15848" spans="3:3" x14ac:dyDescent="0.25">
      <c r="C15848" s="24"/>
    </row>
    <row r="15849" spans="3:3" x14ac:dyDescent="0.25">
      <c r="C15849" s="24"/>
    </row>
    <row r="15850" spans="3:3" x14ac:dyDescent="0.25">
      <c r="C15850" s="24"/>
    </row>
    <row r="15851" spans="3:3" x14ac:dyDescent="0.25">
      <c r="C15851" s="24"/>
    </row>
    <row r="15852" spans="3:3" x14ac:dyDescent="0.25">
      <c r="C15852" s="24"/>
    </row>
    <row r="15853" spans="3:3" x14ac:dyDescent="0.25">
      <c r="C15853" s="24"/>
    </row>
    <row r="15854" spans="3:3" x14ac:dyDescent="0.25">
      <c r="C15854" s="24"/>
    </row>
    <row r="15855" spans="3:3" x14ac:dyDescent="0.25">
      <c r="C15855" s="24"/>
    </row>
    <row r="15856" spans="3:3" x14ac:dyDescent="0.25">
      <c r="C15856" s="24"/>
    </row>
    <row r="15857" spans="3:3" x14ac:dyDescent="0.25">
      <c r="C15857" s="24"/>
    </row>
    <row r="15858" spans="3:3" x14ac:dyDescent="0.25">
      <c r="C15858" s="24"/>
    </row>
    <row r="15859" spans="3:3" x14ac:dyDescent="0.25">
      <c r="C15859" s="24"/>
    </row>
    <row r="15860" spans="3:3" x14ac:dyDescent="0.25">
      <c r="C15860" s="24"/>
    </row>
    <row r="15861" spans="3:3" x14ac:dyDescent="0.25">
      <c r="C15861" s="24"/>
    </row>
    <row r="15862" spans="3:3" x14ac:dyDescent="0.25">
      <c r="C15862" s="24"/>
    </row>
    <row r="15863" spans="3:3" x14ac:dyDescent="0.25">
      <c r="C15863" s="24"/>
    </row>
    <row r="15864" spans="3:3" x14ac:dyDescent="0.25">
      <c r="C15864" s="24"/>
    </row>
    <row r="15865" spans="3:3" x14ac:dyDescent="0.25">
      <c r="C15865" s="24"/>
    </row>
    <row r="15866" spans="3:3" x14ac:dyDescent="0.25">
      <c r="C15866" s="24"/>
    </row>
    <row r="15867" spans="3:3" x14ac:dyDescent="0.25">
      <c r="C15867" s="24"/>
    </row>
    <row r="15868" spans="3:3" x14ac:dyDescent="0.25">
      <c r="C15868" s="24"/>
    </row>
    <row r="15869" spans="3:3" x14ac:dyDescent="0.25">
      <c r="C15869" s="24"/>
    </row>
    <row r="15870" spans="3:3" x14ac:dyDescent="0.25">
      <c r="C15870" s="24"/>
    </row>
    <row r="15871" spans="3:3" x14ac:dyDescent="0.25">
      <c r="C15871" s="24"/>
    </row>
    <row r="15872" spans="3:3" x14ac:dyDescent="0.25">
      <c r="C15872" s="24"/>
    </row>
    <row r="15873" spans="3:3" x14ac:dyDescent="0.25">
      <c r="C15873" s="24"/>
    </row>
    <row r="15874" spans="3:3" x14ac:dyDescent="0.25">
      <c r="C15874" s="24"/>
    </row>
    <row r="15875" spans="3:3" x14ac:dyDescent="0.25">
      <c r="C15875" s="24"/>
    </row>
    <row r="15876" spans="3:3" x14ac:dyDescent="0.25">
      <c r="C15876" s="24"/>
    </row>
    <row r="15877" spans="3:3" x14ac:dyDescent="0.25">
      <c r="C15877" s="24"/>
    </row>
    <row r="15878" spans="3:3" x14ac:dyDescent="0.25">
      <c r="C15878" s="24"/>
    </row>
    <row r="15879" spans="3:3" x14ac:dyDescent="0.25">
      <c r="C15879" s="24"/>
    </row>
    <row r="15880" spans="3:3" x14ac:dyDescent="0.25">
      <c r="C15880" s="24"/>
    </row>
    <row r="15881" spans="3:3" x14ac:dyDescent="0.25">
      <c r="C15881" s="24"/>
    </row>
    <row r="15882" spans="3:3" x14ac:dyDescent="0.25">
      <c r="C15882" s="24"/>
    </row>
    <row r="15883" spans="3:3" x14ac:dyDescent="0.25">
      <c r="C15883" s="24"/>
    </row>
    <row r="15884" spans="3:3" x14ac:dyDescent="0.25">
      <c r="C15884" s="24"/>
    </row>
    <row r="15885" spans="3:3" x14ac:dyDescent="0.25">
      <c r="C15885" s="24"/>
    </row>
    <row r="15886" spans="3:3" x14ac:dyDescent="0.25">
      <c r="C15886" s="24"/>
    </row>
    <row r="15887" spans="3:3" x14ac:dyDescent="0.25">
      <c r="C15887" s="24"/>
    </row>
    <row r="15888" spans="3:3" x14ac:dyDescent="0.25">
      <c r="C15888" s="24"/>
    </row>
    <row r="15889" spans="3:3" x14ac:dyDescent="0.25">
      <c r="C15889" s="24"/>
    </row>
    <row r="15890" spans="3:3" x14ac:dyDescent="0.25">
      <c r="C15890" s="24"/>
    </row>
    <row r="15891" spans="3:3" x14ac:dyDescent="0.25">
      <c r="C15891" s="24"/>
    </row>
    <row r="15892" spans="3:3" x14ac:dyDescent="0.25">
      <c r="C15892" s="24"/>
    </row>
    <row r="15893" spans="3:3" x14ac:dyDescent="0.25">
      <c r="C15893" s="24"/>
    </row>
    <row r="15894" spans="3:3" x14ac:dyDescent="0.25">
      <c r="C15894" s="24"/>
    </row>
    <row r="15895" spans="3:3" x14ac:dyDescent="0.25">
      <c r="C15895" s="24"/>
    </row>
    <row r="15896" spans="3:3" x14ac:dyDescent="0.25">
      <c r="C15896" s="24"/>
    </row>
    <row r="15897" spans="3:3" x14ac:dyDescent="0.25">
      <c r="C15897" s="24"/>
    </row>
    <row r="15898" spans="3:3" x14ac:dyDescent="0.25">
      <c r="C15898" s="24"/>
    </row>
    <row r="15899" spans="3:3" x14ac:dyDescent="0.25">
      <c r="C15899" s="24"/>
    </row>
    <row r="15900" spans="3:3" x14ac:dyDescent="0.25">
      <c r="C15900" s="24"/>
    </row>
    <row r="15901" spans="3:3" x14ac:dyDescent="0.25">
      <c r="C15901" s="24"/>
    </row>
    <row r="15902" spans="3:3" x14ac:dyDescent="0.25">
      <c r="C15902" s="24"/>
    </row>
    <row r="15903" spans="3:3" x14ac:dyDescent="0.25">
      <c r="C15903" s="24"/>
    </row>
    <row r="15904" spans="3:3" x14ac:dyDescent="0.25">
      <c r="C15904" s="24"/>
    </row>
    <row r="15905" spans="3:3" x14ac:dyDescent="0.25">
      <c r="C15905" s="24"/>
    </row>
    <row r="15906" spans="3:3" x14ac:dyDescent="0.25">
      <c r="C15906" s="24"/>
    </row>
    <row r="15907" spans="3:3" x14ac:dyDescent="0.25">
      <c r="C15907" s="24"/>
    </row>
    <row r="15908" spans="3:3" x14ac:dyDescent="0.25">
      <c r="C15908" s="24"/>
    </row>
    <row r="15909" spans="3:3" x14ac:dyDescent="0.25">
      <c r="C15909" s="24"/>
    </row>
    <row r="15910" spans="3:3" x14ac:dyDescent="0.25">
      <c r="C15910" s="24"/>
    </row>
    <row r="15911" spans="3:3" x14ac:dyDescent="0.25">
      <c r="C15911" s="24"/>
    </row>
    <row r="15912" spans="3:3" x14ac:dyDescent="0.25">
      <c r="C15912" s="24"/>
    </row>
    <row r="15913" spans="3:3" x14ac:dyDescent="0.25">
      <c r="C15913" s="24"/>
    </row>
    <row r="15914" spans="3:3" x14ac:dyDescent="0.25">
      <c r="C15914" s="24"/>
    </row>
    <row r="15915" spans="3:3" x14ac:dyDescent="0.25">
      <c r="C15915" s="24"/>
    </row>
    <row r="15916" spans="3:3" x14ac:dyDescent="0.25">
      <c r="C15916" s="24"/>
    </row>
    <row r="15917" spans="3:3" x14ac:dyDescent="0.25">
      <c r="C15917" s="24"/>
    </row>
    <row r="15918" spans="3:3" x14ac:dyDescent="0.25">
      <c r="C15918" s="24"/>
    </row>
    <row r="15919" spans="3:3" x14ac:dyDescent="0.25">
      <c r="C15919" s="24"/>
    </row>
    <row r="15920" spans="3:3" x14ac:dyDescent="0.25">
      <c r="C15920" s="24"/>
    </row>
    <row r="15921" spans="3:3" x14ac:dyDescent="0.25">
      <c r="C15921" s="24"/>
    </row>
    <row r="15922" spans="3:3" x14ac:dyDescent="0.25">
      <c r="C15922" s="24"/>
    </row>
    <row r="15923" spans="3:3" x14ac:dyDescent="0.25">
      <c r="C15923" s="24"/>
    </row>
    <row r="15924" spans="3:3" x14ac:dyDescent="0.25">
      <c r="C15924" s="24"/>
    </row>
    <row r="15925" spans="3:3" x14ac:dyDescent="0.25">
      <c r="C15925" s="24"/>
    </row>
    <row r="15926" spans="3:3" x14ac:dyDescent="0.25">
      <c r="C15926" s="24"/>
    </row>
    <row r="15927" spans="3:3" x14ac:dyDescent="0.25">
      <c r="C15927" s="24"/>
    </row>
    <row r="15928" spans="3:3" x14ac:dyDescent="0.25">
      <c r="C15928" s="24"/>
    </row>
    <row r="15929" spans="3:3" x14ac:dyDescent="0.25">
      <c r="C15929" s="24"/>
    </row>
    <row r="15930" spans="3:3" x14ac:dyDescent="0.25">
      <c r="C15930" s="24"/>
    </row>
    <row r="15931" spans="3:3" x14ac:dyDescent="0.25">
      <c r="C15931" s="24"/>
    </row>
    <row r="15932" spans="3:3" x14ac:dyDescent="0.25">
      <c r="C15932" s="24"/>
    </row>
    <row r="15933" spans="3:3" x14ac:dyDescent="0.25">
      <c r="C15933" s="24"/>
    </row>
    <row r="15934" spans="3:3" x14ac:dyDescent="0.25">
      <c r="C15934" s="24"/>
    </row>
    <row r="15935" spans="3:3" x14ac:dyDescent="0.25">
      <c r="C15935" s="24"/>
    </row>
    <row r="15936" spans="3:3" x14ac:dyDescent="0.25">
      <c r="C15936" s="24"/>
    </row>
    <row r="15937" spans="3:3" x14ac:dyDescent="0.25">
      <c r="C15937" s="24"/>
    </row>
    <row r="15938" spans="3:3" x14ac:dyDescent="0.25">
      <c r="C15938" s="24"/>
    </row>
    <row r="15939" spans="3:3" x14ac:dyDescent="0.25">
      <c r="C15939" s="24"/>
    </row>
    <row r="15940" spans="3:3" x14ac:dyDescent="0.25">
      <c r="C15940" s="24"/>
    </row>
    <row r="15941" spans="3:3" x14ac:dyDescent="0.25">
      <c r="C15941" s="24"/>
    </row>
    <row r="15942" spans="3:3" x14ac:dyDescent="0.25">
      <c r="C15942" s="24"/>
    </row>
    <row r="15943" spans="3:3" x14ac:dyDescent="0.25">
      <c r="C15943" s="24"/>
    </row>
    <row r="15944" spans="3:3" x14ac:dyDescent="0.25">
      <c r="C15944" s="24"/>
    </row>
    <row r="15945" spans="3:3" x14ac:dyDescent="0.25">
      <c r="C15945" s="24"/>
    </row>
    <row r="15946" spans="3:3" x14ac:dyDescent="0.25">
      <c r="C15946" s="24"/>
    </row>
    <row r="15947" spans="3:3" x14ac:dyDescent="0.25">
      <c r="C15947" s="24"/>
    </row>
    <row r="15948" spans="3:3" x14ac:dyDescent="0.25">
      <c r="C15948" s="24"/>
    </row>
    <row r="15949" spans="3:3" x14ac:dyDescent="0.25">
      <c r="C15949" s="24"/>
    </row>
    <row r="15950" spans="3:3" x14ac:dyDescent="0.25">
      <c r="C15950" s="24"/>
    </row>
    <row r="15951" spans="3:3" x14ac:dyDescent="0.25">
      <c r="C15951" s="24"/>
    </row>
    <row r="15952" spans="3:3" x14ac:dyDescent="0.25">
      <c r="C15952" s="24"/>
    </row>
    <row r="15953" spans="3:3" x14ac:dyDescent="0.25">
      <c r="C15953" s="24"/>
    </row>
    <row r="15954" spans="3:3" x14ac:dyDescent="0.25">
      <c r="C15954" s="24"/>
    </row>
    <row r="15955" spans="3:3" x14ac:dyDescent="0.25">
      <c r="C15955" s="24"/>
    </row>
    <row r="15956" spans="3:3" x14ac:dyDescent="0.25">
      <c r="C15956" s="24"/>
    </row>
    <row r="15957" spans="3:3" x14ac:dyDescent="0.25">
      <c r="C15957" s="24"/>
    </row>
    <row r="15958" spans="3:3" x14ac:dyDescent="0.25">
      <c r="C15958" s="24"/>
    </row>
    <row r="15959" spans="3:3" x14ac:dyDescent="0.25">
      <c r="C15959" s="24"/>
    </row>
    <row r="15960" spans="3:3" x14ac:dyDescent="0.25">
      <c r="C15960" s="24"/>
    </row>
    <row r="15961" spans="3:3" x14ac:dyDescent="0.25">
      <c r="C15961" s="24"/>
    </row>
    <row r="15962" spans="3:3" x14ac:dyDescent="0.25">
      <c r="C15962" s="24"/>
    </row>
    <row r="15963" spans="3:3" x14ac:dyDescent="0.25">
      <c r="C15963" s="24"/>
    </row>
    <row r="15964" spans="3:3" x14ac:dyDescent="0.25">
      <c r="C15964" s="24"/>
    </row>
    <row r="15965" spans="3:3" x14ac:dyDescent="0.25">
      <c r="C15965" s="24"/>
    </row>
    <row r="15966" spans="3:3" x14ac:dyDescent="0.25">
      <c r="C15966" s="24"/>
    </row>
    <row r="15967" spans="3:3" x14ac:dyDescent="0.25">
      <c r="C15967" s="24"/>
    </row>
    <row r="15968" spans="3:3" x14ac:dyDescent="0.25">
      <c r="C15968" s="24"/>
    </row>
    <row r="15969" spans="3:3" x14ac:dyDescent="0.25">
      <c r="C15969" s="24"/>
    </row>
    <row r="15970" spans="3:3" x14ac:dyDescent="0.25">
      <c r="C15970" s="24"/>
    </row>
    <row r="15971" spans="3:3" x14ac:dyDescent="0.25">
      <c r="C15971" s="24"/>
    </row>
    <row r="15972" spans="3:3" x14ac:dyDescent="0.25">
      <c r="C15972" s="24"/>
    </row>
    <row r="15973" spans="3:3" x14ac:dyDescent="0.25">
      <c r="C15973" s="24"/>
    </row>
    <row r="15974" spans="3:3" x14ac:dyDescent="0.25">
      <c r="C15974" s="24"/>
    </row>
    <row r="15975" spans="3:3" x14ac:dyDescent="0.25">
      <c r="C15975" s="24"/>
    </row>
    <row r="15976" spans="3:3" x14ac:dyDescent="0.25">
      <c r="C15976" s="24"/>
    </row>
    <row r="15977" spans="3:3" x14ac:dyDescent="0.25">
      <c r="C15977" s="24"/>
    </row>
    <row r="15978" spans="3:3" x14ac:dyDescent="0.25">
      <c r="C15978" s="24"/>
    </row>
    <row r="15979" spans="3:3" x14ac:dyDescent="0.25">
      <c r="C15979" s="24"/>
    </row>
    <row r="15980" spans="3:3" x14ac:dyDescent="0.25">
      <c r="C15980" s="24"/>
    </row>
    <row r="15981" spans="3:3" x14ac:dyDescent="0.25">
      <c r="C15981" s="24"/>
    </row>
    <row r="15982" spans="3:3" x14ac:dyDescent="0.25">
      <c r="C15982" s="24"/>
    </row>
    <row r="15983" spans="3:3" x14ac:dyDescent="0.25">
      <c r="C15983" s="24"/>
    </row>
    <row r="15984" spans="3:3" x14ac:dyDescent="0.25">
      <c r="C15984" s="24"/>
    </row>
    <row r="15985" spans="3:3" x14ac:dyDescent="0.25">
      <c r="C15985" s="24"/>
    </row>
    <row r="15986" spans="3:3" x14ac:dyDescent="0.25">
      <c r="C15986" s="24"/>
    </row>
    <row r="15987" spans="3:3" x14ac:dyDescent="0.25">
      <c r="C15987" s="24"/>
    </row>
    <row r="15988" spans="3:3" x14ac:dyDescent="0.25">
      <c r="C15988" s="24"/>
    </row>
    <row r="15989" spans="3:3" x14ac:dyDescent="0.25">
      <c r="C15989" s="24"/>
    </row>
    <row r="15990" spans="3:3" x14ac:dyDescent="0.25">
      <c r="C15990" s="24"/>
    </row>
    <row r="15991" spans="3:3" x14ac:dyDescent="0.25">
      <c r="C15991" s="24"/>
    </row>
    <row r="15992" spans="3:3" x14ac:dyDescent="0.25">
      <c r="C15992" s="24"/>
    </row>
    <row r="15993" spans="3:3" x14ac:dyDescent="0.25">
      <c r="C15993" s="24"/>
    </row>
    <row r="15994" spans="3:3" x14ac:dyDescent="0.25">
      <c r="C15994" s="24"/>
    </row>
    <row r="15995" spans="3:3" x14ac:dyDescent="0.25">
      <c r="C15995" s="24"/>
    </row>
    <row r="15996" spans="3:3" x14ac:dyDescent="0.25">
      <c r="C15996" s="24"/>
    </row>
    <row r="15997" spans="3:3" x14ac:dyDescent="0.25">
      <c r="C15997" s="24"/>
    </row>
    <row r="15998" spans="3:3" x14ac:dyDescent="0.25">
      <c r="C15998" s="24"/>
    </row>
    <row r="15999" spans="3:3" x14ac:dyDescent="0.25">
      <c r="C15999" s="24"/>
    </row>
    <row r="16000" spans="3:3" x14ac:dyDescent="0.25">
      <c r="C16000" s="24"/>
    </row>
    <row r="16001" spans="3:3" x14ac:dyDescent="0.25">
      <c r="C16001" s="24"/>
    </row>
    <row r="16002" spans="3:3" x14ac:dyDescent="0.25">
      <c r="C16002" s="24"/>
    </row>
    <row r="16003" spans="3:3" x14ac:dyDescent="0.25">
      <c r="C16003" s="24"/>
    </row>
    <row r="16004" spans="3:3" x14ac:dyDescent="0.25">
      <c r="C16004" s="24"/>
    </row>
    <row r="16005" spans="3:3" x14ac:dyDescent="0.25">
      <c r="C16005" s="24"/>
    </row>
    <row r="16006" spans="3:3" x14ac:dyDescent="0.25">
      <c r="C16006" s="24"/>
    </row>
    <row r="16007" spans="3:3" x14ac:dyDescent="0.25">
      <c r="C16007" s="24"/>
    </row>
    <row r="16008" spans="3:3" x14ac:dyDescent="0.25">
      <c r="C16008" s="24"/>
    </row>
    <row r="16009" spans="3:3" x14ac:dyDescent="0.25">
      <c r="C16009" s="24"/>
    </row>
    <row r="16010" spans="3:3" x14ac:dyDescent="0.25">
      <c r="C16010" s="24"/>
    </row>
    <row r="16011" spans="3:3" x14ac:dyDescent="0.25">
      <c r="C16011" s="24"/>
    </row>
    <row r="16012" spans="3:3" x14ac:dyDescent="0.25">
      <c r="C16012" s="24"/>
    </row>
    <row r="16013" spans="3:3" x14ac:dyDescent="0.25">
      <c r="C16013" s="24"/>
    </row>
    <row r="16014" spans="3:3" x14ac:dyDescent="0.25">
      <c r="C16014" s="24"/>
    </row>
    <row r="16015" spans="3:3" x14ac:dyDescent="0.25">
      <c r="C16015" s="24"/>
    </row>
    <row r="16016" spans="3:3" x14ac:dyDescent="0.25">
      <c r="C16016" s="24"/>
    </row>
    <row r="16017" spans="3:3" x14ac:dyDescent="0.25">
      <c r="C16017" s="24"/>
    </row>
    <row r="16018" spans="3:3" x14ac:dyDescent="0.25">
      <c r="C16018" s="24"/>
    </row>
    <row r="16019" spans="3:3" x14ac:dyDescent="0.25">
      <c r="C16019" s="24"/>
    </row>
    <row r="16020" spans="3:3" x14ac:dyDescent="0.25">
      <c r="C16020" s="24"/>
    </row>
    <row r="16021" spans="3:3" x14ac:dyDescent="0.25">
      <c r="C16021" s="24"/>
    </row>
    <row r="16022" spans="3:3" x14ac:dyDescent="0.25">
      <c r="C16022" s="24"/>
    </row>
    <row r="16023" spans="3:3" x14ac:dyDescent="0.25">
      <c r="C16023" s="24"/>
    </row>
    <row r="16024" spans="3:3" x14ac:dyDescent="0.25">
      <c r="C16024" s="24"/>
    </row>
    <row r="16025" spans="3:3" x14ac:dyDescent="0.25">
      <c r="C16025" s="24"/>
    </row>
    <row r="16026" spans="3:3" x14ac:dyDescent="0.25">
      <c r="C16026" s="24"/>
    </row>
    <row r="16027" spans="3:3" x14ac:dyDescent="0.25">
      <c r="C16027" s="24"/>
    </row>
    <row r="16028" spans="3:3" x14ac:dyDescent="0.25">
      <c r="C16028" s="24"/>
    </row>
    <row r="16029" spans="3:3" x14ac:dyDescent="0.25">
      <c r="C16029" s="24"/>
    </row>
    <row r="16030" spans="3:3" x14ac:dyDescent="0.25">
      <c r="C16030" s="24"/>
    </row>
    <row r="16031" spans="3:3" x14ac:dyDescent="0.25">
      <c r="C16031" s="24"/>
    </row>
    <row r="16032" spans="3:3" x14ac:dyDescent="0.25">
      <c r="C16032" s="24"/>
    </row>
    <row r="16033" spans="3:3" x14ac:dyDescent="0.25">
      <c r="C16033" s="24"/>
    </row>
    <row r="16034" spans="3:3" x14ac:dyDescent="0.25">
      <c r="C16034" s="24"/>
    </row>
    <row r="16035" spans="3:3" x14ac:dyDescent="0.25">
      <c r="C16035" s="24"/>
    </row>
    <row r="16036" spans="3:3" x14ac:dyDescent="0.25">
      <c r="C16036" s="24"/>
    </row>
    <row r="16037" spans="3:3" x14ac:dyDescent="0.25">
      <c r="C16037" s="24"/>
    </row>
    <row r="16038" spans="3:3" x14ac:dyDescent="0.25">
      <c r="C16038" s="24"/>
    </row>
    <row r="16039" spans="3:3" x14ac:dyDescent="0.25">
      <c r="C16039" s="24"/>
    </row>
    <row r="16040" spans="3:3" x14ac:dyDescent="0.25">
      <c r="C16040" s="24"/>
    </row>
    <row r="16041" spans="3:3" x14ac:dyDescent="0.25">
      <c r="C16041" s="24"/>
    </row>
    <row r="16042" spans="3:3" x14ac:dyDescent="0.25">
      <c r="C16042" s="24"/>
    </row>
    <row r="16043" spans="3:3" x14ac:dyDescent="0.25">
      <c r="C16043" s="24"/>
    </row>
    <row r="16044" spans="3:3" x14ac:dyDescent="0.25">
      <c r="C16044" s="24"/>
    </row>
    <row r="16045" spans="3:3" x14ac:dyDescent="0.25">
      <c r="C16045" s="24"/>
    </row>
    <row r="16046" spans="3:3" x14ac:dyDescent="0.25">
      <c r="C16046" s="24"/>
    </row>
    <row r="16047" spans="3:3" x14ac:dyDescent="0.25">
      <c r="C16047" s="24"/>
    </row>
    <row r="16048" spans="3:3" x14ac:dyDescent="0.25">
      <c r="C16048" s="24"/>
    </row>
    <row r="16049" spans="3:3" x14ac:dyDescent="0.25">
      <c r="C16049" s="24"/>
    </row>
    <row r="16050" spans="3:3" x14ac:dyDescent="0.25">
      <c r="C16050" s="24"/>
    </row>
    <row r="16051" spans="3:3" x14ac:dyDescent="0.25">
      <c r="C16051" s="24"/>
    </row>
    <row r="16052" spans="3:3" x14ac:dyDescent="0.25">
      <c r="C16052" s="24"/>
    </row>
    <row r="16053" spans="3:3" x14ac:dyDescent="0.25">
      <c r="C16053" s="24"/>
    </row>
    <row r="16054" spans="3:3" x14ac:dyDescent="0.25">
      <c r="C16054" s="24"/>
    </row>
    <row r="16055" spans="3:3" x14ac:dyDescent="0.25">
      <c r="C16055" s="24"/>
    </row>
    <row r="16056" spans="3:3" x14ac:dyDescent="0.25">
      <c r="C16056" s="24"/>
    </row>
    <row r="16057" spans="3:3" x14ac:dyDescent="0.25">
      <c r="C16057" s="24"/>
    </row>
    <row r="16058" spans="3:3" x14ac:dyDescent="0.25">
      <c r="C16058" s="24"/>
    </row>
    <row r="16059" spans="3:3" x14ac:dyDescent="0.25">
      <c r="C16059" s="24"/>
    </row>
    <row r="16060" spans="3:3" x14ac:dyDescent="0.25">
      <c r="C16060" s="24"/>
    </row>
    <row r="16061" spans="3:3" x14ac:dyDescent="0.25">
      <c r="C16061" s="24"/>
    </row>
    <row r="16062" spans="3:3" x14ac:dyDescent="0.25">
      <c r="C16062" s="24"/>
    </row>
    <row r="16063" spans="3:3" x14ac:dyDescent="0.25">
      <c r="C16063" s="24"/>
    </row>
    <row r="16064" spans="3:3" x14ac:dyDescent="0.25">
      <c r="C16064" s="24"/>
    </row>
    <row r="16065" spans="3:3" x14ac:dyDescent="0.25">
      <c r="C16065" s="24"/>
    </row>
    <row r="16066" spans="3:3" x14ac:dyDescent="0.25">
      <c r="C16066" s="24"/>
    </row>
    <row r="16067" spans="3:3" x14ac:dyDescent="0.25">
      <c r="C16067" s="24"/>
    </row>
    <row r="16068" spans="3:3" x14ac:dyDescent="0.25">
      <c r="C16068" s="24"/>
    </row>
    <row r="16069" spans="3:3" x14ac:dyDescent="0.25">
      <c r="C16069" s="24"/>
    </row>
    <row r="16070" spans="3:3" x14ac:dyDescent="0.25">
      <c r="C16070" s="24"/>
    </row>
    <row r="16071" spans="3:3" x14ac:dyDescent="0.25">
      <c r="C16071" s="24"/>
    </row>
    <row r="16072" spans="3:3" x14ac:dyDescent="0.25">
      <c r="C16072" s="24"/>
    </row>
    <row r="16073" spans="3:3" x14ac:dyDescent="0.25">
      <c r="C16073" s="24"/>
    </row>
    <row r="16074" spans="3:3" x14ac:dyDescent="0.25">
      <c r="C16074" s="24"/>
    </row>
    <row r="16075" spans="3:3" x14ac:dyDescent="0.25">
      <c r="C16075" s="24"/>
    </row>
    <row r="16076" spans="3:3" x14ac:dyDescent="0.25">
      <c r="C16076" s="24"/>
    </row>
    <row r="16077" spans="3:3" x14ac:dyDescent="0.25">
      <c r="C16077" s="24"/>
    </row>
    <row r="16078" spans="3:3" x14ac:dyDescent="0.25">
      <c r="C16078" s="24"/>
    </row>
    <row r="16079" spans="3:3" x14ac:dyDescent="0.25">
      <c r="C16079" s="24"/>
    </row>
    <row r="16080" spans="3:3" x14ac:dyDescent="0.25">
      <c r="C16080" s="24"/>
    </row>
    <row r="16081" spans="3:3" x14ac:dyDescent="0.25">
      <c r="C16081" s="24"/>
    </row>
    <row r="16082" spans="3:3" x14ac:dyDescent="0.25">
      <c r="C16082" s="24"/>
    </row>
    <row r="16083" spans="3:3" x14ac:dyDescent="0.25">
      <c r="C16083" s="24"/>
    </row>
    <row r="16084" spans="3:3" x14ac:dyDescent="0.25">
      <c r="C16084" s="24"/>
    </row>
    <row r="16085" spans="3:3" x14ac:dyDescent="0.25">
      <c r="C16085" s="24"/>
    </row>
    <row r="16086" spans="3:3" x14ac:dyDescent="0.25">
      <c r="C16086" s="24"/>
    </row>
    <row r="16087" spans="3:3" x14ac:dyDescent="0.25">
      <c r="C16087" s="24"/>
    </row>
    <row r="16088" spans="3:3" x14ac:dyDescent="0.25">
      <c r="C16088" s="24"/>
    </row>
    <row r="16089" spans="3:3" x14ac:dyDescent="0.25">
      <c r="C16089" s="24"/>
    </row>
    <row r="16090" spans="3:3" x14ac:dyDescent="0.25">
      <c r="C16090" s="24"/>
    </row>
    <row r="16091" spans="3:3" x14ac:dyDescent="0.25">
      <c r="C16091" s="24"/>
    </row>
    <row r="16092" spans="3:3" x14ac:dyDescent="0.25">
      <c r="C16092" s="24"/>
    </row>
    <row r="16093" spans="3:3" x14ac:dyDescent="0.25">
      <c r="C16093" s="24"/>
    </row>
    <row r="16094" spans="3:3" x14ac:dyDescent="0.25">
      <c r="C16094" s="24"/>
    </row>
    <row r="16095" spans="3:3" x14ac:dyDescent="0.25">
      <c r="C16095" s="24"/>
    </row>
    <row r="16096" spans="3:3" x14ac:dyDescent="0.25">
      <c r="C16096" s="24"/>
    </row>
    <row r="16097" spans="3:3" x14ac:dyDescent="0.25">
      <c r="C16097" s="24"/>
    </row>
    <row r="16098" spans="3:3" x14ac:dyDescent="0.25">
      <c r="C16098" s="24"/>
    </row>
    <row r="16099" spans="3:3" x14ac:dyDescent="0.25">
      <c r="C16099" s="24"/>
    </row>
    <row r="16100" spans="3:3" x14ac:dyDescent="0.25">
      <c r="C16100" s="24"/>
    </row>
    <row r="16101" spans="3:3" x14ac:dyDescent="0.25">
      <c r="C16101" s="24"/>
    </row>
    <row r="16102" spans="3:3" x14ac:dyDescent="0.25">
      <c r="C16102" s="24"/>
    </row>
    <row r="16103" spans="3:3" x14ac:dyDescent="0.25">
      <c r="C16103" s="24"/>
    </row>
    <row r="16104" spans="3:3" x14ac:dyDescent="0.25">
      <c r="C16104" s="24"/>
    </row>
    <row r="16105" spans="3:3" x14ac:dyDescent="0.25">
      <c r="C16105" s="24"/>
    </row>
    <row r="16106" spans="3:3" x14ac:dyDescent="0.25">
      <c r="C16106" s="24"/>
    </row>
    <row r="16107" spans="3:3" x14ac:dyDescent="0.25">
      <c r="C16107" s="24"/>
    </row>
    <row r="16108" spans="3:3" x14ac:dyDescent="0.25">
      <c r="C16108" s="24"/>
    </row>
    <row r="16109" spans="3:3" x14ac:dyDescent="0.25">
      <c r="C16109" s="24"/>
    </row>
    <row r="16110" spans="3:3" x14ac:dyDescent="0.25">
      <c r="C16110" s="24"/>
    </row>
    <row r="16111" spans="3:3" x14ac:dyDescent="0.25">
      <c r="C16111" s="24"/>
    </row>
    <row r="16112" spans="3:3" x14ac:dyDescent="0.25">
      <c r="C16112" s="24"/>
    </row>
    <row r="16113" spans="3:3" x14ac:dyDescent="0.25">
      <c r="C16113" s="24"/>
    </row>
    <row r="16114" spans="3:3" x14ac:dyDescent="0.25">
      <c r="C16114" s="24"/>
    </row>
    <row r="16115" spans="3:3" x14ac:dyDescent="0.25">
      <c r="C16115" s="24"/>
    </row>
    <row r="16116" spans="3:3" x14ac:dyDescent="0.25">
      <c r="C16116" s="24"/>
    </row>
    <row r="16117" spans="3:3" x14ac:dyDescent="0.25">
      <c r="C16117" s="24"/>
    </row>
    <row r="16118" spans="3:3" x14ac:dyDescent="0.25">
      <c r="C16118" s="24"/>
    </row>
    <row r="16119" spans="3:3" x14ac:dyDescent="0.25">
      <c r="C16119" s="24"/>
    </row>
    <row r="16120" spans="3:3" x14ac:dyDescent="0.25">
      <c r="C16120" s="24"/>
    </row>
    <row r="16121" spans="3:3" x14ac:dyDescent="0.25">
      <c r="C16121" s="24"/>
    </row>
    <row r="16122" spans="3:3" x14ac:dyDescent="0.25">
      <c r="C16122" s="24"/>
    </row>
    <row r="16123" spans="3:3" x14ac:dyDescent="0.25">
      <c r="C16123" s="24"/>
    </row>
    <row r="16124" spans="3:3" x14ac:dyDescent="0.25">
      <c r="C16124" s="24"/>
    </row>
    <row r="16125" spans="3:3" x14ac:dyDescent="0.25">
      <c r="C16125" s="24"/>
    </row>
    <row r="16126" spans="3:3" x14ac:dyDescent="0.25">
      <c r="C16126" s="24"/>
    </row>
    <row r="16127" spans="3:3" x14ac:dyDescent="0.25">
      <c r="C16127" s="24"/>
    </row>
    <row r="16128" spans="3:3" x14ac:dyDescent="0.25">
      <c r="C16128" s="24"/>
    </row>
    <row r="16129" spans="3:3" x14ac:dyDescent="0.25">
      <c r="C16129" s="24"/>
    </row>
    <row r="16130" spans="3:3" x14ac:dyDescent="0.25">
      <c r="C16130" s="24"/>
    </row>
    <row r="16131" spans="3:3" x14ac:dyDescent="0.25">
      <c r="C16131" s="24"/>
    </row>
    <row r="16132" spans="3:3" x14ac:dyDescent="0.25">
      <c r="C16132" s="24"/>
    </row>
    <row r="16133" spans="3:3" x14ac:dyDescent="0.25">
      <c r="C16133" s="24"/>
    </row>
    <row r="16134" spans="3:3" x14ac:dyDescent="0.25">
      <c r="C16134" s="24"/>
    </row>
    <row r="16135" spans="3:3" x14ac:dyDescent="0.25">
      <c r="C16135" s="24"/>
    </row>
    <row r="16136" spans="3:3" x14ac:dyDescent="0.25">
      <c r="C16136" s="24"/>
    </row>
    <row r="16137" spans="3:3" x14ac:dyDescent="0.25">
      <c r="C16137" s="24"/>
    </row>
    <row r="16138" spans="3:3" x14ac:dyDescent="0.25">
      <c r="C16138" s="24"/>
    </row>
    <row r="16139" spans="3:3" x14ac:dyDescent="0.25">
      <c r="C16139" s="24"/>
    </row>
    <row r="16140" spans="3:3" x14ac:dyDescent="0.25">
      <c r="C16140" s="24"/>
    </row>
    <row r="16141" spans="3:3" x14ac:dyDescent="0.25">
      <c r="C16141" s="24"/>
    </row>
    <row r="16142" spans="3:3" x14ac:dyDescent="0.25">
      <c r="C16142" s="24"/>
    </row>
    <row r="16143" spans="3:3" x14ac:dyDescent="0.25">
      <c r="C16143" s="24"/>
    </row>
    <row r="16144" spans="3:3" x14ac:dyDescent="0.25">
      <c r="C16144" s="24"/>
    </row>
    <row r="16145" spans="3:3" x14ac:dyDescent="0.25">
      <c r="C16145" s="24"/>
    </row>
    <row r="16146" spans="3:3" x14ac:dyDescent="0.25">
      <c r="C16146" s="24"/>
    </row>
    <row r="16147" spans="3:3" x14ac:dyDescent="0.25">
      <c r="C16147" s="24"/>
    </row>
    <row r="16148" spans="3:3" x14ac:dyDescent="0.25">
      <c r="C16148" s="24"/>
    </row>
    <row r="16149" spans="3:3" x14ac:dyDescent="0.25">
      <c r="C16149" s="24"/>
    </row>
    <row r="16150" spans="3:3" x14ac:dyDescent="0.25">
      <c r="C16150" s="24"/>
    </row>
    <row r="16151" spans="3:3" x14ac:dyDescent="0.25">
      <c r="C16151" s="24"/>
    </row>
    <row r="16152" spans="3:3" x14ac:dyDescent="0.25">
      <c r="C16152" s="24"/>
    </row>
    <row r="16153" spans="3:3" x14ac:dyDescent="0.25">
      <c r="C16153" s="24"/>
    </row>
    <row r="16154" spans="3:3" x14ac:dyDescent="0.25">
      <c r="C16154" s="24"/>
    </row>
    <row r="16155" spans="3:3" x14ac:dyDescent="0.25">
      <c r="C16155" s="24"/>
    </row>
    <row r="16156" spans="3:3" x14ac:dyDescent="0.25">
      <c r="C16156" s="24"/>
    </row>
    <row r="16157" spans="3:3" x14ac:dyDescent="0.25">
      <c r="C16157" s="24"/>
    </row>
    <row r="16158" spans="3:3" x14ac:dyDescent="0.25">
      <c r="C16158" s="24"/>
    </row>
    <row r="16159" spans="3:3" x14ac:dyDescent="0.25">
      <c r="C16159" s="24"/>
    </row>
    <row r="16160" spans="3:3" x14ac:dyDescent="0.25">
      <c r="C16160" s="24"/>
    </row>
    <row r="16161" spans="3:3" x14ac:dyDescent="0.25">
      <c r="C16161" s="24"/>
    </row>
    <row r="16162" spans="3:3" x14ac:dyDescent="0.25">
      <c r="C16162" s="24"/>
    </row>
    <row r="16163" spans="3:3" x14ac:dyDescent="0.25">
      <c r="C16163" s="24"/>
    </row>
    <row r="16164" spans="3:3" x14ac:dyDescent="0.25">
      <c r="C16164" s="24"/>
    </row>
    <row r="16165" spans="3:3" x14ac:dyDescent="0.25">
      <c r="C16165" s="24"/>
    </row>
    <row r="16166" spans="3:3" x14ac:dyDescent="0.25">
      <c r="C16166" s="24"/>
    </row>
    <row r="16167" spans="3:3" x14ac:dyDescent="0.25">
      <c r="C16167" s="24"/>
    </row>
    <row r="16168" spans="3:3" x14ac:dyDescent="0.25">
      <c r="C16168" s="24"/>
    </row>
    <row r="16169" spans="3:3" x14ac:dyDescent="0.25">
      <c r="C16169" s="24"/>
    </row>
    <row r="16170" spans="3:3" x14ac:dyDescent="0.25">
      <c r="C16170" s="24"/>
    </row>
    <row r="16171" spans="3:3" x14ac:dyDescent="0.25">
      <c r="C16171" s="24"/>
    </row>
    <row r="16172" spans="3:3" x14ac:dyDescent="0.25">
      <c r="C16172" s="24"/>
    </row>
    <row r="16173" spans="3:3" x14ac:dyDescent="0.25">
      <c r="C16173" s="24"/>
    </row>
    <row r="16174" spans="3:3" x14ac:dyDescent="0.25">
      <c r="C16174" s="24"/>
    </row>
    <row r="16175" spans="3:3" x14ac:dyDescent="0.25">
      <c r="C16175" s="24"/>
    </row>
    <row r="16176" spans="3:3" x14ac:dyDescent="0.25">
      <c r="C16176" s="24"/>
    </row>
    <row r="16177" spans="3:3" x14ac:dyDescent="0.25">
      <c r="C16177" s="24"/>
    </row>
    <row r="16178" spans="3:3" x14ac:dyDescent="0.25">
      <c r="C16178" s="24"/>
    </row>
    <row r="16179" spans="3:3" x14ac:dyDescent="0.25">
      <c r="C16179" s="24"/>
    </row>
    <row r="16180" spans="3:3" x14ac:dyDescent="0.25">
      <c r="C16180" s="24"/>
    </row>
    <row r="16181" spans="3:3" x14ac:dyDescent="0.25">
      <c r="C16181" s="24"/>
    </row>
    <row r="16182" spans="3:3" x14ac:dyDescent="0.25">
      <c r="C16182" s="24"/>
    </row>
    <row r="16183" spans="3:3" x14ac:dyDescent="0.25">
      <c r="C16183" s="24"/>
    </row>
    <row r="16184" spans="3:3" x14ac:dyDescent="0.25">
      <c r="C16184" s="24"/>
    </row>
    <row r="16185" spans="3:3" x14ac:dyDescent="0.25">
      <c r="C16185" s="24"/>
    </row>
    <row r="16186" spans="3:3" x14ac:dyDescent="0.25">
      <c r="C16186" s="24"/>
    </row>
    <row r="16187" spans="3:3" x14ac:dyDescent="0.25">
      <c r="C16187" s="24"/>
    </row>
    <row r="16188" spans="3:3" x14ac:dyDescent="0.25">
      <c r="C16188" s="24"/>
    </row>
    <row r="16189" spans="3:3" x14ac:dyDescent="0.25">
      <c r="C16189" s="24"/>
    </row>
    <row r="16190" spans="3:3" x14ac:dyDescent="0.25">
      <c r="C16190" s="24"/>
    </row>
    <row r="16191" spans="3:3" x14ac:dyDescent="0.25">
      <c r="C16191" s="24"/>
    </row>
    <row r="16192" spans="3:3" x14ac:dyDescent="0.25">
      <c r="C16192" s="24"/>
    </row>
    <row r="16193" spans="3:3" x14ac:dyDescent="0.25">
      <c r="C16193" s="24"/>
    </row>
    <row r="16194" spans="3:3" x14ac:dyDescent="0.25">
      <c r="C16194" s="24"/>
    </row>
    <row r="16195" spans="3:3" x14ac:dyDescent="0.25">
      <c r="C16195" s="24"/>
    </row>
    <row r="16196" spans="3:3" x14ac:dyDescent="0.25">
      <c r="C16196" s="24"/>
    </row>
    <row r="16197" spans="3:3" x14ac:dyDescent="0.25">
      <c r="C16197" s="24"/>
    </row>
    <row r="16198" spans="3:3" x14ac:dyDescent="0.25">
      <c r="C16198" s="24"/>
    </row>
    <row r="16199" spans="3:3" x14ac:dyDescent="0.25">
      <c r="C16199" s="24"/>
    </row>
    <row r="16200" spans="3:3" x14ac:dyDescent="0.25">
      <c r="C16200" s="24"/>
    </row>
    <row r="16201" spans="3:3" x14ac:dyDescent="0.25">
      <c r="C16201" s="24"/>
    </row>
    <row r="16202" spans="3:3" x14ac:dyDescent="0.25">
      <c r="C16202" s="24"/>
    </row>
    <row r="16203" spans="3:3" x14ac:dyDescent="0.25">
      <c r="C16203" s="24"/>
    </row>
    <row r="16204" spans="3:3" x14ac:dyDescent="0.25">
      <c r="C16204" s="24"/>
    </row>
    <row r="16205" spans="3:3" x14ac:dyDescent="0.25">
      <c r="C16205" s="24"/>
    </row>
    <row r="16206" spans="3:3" x14ac:dyDescent="0.25">
      <c r="C16206" s="24"/>
    </row>
    <row r="16207" spans="3:3" x14ac:dyDescent="0.25">
      <c r="C16207" s="24"/>
    </row>
    <row r="16208" spans="3:3" x14ac:dyDescent="0.25">
      <c r="C16208" s="24"/>
    </row>
    <row r="16209" spans="3:3" x14ac:dyDescent="0.25">
      <c r="C16209" s="24"/>
    </row>
    <row r="16210" spans="3:3" x14ac:dyDescent="0.25">
      <c r="C16210" s="24"/>
    </row>
    <row r="16211" spans="3:3" x14ac:dyDescent="0.25">
      <c r="C16211" s="24"/>
    </row>
    <row r="16212" spans="3:3" x14ac:dyDescent="0.25">
      <c r="C16212" s="24"/>
    </row>
    <row r="16213" spans="3:3" x14ac:dyDescent="0.25">
      <c r="C16213" s="24"/>
    </row>
    <row r="16214" spans="3:3" x14ac:dyDescent="0.25">
      <c r="C16214" s="24"/>
    </row>
    <row r="16215" spans="3:3" x14ac:dyDescent="0.25">
      <c r="C16215" s="24"/>
    </row>
    <row r="16216" spans="3:3" x14ac:dyDescent="0.25">
      <c r="C16216" s="24"/>
    </row>
    <row r="16217" spans="3:3" x14ac:dyDescent="0.25">
      <c r="C16217" s="24"/>
    </row>
    <row r="16218" spans="3:3" x14ac:dyDescent="0.25">
      <c r="C16218" s="24"/>
    </row>
    <row r="16219" spans="3:3" x14ac:dyDescent="0.25">
      <c r="C16219" s="24"/>
    </row>
    <row r="16220" spans="3:3" x14ac:dyDescent="0.25">
      <c r="C16220" s="24"/>
    </row>
    <row r="16221" spans="3:3" x14ac:dyDescent="0.25">
      <c r="C16221" s="24"/>
    </row>
    <row r="16222" spans="3:3" x14ac:dyDescent="0.25">
      <c r="C16222" s="24"/>
    </row>
    <row r="16223" spans="3:3" x14ac:dyDescent="0.25">
      <c r="C16223" s="24"/>
    </row>
    <row r="16224" spans="3:3" x14ac:dyDescent="0.25">
      <c r="C16224" s="24"/>
    </row>
    <row r="16225" spans="3:3" x14ac:dyDescent="0.25">
      <c r="C16225" s="24"/>
    </row>
    <row r="16226" spans="3:3" x14ac:dyDescent="0.25">
      <c r="C16226" s="24"/>
    </row>
    <row r="16227" spans="3:3" x14ac:dyDescent="0.25">
      <c r="C16227" s="24"/>
    </row>
    <row r="16228" spans="3:3" x14ac:dyDescent="0.25">
      <c r="C16228" s="24"/>
    </row>
    <row r="16229" spans="3:3" x14ac:dyDescent="0.25">
      <c r="C16229" s="24"/>
    </row>
    <row r="16230" spans="3:3" x14ac:dyDescent="0.25">
      <c r="C16230" s="24"/>
    </row>
    <row r="16231" spans="3:3" x14ac:dyDescent="0.25">
      <c r="C16231" s="24"/>
    </row>
    <row r="16232" spans="3:3" x14ac:dyDescent="0.25">
      <c r="C16232" s="24"/>
    </row>
    <row r="16233" spans="3:3" x14ac:dyDescent="0.25">
      <c r="C16233" s="24"/>
    </row>
    <row r="16234" spans="3:3" x14ac:dyDescent="0.25">
      <c r="C16234" s="24"/>
    </row>
    <row r="16235" spans="3:3" x14ac:dyDescent="0.25">
      <c r="C16235" s="24"/>
    </row>
    <row r="16236" spans="3:3" x14ac:dyDescent="0.25">
      <c r="C16236" s="24"/>
    </row>
    <row r="16237" spans="3:3" x14ac:dyDescent="0.25">
      <c r="C16237" s="24"/>
    </row>
    <row r="16238" spans="3:3" x14ac:dyDescent="0.25">
      <c r="C16238" s="24"/>
    </row>
    <row r="16239" spans="3:3" x14ac:dyDescent="0.25">
      <c r="C16239" s="24"/>
    </row>
    <row r="16240" spans="3:3" x14ac:dyDescent="0.25">
      <c r="C16240" s="24"/>
    </row>
    <row r="16241" spans="3:3" x14ac:dyDescent="0.25">
      <c r="C16241" s="24"/>
    </row>
    <row r="16242" spans="3:3" x14ac:dyDescent="0.25">
      <c r="C16242" s="24"/>
    </row>
    <row r="16243" spans="3:3" x14ac:dyDescent="0.25">
      <c r="C16243" s="24"/>
    </row>
    <row r="16244" spans="3:3" x14ac:dyDescent="0.25">
      <c r="C16244" s="24"/>
    </row>
    <row r="16245" spans="3:3" x14ac:dyDescent="0.25">
      <c r="C16245" s="24"/>
    </row>
    <row r="16246" spans="3:3" x14ac:dyDescent="0.25">
      <c r="C16246" s="24"/>
    </row>
    <row r="16247" spans="3:3" x14ac:dyDescent="0.25">
      <c r="C16247" s="24"/>
    </row>
    <row r="16248" spans="3:3" x14ac:dyDescent="0.25">
      <c r="C16248" s="24"/>
    </row>
    <row r="16249" spans="3:3" x14ac:dyDescent="0.25">
      <c r="C16249" s="24"/>
    </row>
    <row r="16250" spans="3:3" x14ac:dyDescent="0.25">
      <c r="C16250" s="24"/>
    </row>
    <row r="16251" spans="3:3" x14ac:dyDescent="0.25">
      <c r="C16251" s="24"/>
    </row>
    <row r="16252" spans="3:3" x14ac:dyDescent="0.25">
      <c r="C16252" s="24"/>
    </row>
    <row r="16253" spans="3:3" x14ac:dyDescent="0.25">
      <c r="C16253" s="24"/>
    </row>
    <row r="16254" spans="3:3" x14ac:dyDescent="0.25">
      <c r="C16254" s="24"/>
    </row>
    <row r="16255" spans="3:3" x14ac:dyDescent="0.25">
      <c r="C16255" s="24"/>
    </row>
    <row r="16256" spans="3:3" x14ac:dyDescent="0.25">
      <c r="C16256" s="24"/>
    </row>
    <row r="16257" spans="3:3" x14ac:dyDescent="0.25">
      <c r="C16257" s="24"/>
    </row>
    <row r="16258" spans="3:3" x14ac:dyDescent="0.25">
      <c r="C16258" s="24"/>
    </row>
    <row r="16259" spans="3:3" x14ac:dyDescent="0.25">
      <c r="C16259" s="24"/>
    </row>
    <row r="16260" spans="3:3" x14ac:dyDescent="0.25">
      <c r="C16260" s="24"/>
    </row>
    <row r="16261" spans="3:3" x14ac:dyDescent="0.25">
      <c r="C16261" s="24"/>
    </row>
    <row r="16262" spans="3:3" x14ac:dyDescent="0.25">
      <c r="C16262" s="24"/>
    </row>
    <row r="16263" spans="3:3" x14ac:dyDescent="0.25">
      <c r="C16263" s="24"/>
    </row>
    <row r="16264" spans="3:3" x14ac:dyDescent="0.25">
      <c r="C16264" s="24"/>
    </row>
    <row r="16265" spans="3:3" x14ac:dyDescent="0.25">
      <c r="C16265" s="24"/>
    </row>
    <row r="16266" spans="3:3" x14ac:dyDescent="0.25">
      <c r="C16266" s="24"/>
    </row>
    <row r="16267" spans="3:3" x14ac:dyDescent="0.25">
      <c r="C16267" s="24"/>
    </row>
    <row r="16268" spans="3:3" x14ac:dyDescent="0.25">
      <c r="C16268" s="24"/>
    </row>
    <row r="16269" spans="3:3" x14ac:dyDescent="0.25">
      <c r="C16269" s="24"/>
    </row>
    <row r="16270" spans="3:3" x14ac:dyDescent="0.25">
      <c r="C16270" s="24"/>
    </row>
    <row r="16271" spans="3:3" x14ac:dyDescent="0.25">
      <c r="C16271" s="24"/>
    </row>
    <row r="16272" spans="3:3" x14ac:dyDescent="0.25">
      <c r="C16272" s="24"/>
    </row>
    <row r="16273" spans="3:3" x14ac:dyDescent="0.25">
      <c r="C16273" s="24"/>
    </row>
    <row r="16274" spans="3:3" x14ac:dyDescent="0.25">
      <c r="C16274" s="24"/>
    </row>
    <row r="16275" spans="3:3" x14ac:dyDescent="0.25">
      <c r="C16275" s="24"/>
    </row>
    <row r="16276" spans="3:3" x14ac:dyDescent="0.25">
      <c r="C16276" s="24"/>
    </row>
    <row r="16277" spans="3:3" x14ac:dyDescent="0.25">
      <c r="C16277" s="24"/>
    </row>
    <row r="16278" spans="3:3" x14ac:dyDescent="0.25">
      <c r="C16278" s="24"/>
    </row>
    <row r="16279" spans="3:3" x14ac:dyDescent="0.25">
      <c r="C16279" s="24"/>
    </row>
    <row r="16280" spans="3:3" x14ac:dyDescent="0.25">
      <c r="C16280" s="24"/>
    </row>
    <row r="16281" spans="3:3" x14ac:dyDescent="0.25">
      <c r="C16281" s="24"/>
    </row>
    <row r="16282" spans="3:3" x14ac:dyDescent="0.25">
      <c r="C16282" s="24"/>
    </row>
    <row r="16283" spans="3:3" x14ac:dyDescent="0.25">
      <c r="C16283" s="24"/>
    </row>
    <row r="16284" spans="3:3" x14ac:dyDescent="0.25">
      <c r="C16284" s="24"/>
    </row>
    <row r="16285" spans="3:3" x14ac:dyDescent="0.25">
      <c r="C16285" s="24"/>
    </row>
    <row r="16286" spans="3:3" x14ac:dyDescent="0.25">
      <c r="C16286" s="24"/>
    </row>
    <row r="16287" spans="3:3" x14ac:dyDescent="0.25">
      <c r="C16287" s="24"/>
    </row>
    <row r="16288" spans="3:3" x14ac:dyDescent="0.25">
      <c r="C16288" s="24"/>
    </row>
    <row r="16289" spans="3:3" x14ac:dyDescent="0.25">
      <c r="C16289" s="24"/>
    </row>
    <row r="16290" spans="3:3" x14ac:dyDescent="0.25">
      <c r="C16290" s="24"/>
    </row>
    <row r="16291" spans="3:3" x14ac:dyDescent="0.25">
      <c r="C16291" s="24"/>
    </row>
    <row r="16292" spans="3:3" x14ac:dyDescent="0.25">
      <c r="C16292" s="24"/>
    </row>
    <row r="16293" spans="3:3" x14ac:dyDescent="0.25">
      <c r="C16293" s="24"/>
    </row>
    <row r="16294" spans="3:3" x14ac:dyDescent="0.25">
      <c r="C16294" s="24"/>
    </row>
    <row r="16295" spans="3:3" x14ac:dyDescent="0.25">
      <c r="C16295" s="24"/>
    </row>
    <row r="16296" spans="3:3" x14ac:dyDescent="0.25">
      <c r="C16296" s="24"/>
    </row>
    <row r="16297" spans="3:3" x14ac:dyDescent="0.25">
      <c r="C16297" s="24"/>
    </row>
    <row r="16298" spans="3:3" x14ac:dyDescent="0.25">
      <c r="C16298" s="24"/>
    </row>
    <row r="16299" spans="3:3" x14ac:dyDescent="0.25">
      <c r="C16299" s="24"/>
    </row>
    <row r="16300" spans="3:3" x14ac:dyDescent="0.25">
      <c r="C16300" s="24"/>
    </row>
    <row r="16301" spans="3:3" x14ac:dyDescent="0.25">
      <c r="C16301" s="24"/>
    </row>
    <row r="16302" spans="3:3" x14ac:dyDescent="0.25">
      <c r="C16302" s="24"/>
    </row>
    <row r="16303" spans="3:3" x14ac:dyDescent="0.25">
      <c r="C16303" s="24"/>
    </row>
    <row r="16304" spans="3:3" x14ac:dyDescent="0.25">
      <c r="C16304" s="24"/>
    </row>
    <row r="16305" spans="3:3" x14ac:dyDescent="0.25">
      <c r="C16305" s="24"/>
    </row>
    <row r="16306" spans="3:3" x14ac:dyDescent="0.25">
      <c r="C16306" s="24"/>
    </row>
    <row r="16307" spans="3:3" x14ac:dyDescent="0.25">
      <c r="C16307" s="24"/>
    </row>
    <row r="16308" spans="3:3" x14ac:dyDescent="0.25">
      <c r="C16308" s="24"/>
    </row>
    <row r="16309" spans="3:3" x14ac:dyDescent="0.25">
      <c r="C16309" s="24"/>
    </row>
    <row r="16310" spans="3:3" x14ac:dyDescent="0.25">
      <c r="C16310" s="24"/>
    </row>
    <row r="16311" spans="3:3" x14ac:dyDescent="0.25">
      <c r="C16311" s="24"/>
    </row>
    <row r="16312" spans="3:3" x14ac:dyDescent="0.25">
      <c r="C16312" s="24"/>
    </row>
    <row r="16313" spans="3:3" x14ac:dyDescent="0.25">
      <c r="C16313" s="24"/>
    </row>
    <row r="16314" spans="3:3" x14ac:dyDescent="0.25">
      <c r="C16314" s="24"/>
    </row>
    <row r="16315" spans="3:3" x14ac:dyDescent="0.25">
      <c r="C16315" s="24"/>
    </row>
    <row r="16316" spans="3:3" x14ac:dyDescent="0.25">
      <c r="C16316" s="24"/>
    </row>
    <row r="16317" spans="3:3" x14ac:dyDescent="0.25">
      <c r="C16317" s="24"/>
    </row>
    <row r="16318" spans="3:3" x14ac:dyDescent="0.25">
      <c r="C16318" s="24"/>
    </row>
    <row r="16319" spans="3:3" x14ac:dyDescent="0.25">
      <c r="C16319" s="24"/>
    </row>
    <row r="16320" spans="3:3" x14ac:dyDescent="0.25">
      <c r="C16320" s="24"/>
    </row>
    <row r="16321" spans="3:3" x14ac:dyDescent="0.25">
      <c r="C16321" s="24"/>
    </row>
    <row r="16322" spans="3:3" x14ac:dyDescent="0.25">
      <c r="C16322" s="24"/>
    </row>
    <row r="16323" spans="3:3" x14ac:dyDescent="0.25">
      <c r="C16323" s="24"/>
    </row>
    <row r="16324" spans="3:3" x14ac:dyDescent="0.25">
      <c r="C16324" s="24"/>
    </row>
    <row r="16325" spans="3:3" x14ac:dyDescent="0.25">
      <c r="C16325" s="24"/>
    </row>
    <row r="16326" spans="3:3" x14ac:dyDescent="0.25">
      <c r="C16326" s="24"/>
    </row>
    <row r="16327" spans="3:3" x14ac:dyDescent="0.25">
      <c r="C16327" s="24"/>
    </row>
    <row r="16328" spans="3:3" x14ac:dyDescent="0.25">
      <c r="C16328" s="24"/>
    </row>
    <row r="16329" spans="3:3" x14ac:dyDescent="0.25">
      <c r="C16329" s="24"/>
    </row>
    <row r="16330" spans="3:3" x14ac:dyDescent="0.25">
      <c r="C16330" s="24"/>
    </row>
    <row r="16331" spans="3:3" x14ac:dyDescent="0.25">
      <c r="C16331" s="24"/>
    </row>
    <row r="16332" spans="3:3" x14ac:dyDescent="0.25">
      <c r="C16332" s="24"/>
    </row>
    <row r="16333" spans="3:3" x14ac:dyDescent="0.25">
      <c r="C16333" s="24"/>
    </row>
    <row r="16334" spans="3:3" x14ac:dyDescent="0.25">
      <c r="C16334" s="24"/>
    </row>
    <row r="16335" spans="3:3" x14ac:dyDescent="0.25">
      <c r="C16335" s="24"/>
    </row>
    <row r="16336" spans="3:3" x14ac:dyDescent="0.25">
      <c r="C16336" s="24"/>
    </row>
    <row r="16337" spans="3:3" x14ac:dyDescent="0.25">
      <c r="C16337" s="24"/>
    </row>
    <row r="16338" spans="3:3" x14ac:dyDescent="0.25">
      <c r="C16338" s="24"/>
    </row>
    <row r="16339" spans="3:3" x14ac:dyDescent="0.25">
      <c r="C16339" s="24"/>
    </row>
    <row r="16340" spans="3:3" x14ac:dyDescent="0.25">
      <c r="C16340" s="24"/>
    </row>
    <row r="16341" spans="3:3" x14ac:dyDescent="0.25">
      <c r="C16341" s="24"/>
    </row>
    <row r="16342" spans="3:3" x14ac:dyDescent="0.25">
      <c r="C16342" s="24"/>
    </row>
    <row r="16343" spans="3:3" x14ac:dyDescent="0.25">
      <c r="C16343" s="24"/>
    </row>
    <row r="16344" spans="3:3" x14ac:dyDescent="0.25">
      <c r="C16344" s="24"/>
    </row>
    <row r="16345" spans="3:3" x14ac:dyDescent="0.25">
      <c r="C16345" s="24"/>
    </row>
    <row r="16346" spans="3:3" x14ac:dyDescent="0.25">
      <c r="C16346" s="24"/>
    </row>
    <row r="16347" spans="3:3" x14ac:dyDescent="0.25">
      <c r="C16347" s="24"/>
    </row>
    <row r="16348" spans="3:3" x14ac:dyDescent="0.25">
      <c r="C16348" s="24"/>
    </row>
    <row r="16349" spans="3:3" x14ac:dyDescent="0.25">
      <c r="C16349" s="24"/>
    </row>
    <row r="16350" spans="3:3" x14ac:dyDescent="0.25">
      <c r="C16350" s="24"/>
    </row>
    <row r="16351" spans="3:3" x14ac:dyDescent="0.25">
      <c r="C16351" s="24"/>
    </row>
    <row r="16352" spans="3:3" x14ac:dyDescent="0.25">
      <c r="C16352" s="24"/>
    </row>
    <row r="16353" spans="3:3" x14ac:dyDescent="0.25">
      <c r="C16353" s="24"/>
    </row>
    <row r="16354" spans="3:3" x14ac:dyDescent="0.25">
      <c r="C16354" s="24"/>
    </row>
    <row r="16355" spans="3:3" x14ac:dyDescent="0.25">
      <c r="C16355" s="24"/>
    </row>
    <row r="16356" spans="3:3" x14ac:dyDescent="0.25">
      <c r="C16356" s="24"/>
    </row>
    <row r="16357" spans="3:3" x14ac:dyDescent="0.25">
      <c r="C16357" s="24"/>
    </row>
    <row r="16358" spans="3:3" x14ac:dyDescent="0.25">
      <c r="C16358" s="24"/>
    </row>
    <row r="16359" spans="3:3" x14ac:dyDescent="0.25">
      <c r="C16359" s="24"/>
    </row>
    <row r="16360" spans="3:3" x14ac:dyDescent="0.25">
      <c r="C16360" s="24"/>
    </row>
    <row r="16361" spans="3:3" x14ac:dyDescent="0.25">
      <c r="C16361" s="24"/>
    </row>
    <row r="16362" spans="3:3" x14ac:dyDescent="0.25">
      <c r="C16362" s="24"/>
    </row>
    <row r="16363" spans="3:3" x14ac:dyDescent="0.25">
      <c r="C16363" s="24"/>
    </row>
    <row r="16364" spans="3:3" x14ac:dyDescent="0.25">
      <c r="C16364" s="24"/>
    </row>
    <row r="16365" spans="3:3" x14ac:dyDescent="0.25">
      <c r="C16365" s="24"/>
    </row>
    <row r="16366" spans="3:3" x14ac:dyDescent="0.25">
      <c r="C16366" s="24"/>
    </row>
    <row r="16367" spans="3:3" x14ac:dyDescent="0.25">
      <c r="C16367" s="24"/>
    </row>
    <row r="16368" spans="3:3" x14ac:dyDescent="0.25">
      <c r="C16368" s="24"/>
    </row>
    <row r="16369" spans="3:3" x14ac:dyDescent="0.25">
      <c r="C16369" s="24"/>
    </row>
    <row r="16370" spans="3:3" x14ac:dyDescent="0.25">
      <c r="C16370" s="24"/>
    </row>
    <row r="16371" spans="3:3" x14ac:dyDescent="0.25">
      <c r="C16371" s="24"/>
    </row>
    <row r="16372" spans="3:3" x14ac:dyDescent="0.25">
      <c r="C16372" s="24"/>
    </row>
    <row r="16373" spans="3:3" x14ac:dyDescent="0.25">
      <c r="C16373" s="24"/>
    </row>
    <row r="16374" spans="3:3" x14ac:dyDescent="0.25">
      <c r="C16374" s="24"/>
    </row>
    <row r="16375" spans="3:3" x14ac:dyDescent="0.25">
      <c r="C16375" s="24"/>
    </row>
    <row r="16376" spans="3:3" x14ac:dyDescent="0.25">
      <c r="C16376" s="24"/>
    </row>
    <row r="16377" spans="3:3" x14ac:dyDescent="0.25">
      <c r="C16377" s="24"/>
    </row>
    <row r="16378" spans="3:3" x14ac:dyDescent="0.25">
      <c r="C16378" s="24"/>
    </row>
    <row r="16379" spans="3:3" x14ac:dyDescent="0.25">
      <c r="C16379" s="24"/>
    </row>
    <row r="16380" spans="3:3" x14ac:dyDescent="0.25">
      <c r="C16380" s="24"/>
    </row>
    <row r="16381" spans="3:3" x14ac:dyDescent="0.25">
      <c r="C16381" s="24"/>
    </row>
    <row r="16382" spans="3:3" x14ac:dyDescent="0.25">
      <c r="C16382" s="24"/>
    </row>
    <row r="16383" spans="3:3" x14ac:dyDescent="0.25">
      <c r="C16383" s="24"/>
    </row>
    <row r="16384" spans="3:3" x14ac:dyDescent="0.25">
      <c r="C16384" s="24"/>
    </row>
    <row r="16385" spans="3:3" x14ac:dyDescent="0.25">
      <c r="C16385" s="24"/>
    </row>
    <row r="16386" spans="3:3" x14ac:dyDescent="0.25">
      <c r="C16386" s="24"/>
    </row>
    <row r="16387" spans="3:3" x14ac:dyDescent="0.25">
      <c r="C16387" s="24"/>
    </row>
    <row r="16388" spans="3:3" x14ac:dyDescent="0.25">
      <c r="C16388" s="24"/>
    </row>
    <row r="16389" spans="3:3" x14ac:dyDescent="0.25">
      <c r="C16389" s="24"/>
    </row>
    <row r="16390" spans="3:3" x14ac:dyDescent="0.25">
      <c r="C16390" s="24"/>
    </row>
    <row r="16391" spans="3:3" x14ac:dyDescent="0.25">
      <c r="C16391" s="24"/>
    </row>
    <row r="16392" spans="3:3" x14ac:dyDescent="0.25">
      <c r="C16392" s="24"/>
    </row>
    <row r="16393" spans="3:3" x14ac:dyDescent="0.25">
      <c r="C16393" s="24"/>
    </row>
    <row r="16394" spans="3:3" x14ac:dyDescent="0.25">
      <c r="C16394" s="24"/>
    </row>
    <row r="16395" spans="3:3" x14ac:dyDescent="0.25">
      <c r="C16395" s="24"/>
    </row>
    <row r="16396" spans="3:3" x14ac:dyDescent="0.25">
      <c r="C16396" s="24"/>
    </row>
    <row r="16397" spans="3:3" x14ac:dyDescent="0.25">
      <c r="C16397" s="24"/>
    </row>
    <row r="16398" spans="3:3" x14ac:dyDescent="0.25">
      <c r="C16398" s="24"/>
    </row>
    <row r="16399" spans="3:3" x14ac:dyDescent="0.25">
      <c r="C16399" s="24"/>
    </row>
    <row r="16400" spans="3:3" x14ac:dyDescent="0.25">
      <c r="C16400" s="24"/>
    </row>
    <row r="16401" spans="3:3" x14ac:dyDescent="0.25">
      <c r="C16401" s="24"/>
    </row>
    <row r="16402" spans="3:3" x14ac:dyDescent="0.25">
      <c r="C16402" s="24"/>
    </row>
    <row r="16403" spans="3:3" x14ac:dyDescent="0.25">
      <c r="C16403" s="24"/>
    </row>
    <row r="16404" spans="3:3" x14ac:dyDescent="0.25">
      <c r="C16404" s="24"/>
    </row>
    <row r="16405" spans="3:3" x14ac:dyDescent="0.25">
      <c r="C16405" s="24"/>
    </row>
    <row r="16406" spans="3:3" x14ac:dyDescent="0.25">
      <c r="C16406" s="24"/>
    </row>
    <row r="16407" spans="3:3" x14ac:dyDescent="0.25">
      <c r="C16407" s="24"/>
    </row>
    <row r="16408" spans="3:3" x14ac:dyDescent="0.25">
      <c r="C16408" s="24"/>
    </row>
    <row r="16409" spans="3:3" x14ac:dyDescent="0.25">
      <c r="C16409" s="24"/>
    </row>
    <row r="16410" spans="3:3" x14ac:dyDescent="0.25">
      <c r="C16410" s="24"/>
    </row>
    <row r="16411" spans="3:3" x14ac:dyDescent="0.25">
      <c r="C16411" s="24"/>
    </row>
    <row r="16412" spans="3:3" x14ac:dyDescent="0.25">
      <c r="C16412" s="24"/>
    </row>
    <row r="16413" spans="3:3" x14ac:dyDescent="0.25">
      <c r="C16413" s="24"/>
    </row>
    <row r="16414" spans="3:3" x14ac:dyDescent="0.25">
      <c r="C16414" s="24"/>
    </row>
    <row r="16415" spans="3:3" x14ac:dyDescent="0.25">
      <c r="C16415" s="24"/>
    </row>
    <row r="16416" spans="3:3" x14ac:dyDescent="0.25">
      <c r="C16416" s="24"/>
    </row>
    <row r="16417" spans="3:3" x14ac:dyDescent="0.25">
      <c r="C16417" s="24"/>
    </row>
    <row r="16418" spans="3:3" x14ac:dyDescent="0.25">
      <c r="C16418" s="24"/>
    </row>
    <row r="16419" spans="3:3" x14ac:dyDescent="0.25">
      <c r="C16419" s="24"/>
    </row>
    <row r="16420" spans="3:3" x14ac:dyDescent="0.25">
      <c r="C16420" s="24"/>
    </row>
    <row r="16421" spans="3:3" x14ac:dyDescent="0.25">
      <c r="C16421" s="24"/>
    </row>
    <row r="16422" spans="3:3" x14ac:dyDescent="0.25">
      <c r="C16422" s="24"/>
    </row>
    <row r="16423" spans="3:3" x14ac:dyDescent="0.25">
      <c r="C16423" s="24"/>
    </row>
    <row r="16424" spans="3:3" x14ac:dyDescent="0.25">
      <c r="C16424" s="24"/>
    </row>
    <row r="16425" spans="3:3" x14ac:dyDescent="0.25">
      <c r="C16425" s="24"/>
    </row>
    <row r="16426" spans="3:3" x14ac:dyDescent="0.25">
      <c r="C16426" s="24"/>
    </row>
    <row r="16427" spans="3:3" x14ac:dyDescent="0.25">
      <c r="C16427" s="24"/>
    </row>
    <row r="16428" spans="3:3" x14ac:dyDescent="0.25">
      <c r="C16428" s="24"/>
    </row>
    <row r="16429" spans="3:3" x14ac:dyDescent="0.25">
      <c r="C16429" s="24"/>
    </row>
    <row r="16430" spans="3:3" x14ac:dyDescent="0.25">
      <c r="C16430" s="24"/>
    </row>
    <row r="16431" spans="3:3" x14ac:dyDescent="0.25">
      <c r="C16431" s="24"/>
    </row>
    <row r="16432" spans="3:3" x14ac:dyDescent="0.25">
      <c r="C16432" s="24"/>
    </row>
    <row r="16433" spans="3:3" x14ac:dyDescent="0.25">
      <c r="C16433" s="24"/>
    </row>
    <row r="16434" spans="3:3" x14ac:dyDescent="0.25">
      <c r="C16434" s="24"/>
    </row>
    <row r="16435" spans="3:3" x14ac:dyDescent="0.25">
      <c r="C16435" s="24"/>
    </row>
    <row r="16436" spans="3:3" x14ac:dyDescent="0.25">
      <c r="C16436" s="24"/>
    </row>
    <row r="16437" spans="3:3" x14ac:dyDescent="0.25">
      <c r="C16437" s="24"/>
    </row>
    <row r="16438" spans="3:3" x14ac:dyDescent="0.25">
      <c r="C16438" s="24"/>
    </row>
    <row r="16439" spans="3:3" x14ac:dyDescent="0.25">
      <c r="C16439" s="24"/>
    </row>
    <row r="16440" spans="3:3" x14ac:dyDescent="0.25">
      <c r="C16440" s="24"/>
    </row>
    <row r="16441" spans="3:3" x14ac:dyDescent="0.25">
      <c r="C16441" s="24"/>
    </row>
    <row r="16442" spans="3:3" x14ac:dyDescent="0.25">
      <c r="C16442" s="24"/>
    </row>
    <row r="16443" spans="3:3" x14ac:dyDescent="0.25">
      <c r="C16443" s="24"/>
    </row>
    <row r="16444" spans="3:3" x14ac:dyDescent="0.25">
      <c r="C16444" s="24"/>
    </row>
    <row r="16445" spans="3:3" x14ac:dyDescent="0.25">
      <c r="C16445" s="24"/>
    </row>
    <row r="16446" spans="3:3" x14ac:dyDescent="0.25">
      <c r="C16446" s="24"/>
    </row>
    <row r="16447" spans="3:3" x14ac:dyDescent="0.25">
      <c r="C16447" s="24"/>
    </row>
    <row r="16448" spans="3:3" x14ac:dyDescent="0.25">
      <c r="C16448" s="24"/>
    </row>
    <row r="16449" spans="3:3" x14ac:dyDescent="0.25">
      <c r="C16449" s="24"/>
    </row>
    <row r="16450" spans="3:3" x14ac:dyDescent="0.25">
      <c r="C16450" s="24"/>
    </row>
    <row r="16451" spans="3:3" x14ac:dyDescent="0.25">
      <c r="C16451" s="24"/>
    </row>
    <row r="16452" spans="3:3" x14ac:dyDescent="0.25">
      <c r="C16452" s="24"/>
    </row>
    <row r="16453" spans="3:3" x14ac:dyDescent="0.25">
      <c r="C16453" s="24"/>
    </row>
    <row r="16454" spans="3:3" x14ac:dyDescent="0.25">
      <c r="C16454" s="24"/>
    </row>
    <row r="16455" spans="3:3" x14ac:dyDescent="0.25">
      <c r="C16455" s="24"/>
    </row>
    <row r="16456" spans="3:3" x14ac:dyDescent="0.25">
      <c r="C16456" s="24"/>
    </row>
    <row r="16457" spans="3:3" x14ac:dyDescent="0.25">
      <c r="C16457" s="24"/>
    </row>
    <row r="16458" spans="3:3" x14ac:dyDescent="0.25">
      <c r="C16458" s="24"/>
    </row>
    <row r="16459" spans="3:3" x14ac:dyDescent="0.25">
      <c r="C16459" s="24"/>
    </row>
    <row r="16460" spans="3:3" x14ac:dyDescent="0.25">
      <c r="C16460" s="24"/>
    </row>
    <row r="16461" spans="3:3" x14ac:dyDescent="0.25">
      <c r="C16461" s="24"/>
    </row>
    <row r="16462" spans="3:3" x14ac:dyDescent="0.25">
      <c r="C16462" s="24"/>
    </row>
    <row r="16463" spans="3:3" x14ac:dyDescent="0.25">
      <c r="C16463" s="24"/>
    </row>
    <row r="16464" spans="3:3" x14ac:dyDescent="0.25">
      <c r="C16464" s="24"/>
    </row>
    <row r="16465" spans="3:3" x14ac:dyDescent="0.25">
      <c r="C16465" s="24"/>
    </row>
    <row r="16466" spans="3:3" x14ac:dyDescent="0.25">
      <c r="C16466" s="24"/>
    </row>
    <row r="16467" spans="3:3" x14ac:dyDescent="0.25">
      <c r="C16467" s="24"/>
    </row>
    <row r="16468" spans="3:3" x14ac:dyDescent="0.25">
      <c r="C16468" s="24"/>
    </row>
    <row r="16469" spans="3:3" x14ac:dyDescent="0.25">
      <c r="C16469" s="24"/>
    </row>
    <row r="16470" spans="3:3" x14ac:dyDescent="0.25">
      <c r="C16470" s="24"/>
    </row>
    <row r="16471" spans="3:3" x14ac:dyDescent="0.25">
      <c r="C16471" s="24"/>
    </row>
    <row r="16472" spans="3:3" x14ac:dyDescent="0.25">
      <c r="C16472" s="24"/>
    </row>
    <row r="16473" spans="3:3" x14ac:dyDescent="0.25">
      <c r="C16473" s="24"/>
    </row>
    <row r="16474" spans="3:3" x14ac:dyDescent="0.25">
      <c r="C16474" s="24"/>
    </row>
    <row r="16475" spans="3:3" x14ac:dyDescent="0.25">
      <c r="C16475" s="24"/>
    </row>
    <row r="16476" spans="3:3" x14ac:dyDescent="0.25">
      <c r="C16476" s="24"/>
    </row>
    <row r="16477" spans="3:3" x14ac:dyDescent="0.25">
      <c r="C16477" s="24"/>
    </row>
    <row r="16478" spans="3:3" x14ac:dyDescent="0.25">
      <c r="C16478" s="24"/>
    </row>
    <row r="16479" spans="3:3" x14ac:dyDescent="0.25">
      <c r="C16479" s="24"/>
    </row>
    <row r="16480" spans="3:3" x14ac:dyDescent="0.25">
      <c r="C16480" s="24"/>
    </row>
    <row r="16481" spans="3:3" x14ac:dyDescent="0.25">
      <c r="C16481" s="24"/>
    </row>
    <row r="16482" spans="3:3" x14ac:dyDescent="0.25">
      <c r="C16482" s="24"/>
    </row>
    <row r="16483" spans="3:3" x14ac:dyDescent="0.25">
      <c r="C16483" s="24"/>
    </row>
    <row r="16484" spans="3:3" x14ac:dyDescent="0.25">
      <c r="C16484" s="24"/>
    </row>
    <row r="16485" spans="3:3" x14ac:dyDescent="0.25">
      <c r="C16485" s="24"/>
    </row>
    <row r="16486" spans="3:3" x14ac:dyDescent="0.25">
      <c r="C16486" s="24"/>
    </row>
    <row r="16487" spans="3:3" x14ac:dyDescent="0.25">
      <c r="C16487" s="24"/>
    </row>
    <row r="16488" spans="3:3" x14ac:dyDescent="0.25">
      <c r="C16488" s="24"/>
    </row>
    <row r="16489" spans="3:3" x14ac:dyDescent="0.25">
      <c r="C16489" s="24"/>
    </row>
    <row r="16490" spans="3:3" x14ac:dyDescent="0.25">
      <c r="C16490" s="24"/>
    </row>
    <row r="16491" spans="3:3" x14ac:dyDescent="0.25">
      <c r="C16491" s="24"/>
    </row>
    <row r="16492" spans="3:3" x14ac:dyDescent="0.25">
      <c r="C16492" s="24"/>
    </row>
    <row r="16493" spans="3:3" x14ac:dyDescent="0.25">
      <c r="C16493" s="24"/>
    </row>
    <row r="16494" spans="3:3" x14ac:dyDescent="0.25">
      <c r="C16494" s="24"/>
    </row>
    <row r="16495" spans="3:3" x14ac:dyDescent="0.25">
      <c r="C16495" s="24"/>
    </row>
    <row r="16496" spans="3:3" x14ac:dyDescent="0.25">
      <c r="C16496" s="24"/>
    </row>
    <row r="16497" spans="3:3" x14ac:dyDescent="0.25">
      <c r="C16497" s="24"/>
    </row>
    <row r="16498" spans="3:3" x14ac:dyDescent="0.25">
      <c r="C16498" s="24"/>
    </row>
    <row r="16499" spans="3:3" x14ac:dyDescent="0.25">
      <c r="C16499" s="24"/>
    </row>
    <row r="16500" spans="3:3" x14ac:dyDescent="0.25">
      <c r="C16500" s="24"/>
    </row>
    <row r="16501" spans="3:3" x14ac:dyDescent="0.25">
      <c r="C16501" s="24"/>
    </row>
    <row r="16502" spans="3:3" x14ac:dyDescent="0.25">
      <c r="C16502" s="24"/>
    </row>
    <row r="16503" spans="3:3" x14ac:dyDescent="0.25">
      <c r="C16503" s="24"/>
    </row>
    <row r="16504" spans="3:3" x14ac:dyDescent="0.25">
      <c r="C16504" s="24"/>
    </row>
    <row r="16505" spans="3:3" x14ac:dyDescent="0.25">
      <c r="C16505" s="24"/>
    </row>
    <row r="16506" spans="3:3" x14ac:dyDescent="0.25">
      <c r="C16506" s="24"/>
    </row>
    <row r="16507" spans="3:3" x14ac:dyDescent="0.25">
      <c r="C16507" s="24"/>
    </row>
    <row r="16508" spans="3:3" x14ac:dyDescent="0.25">
      <c r="C16508" s="24"/>
    </row>
    <row r="16509" spans="3:3" x14ac:dyDescent="0.25">
      <c r="C16509" s="24"/>
    </row>
    <row r="16510" spans="3:3" x14ac:dyDescent="0.25">
      <c r="C16510" s="24"/>
    </row>
    <row r="16511" spans="3:3" x14ac:dyDescent="0.25">
      <c r="C16511" s="24"/>
    </row>
    <row r="16512" spans="3:3" x14ac:dyDescent="0.25">
      <c r="C16512" s="24"/>
    </row>
    <row r="16513" spans="3:3" x14ac:dyDescent="0.25">
      <c r="C16513" s="24"/>
    </row>
    <row r="16514" spans="3:3" x14ac:dyDescent="0.25">
      <c r="C16514" s="24"/>
    </row>
    <row r="16515" spans="3:3" x14ac:dyDescent="0.25">
      <c r="C16515" s="24"/>
    </row>
    <row r="16516" spans="3:3" x14ac:dyDescent="0.25">
      <c r="C16516" s="24"/>
    </row>
    <row r="16517" spans="3:3" x14ac:dyDescent="0.25">
      <c r="C16517" s="24"/>
    </row>
    <row r="16518" spans="3:3" x14ac:dyDescent="0.25">
      <c r="C16518" s="24"/>
    </row>
    <row r="16519" spans="3:3" x14ac:dyDescent="0.25">
      <c r="C16519" s="24"/>
    </row>
    <row r="16520" spans="3:3" x14ac:dyDescent="0.25">
      <c r="C16520" s="24"/>
    </row>
    <row r="16521" spans="3:3" x14ac:dyDescent="0.25">
      <c r="C16521" s="24"/>
    </row>
    <row r="16522" spans="3:3" x14ac:dyDescent="0.25">
      <c r="C16522" s="24"/>
    </row>
    <row r="16523" spans="3:3" x14ac:dyDescent="0.25">
      <c r="C16523" s="24"/>
    </row>
    <row r="16524" spans="3:3" x14ac:dyDescent="0.25">
      <c r="C16524" s="24"/>
    </row>
    <row r="16525" spans="3:3" x14ac:dyDescent="0.25">
      <c r="C16525" s="24"/>
    </row>
    <row r="16526" spans="3:3" x14ac:dyDescent="0.25">
      <c r="C16526" s="24"/>
    </row>
    <row r="16527" spans="3:3" x14ac:dyDescent="0.25">
      <c r="C16527" s="24"/>
    </row>
    <row r="16528" spans="3:3" x14ac:dyDescent="0.25">
      <c r="C16528" s="24"/>
    </row>
    <row r="16529" spans="3:3" x14ac:dyDescent="0.25">
      <c r="C16529" s="24"/>
    </row>
    <row r="16530" spans="3:3" x14ac:dyDescent="0.25">
      <c r="C16530" s="24"/>
    </row>
    <row r="16531" spans="3:3" x14ac:dyDescent="0.25">
      <c r="C16531" s="24"/>
    </row>
    <row r="16532" spans="3:3" x14ac:dyDescent="0.25">
      <c r="C16532" s="24"/>
    </row>
    <row r="16533" spans="3:3" x14ac:dyDescent="0.25">
      <c r="C16533" s="24"/>
    </row>
    <row r="16534" spans="3:3" x14ac:dyDescent="0.25">
      <c r="C16534" s="24"/>
    </row>
    <row r="16535" spans="3:3" x14ac:dyDescent="0.25">
      <c r="C16535" s="24"/>
    </row>
    <row r="16536" spans="3:3" x14ac:dyDescent="0.25">
      <c r="C16536" s="24"/>
    </row>
    <row r="16537" spans="3:3" x14ac:dyDescent="0.25">
      <c r="C16537" s="24"/>
    </row>
    <row r="16538" spans="3:3" x14ac:dyDescent="0.25">
      <c r="C16538" s="24"/>
    </row>
    <row r="16539" spans="3:3" x14ac:dyDescent="0.25">
      <c r="C16539" s="24"/>
    </row>
    <row r="16540" spans="3:3" x14ac:dyDescent="0.25">
      <c r="C16540" s="24"/>
    </row>
    <row r="16541" spans="3:3" x14ac:dyDescent="0.25">
      <c r="C16541" s="24"/>
    </row>
    <row r="16542" spans="3:3" x14ac:dyDescent="0.25">
      <c r="C16542" s="24"/>
    </row>
    <row r="16543" spans="3:3" x14ac:dyDescent="0.25">
      <c r="C16543" s="24"/>
    </row>
    <row r="16544" spans="3:3" x14ac:dyDescent="0.25">
      <c r="C16544" s="24"/>
    </row>
    <row r="16545" spans="3:3" x14ac:dyDescent="0.25">
      <c r="C16545" s="24"/>
    </row>
    <row r="16546" spans="3:3" x14ac:dyDescent="0.25">
      <c r="C16546" s="24"/>
    </row>
    <row r="16547" spans="3:3" x14ac:dyDescent="0.25">
      <c r="C16547" s="24"/>
    </row>
    <row r="16548" spans="3:3" x14ac:dyDescent="0.25">
      <c r="C16548" s="24"/>
    </row>
    <row r="16549" spans="3:3" x14ac:dyDescent="0.25">
      <c r="C16549" s="24"/>
    </row>
    <row r="16550" spans="3:3" x14ac:dyDescent="0.25">
      <c r="C16550" s="24"/>
    </row>
    <row r="16551" spans="3:3" x14ac:dyDescent="0.25">
      <c r="C16551" s="24"/>
    </row>
    <row r="16552" spans="3:3" x14ac:dyDescent="0.25">
      <c r="C16552" s="24"/>
    </row>
    <row r="16553" spans="3:3" x14ac:dyDescent="0.25">
      <c r="C16553" s="24"/>
    </row>
    <row r="16554" spans="3:3" x14ac:dyDescent="0.25">
      <c r="C16554" s="24"/>
    </row>
    <row r="16555" spans="3:3" x14ac:dyDescent="0.25">
      <c r="C16555" s="24"/>
    </row>
    <row r="16556" spans="3:3" x14ac:dyDescent="0.25">
      <c r="C16556" s="24"/>
    </row>
    <row r="16557" spans="3:3" x14ac:dyDescent="0.25">
      <c r="C16557" s="24"/>
    </row>
    <row r="16558" spans="3:3" x14ac:dyDescent="0.25">
      <c r="C16558" s="24"/>
    </row>
    <row r="16559" spans="3:3" x14ac:dyDescent="0.25">
      <c r="C16559" s="24"/>
    </row>
    <row r="16560" spans="3:3" x14ac:dyDescent="0.25">
      <c r="C16560" s="24"/>
    </row>
    <row r="16561" spans="3:3" x14ac:dyDescent="0.25">
      <c r="C16561" s="24"/>
    </row>
    <row r="16562" spans="3:3" x14ac:dyDescent="0.25">
      <c r="C16562" s="24"/>
    </row>
    <row r="16563" spans="3:3" x14ac:dyDescent="0.25">
      <c r="C16563" s="24"/>
    </row>
    <row r="16564" spans="3:3" x14ac:dyDescent="0.25">
      <c r="C16564" s="24"/>
    </row>
    <row r="16565" spans="3:3" x14ac:dyDescent="0.25">
      <c r="C16565" s="24"/>
    </row>
    <row r="16566" spans="3:3" x14ac:dyDescent="0.25">
      <c r="C16566" s="24"/>
    </row>
    <row r="16567" spans="3:3" x14ac:dyDescent="0.25">
      <c r="C16567" s="24"/>
    </row>
    <row r="16568" spans="3:3" x14ac:dyDescent="0.25">
      <c r="C16568" s="24"/>
    </row>
    <row r="16569" spans="3:3" x14ac:dyDescent="0.25">
      <c r="C16569" s="24"/>
    </row>
    <row r="16570" spans="3:3" x14ac:dyDescent="0.25">
      <c r="C16570" s="24"/>
    </row>
    <row r="16571" spans="3:3" x14ac:dyDescent="0.25">
      <c r="C16571" s="24"/>
    </row>
    <row r="16572" spans="3:3" x14ac:dyDescent="0.25">
      <c r="C16572" s="24"/>
    </row>
    <row r="16573" spans="3:3" x14ac:dyDescent="0.25">
      <c r="C16573" s="24"/>
    </row>
    <row r="16574" spans="3:3" x14ac:dyDescent="0.25">
      <c r="C16574" s="24"/>
    </row>
    <row r="16575" spans="3:3" x14ac:dyDescent="0.25">
      <c r="C16575" s="24"/>
    </row>
    <row r="16576" spans="3:3" x14ac:dyDescent="0.25">
      <c r="C16576" s="24"/>
    </row>
    <row r="16577" spans="3:3" x14ac:dyDescent="0.25">
      <c r="C16577" s="24"/>
    </row>
    <row r="16578" spans="3:3" x14ac:dyDescent="0.25">
      <c r="C16578" s="24"/>
    </row>
    <row r="16579" spans="3:3" x14ac:dyDescent="0.25">
      <c r="C16579" s="24"/>
    </row>
    <row r="16580" spans="3:3" x14ac:dyDescent="0.25">
      <c r="C16580" s="24"/>
    </row>
    <row r="16581" spans="3:3" x14ac:dyDescent="0.25">
      <c r="C16581" s="24"/>
    </row>
    <row r="16582" spans="3:3" x14ac:dyDescent="0.25">
      <c r="C16582" s="24"/>
    </row>
    <row r="16583" spans="3:3" x14ac:dyDescent="0.25">
      <c r="C16583" s="24"/>
    </row>
    <row r="16584" spans="3:3" x14ac:dyDescent="0.25">
      <c r="C16584" s="24"/>
    </row>
    <row r="16585" spans="3:3" x14ac:dyDescent="0.25">
      <c r="C16585" s="24"/>
    </row>
    <row r="16586" spans="3:3" x14ac:dyDescent="0.25">
      <c r="C16586" s="24"/>
    </row>
    <row r="16587" spans="3:3" x14ac:dyDescent="0.25">
      <c r="C16587" s="24"/>
    </row>
    <row r="16588" spans="3:3" x14ac:dyDescent="0.25">
      <c r="C16588" s="24"/>
    </row>
    <row r="16589" spans="3:3" x14ac:dyDescent="0.25">
      <c r="C16589" s="24"/>
    </row>
    <row r="16590" spans="3:3" x14ac:dyDescent="0.25">
      <c r="C16590" s="24"/>
    </row>
    <row r="16591" spans="3:3" x14ac:dyDescent="0.25">
      <c r="C16591" s="24"/>
    </row>
    <row r="16592" spans="3:3" x14ac:dyDescent="0.25">
      <c r="C16592" s="24"/>
    </row>
    <row r="16593" spans="3:3" x14ac:dyDescent="0.25">
      <c r="C16593" s="24"/>
    </row>
    <row r="16594" spans="3:3" x14ac:dyDescent="0.25">
      <c r="C16594" s="24"/>
    </row>
    <row r="16595" spans="3:3" x14ac:dyDescent="0.25">
      <c r="C16595" s="24"/>
    </row>
    <row r="16596" spans="3:3" x14ac:dyDescent="0.25">
      <c r="C16596" s="24"/>
    </row>
    <row r="16597" spans="3:3" x14ac:dyDescent="0.25">
      <c r="C16597" s="24"/>
    </row>
    <row r="16598" spans="3:3" x14ac:dyDescent="0.25">
      <c r="C16598" s="24"/>
    </row>
    <row r="16599" spans="3:3" x14ac:dyDescent="0.25">
      <c r="C16599" s="24"/>
    </row>
    <row r="16600" spans="3:3" x14ac:dyDescent="0.25">
      <c r="C16600" s="24"/>
    </row>
    <row r="16601" spans="3:3" x14ac:dyDescent="0.25">
      <c r="C16601" s="24"/>
    </row>
    <row r="16602" spans="3:3" x14ac:dyDescent="0.25">
      <c r="C16602" s="24"/>
    </row>
    <row r="16603" spans="3:3" x14ac:dyDescent="0.25">
      <c r="C16603" s="24"/>
    </row>
    <row r="16604" spans="3:3" x14ac:dyDescent="0.25">
      <c r="C16604" s="24"/>
    </row>
    <row r="16605" spans="3:3" x14ac:dyDescent="0.25">
      <c r="C16605" s="24"/>
    </row>
    <row r="16606" spans="3:3" x14ac:dyDescent="0.25">
      <c r="C16606" s="24"/>
    </row>
    <row r="16607" spans="3:3" x14ac:dyDescent="0.25">
      <c r="C16607" s="24"/>
    </row>
    <row r="16608" spans="3:3" x14ac:dyDescent="0.25">
      <c r="C16608" s="24"/>
    </row>
    <row r="16609" spans="3:3" x14ac:dyDescent="0.25">
      <c r="C16609" s="24"/>
    </row>
    <row r="16610" spans="3:3" x14ac:dyDescent="0.25">
      <c r="C16610" s="24"/>
    </row>
    <row r="16611" spans="3:3" x14ac:dyDescent="0.25">
      <c r="C16611" s="24"/>
    </row>
    <row r="16612" spans="3:3" x14ac:dyDescent="0.25">
      <c r="C16612" s="24"/>
    </row>
    <row r="16613" spans="3:3" x14ac:dyDescent="0.25">
      <c r="C16613" s="24"/>
    </row>
    <row r="16614" spans="3:3" x14ac:dyDescent="0.25">
      <c r="C16614" s="24"/>
    </row>
    <row r="16615" spans="3:3" x14ac:dyDescent="0.25">
      <c r="C16615" s="24"/>
    </row>
    <row r="16616" spans="3:3" x14ac:dyDescent="0.25">
      <c r="C16616" s="24"/>
    </row>
    <row r="16617" spans="3:3" x14ac:dyDescent="0.25">
      <c r="C16617" s="24"/>
    </row>
    <row r="16618" spans="3:3" x14ac:dyDescent="0.25">
      <c r="C16618" s="24"/>
    </row>
    <row r="16619" spans="3:3" x14ac:dyDescent="0.25">
      <c r="C16619" s="24"/>
    </row>
    <row r="16620" spans="3:3" x14ac:dyDescent="0.25">
      <c r="C16620" s="24"/>
    </row>
    <row r="16621" spans="3:3" x14ac:dyDescent="0.25">
      <c r="C16621" s="24"/>
    </row>
    <row r="16622" spans="3:3" x14ac:dyDescent="0.25">
      <c r="C16622" s="24"/>
    </row>
    <row r="16623" spans="3:3" x14ac:dyDescent="0.25">
      <c r="C16623" s="24"/>
    </row>
    <row r="16624" spans="3:3" x14ac:dyDescent="0.25">
      <c r="C16624" s="24"/>
    </row>
    <row r="16625" spans="3:3" x14ac:dyDescent="0.25">
      <c r="C16625" s="24"/>
    </row>
    <row r="16626" spans="3:3" x14ac:dyDescent="0.25">
      <c r="C16626" s="24"/>
    </row>
    <row r="16627" spans="3:3" x14ac:dyDescent="0.25">
      <c r="C16627" s="24"/>
    </row>
    <row r="16628" spans="3:3" x14ac:dyDescent="0.25">
      <c r="C16628" s="24"/>
    </row>
    <row r="16629" spans="3:3" x14ac:dyDescent="0.25">
      <c r="C16629" s="24"/>
    </row>
    <row r="16630" spans="3:3" x14ac:dyDescent="0.25">
      <c r="C16630" s="24"/>
    </row>
    <row r="16631" spans="3:3" x14ac:dyDescent="0.25">
      <c r="C16631" s="24"/>
    </row>
    <row r="16632" spans="3:3" x14ac:dyDescent="0.25">
      <c r="C16632" s="24"/>
    </row>
    <row r="16633" spans="3:3" x14ac:dyDescent="0.25">
      <c r="C16633" s="24"/>
    </row>
    <row r="16634" spans="3:3" x14ac:dyDescent="0.25">
      <c r="C16634" s="24"/>
    </row>
    <row r="16635" spans="3:3" x14ac:dyDescent="0.25">
      <c r="C16635" s="24"/>
    </row>
    <row r="16636" spans="3:3" x14ac:dyDescent="0.25">
      <c r="C16636" s="24"/>
    </row>
    <row r="16637" spans="3:3" x14ac:dyDescent="0.25">
      <c r="C16637" s="24"/>
    </row>
    <row r="16638" spans="3:3" x14ac:dyDescent="0.25">
      <c r="C16638" s="24"/>
    </row>
    <row r="16639" spans="3:3" x14ac:dyDescent="0.25">
      <c r="C16639" s="24"/>
    </row>
    <row r="16640" spans="3:3" x14ac:dyDescent="0.25">
      <c r="C16640" s="24"/>
    </row>
    <row r="16641" spans="3:3" x14ac:dyDescent="0.25">
      <c r="C16641" s="24"/>
    </row>
    <row r="16642" spans="3:3" x14ac:dyDescent="0.25">
      <c r="C16642" s="24"/>
    </row>
    <row r="16643" spans="3:3" x14ac:dyDescent="0.25">
      <c r="C16643" s="24"/>
    </row>
    <row r="16644" spans="3:3" x14ac:dyDescent="0.25">
      <c r="C16644" s="24"/>
    </row>
    <row r="16645" spans="3:3" x14ac:dyDescent="0.25">
      <c r="C16645" s="24"/>
    </row>
    <row r="16646" spans="3:3" x14ac:dyDescent="0.25">
      <c r="C16646" s="24"/>
    </row>
    <row r="16647" spans="3:3" x14ac:dyDescent="0.25">
      <c r="C16647" s="24"/>
    </row>
    <row r="16648" spans="3:3" x14ac:dyDescent="0.25">
      <c r="C16648" s="24"/>
    </row>
    <row r="16649" spans="3:3" x14ac:dyDescent="0.25">
      <c r="C16649" s="24"/>
    </row>
    <row r="16650" spans="3:3" x14ac:dyDescent="0.25">
      <c r="C16650" s="24"/>
    </row>
    <row r="16651" spans="3:3" x14ac:dyDescent="0.25">
      <c r="C16651" s="24"/>
    </row>
    <row r="16652" spans="3:3" x14ac:dyDescent="0.25">
      <c r="C16652" s="24"/>
    </row>
    <row r="16653" spans="3:3" x14ac:dyDescent="0.25">
      <c r="C16653" s="24"/>
    </row>
    <row r="16654" spans="3:3" x14ac:dyDescent="0.25">
      <c r="C16654" s="24"/>
    </row>
    <row r="16655" spans="3:3" x14ac:dyDescent="0.25">
      <c r="C16655" s="24"/>
    </row>
    <row r="16656" spans="3:3" x14ac:dyDescent="0.25">
      <c r="C16656" s="24"/>
    </row>
    <row r="16657" spans="3:3" x14ac:dyDescent="0.25">
      <c r="C16657" s="24"/>
    </row>
    <row r="16658" spans="3:3" x14ac:dyDescent="0.25">
      <c r="C16658" s="24"/>
    </row>
    <row r="16659" spans="3:3" x14ac:dyDescent="0.25">
      <c r="C16659" s="24"/>
    </row>
    <row r="16660" spans="3:3" x14ac:dyDescent="0.25">
      <c r="C16660" s="24"/>
    </row>
    <row r="16661" spans="3:3" x14ac:dyDescent="0.25">
      <c r="C16661" s="24"/>
    </row>
    <row r="16662" spans="3:3" x14ac:dyDescent="0.25">
      <c r="C16662" s="24"/>
    </row>
    <row r="16663" spans="3:3" x14ac:dyDescent="0.25">
      <c r="C16663" s="24"/>
    </row>
    <row r="16664" spans="3:3" x14ac:dyDescent="0.25">
      <c r="C16664" s="24"/>
    </row>
    <row r="16665" spans="3:3" x14ac:dyDescent="0.25">
      <c r="C16665" s="24"/>
    </row>
    <row r="16666" spans="3:3" x14ac:dyDescent="0.25">
      <c r="C16666" s="24"/>
    </row>
    <row r="16667" spans="3:3" x14ac:dyDescent="0.25">
      <c r="C16667" s="24"/>
    </row>
    <row r="16668" spans="3:3" x14ac:dyDescent="0.25">
      <c r="C16668" s="24"/>
    </row>
    <row r="16669" spans="3:3" x14ac:dyDescent="0.25">
      <c r="C16669" s="24"/>
    </row>
    <row r="16670" spans="3:3" x14ac:dyDescent="0.25">
      <c r="C16670" s="24"/>
    </row>
    <row r="16671" spans="3:3" x14ac:dyDescent="0.25">
      <c r="C16671" s="24"/>
    </row>
    <row r="16672" spans="3:3" x14ac:dyDescent="0.25">
      <c r="C16672" s="24"/>
    </row>
    <row r="16673" spans="3:3" x14ac:dyDescent="0.25">
      <c r="C16673" s="24"/>
    </row>
    <row r="16674" spans="3:3" x14ac:dyDescent="0.25">
      <c r="C16674" s="24"/>
    </row>
    <row r="16675" spans="3:3" x14ac:dyDescent="0.25">
      <c r="C16675" s="24"/>
    </row>
    <row r="16676" spans="3:3" x14ac:dyDescent="0.25">
      <c r="C16676" s="24"/>
    </row>
    <row r="16677" spans="3:3" x14ac:dyDescent="0.25">
      <c r="C16677" s="24"/>
    </row>
    <row r="16678" spans="3:3" x14ac:dyDescent="0.25">
      <c r="C16678" s="24"/>
    </row>
    <row r="16679" spans="3:3" x14ac:dyDescent="0.25">
      <c r="C16679" s="24"/>
    </row>
    <row r="16680" spans="3:3" x14ac:dyDescent="0.25">
      <c r="C16680" s="24"/>
    </row>
    <row r="16681" spans="3:3" x14ac:dyDescent="0.25">
      <c r="C16681" s="24"/>
    </row>
    <row r="16682" spans="3:3" x14ac:dyDescent="0.25">
      <c r="C16682" s="24"/>
    </row>
    <row r="16683" spans="3:3" x14ac:dyDescent="0.25">
      <c r="C16683" s="24"/>
    </row>
    <row r="16684" spans="3:3" x14ac:dyDescent="0.25">
      <c r="C16684" s="24"/>
    </row>
    <row r="16685" spans="3:3" x14ac:dyDescent="0.25">
      <c r="C16685" s="24"/>
    </row>
    <row r="16686" spans="3:3" x14ac:dyDescent="0.25">
      <c r="C16686" s="24"/>
    </row>
    <row r="16687" spans="3:3" x14ac:dyDescent="0.25">
      <c r="C16687" s="24"/>
    </row>
    <row r="16688" spans="3:3" x14ac:dyDescent="0.25">
      <c r="C16688" s="24"/>
    </row>
    <row r="16689" spans="3:3" x14ac:dyDescent="0.25">
      <c r="C16689" s="24"/>
    </row>
    <row r="16690" spans="3:3" x14ac:dyDescent="0.25">
      <c r="C16690" s="24"/>
    </row>
    <row r="16691" spans="3:3" x14ac:dyDescent="0.25">
      <c r="C16691" s="24"/>
    </row>
    <row r="16692" spans="3:3" x14ac:dyDescent="0.25">
      <c r="C16692" s="24"/>
    </row>
    <row r="16693" spans="3:3" x14ac:dyDescent="0.25">
      <c r="C16693" s="24"/>
    </row>
    <row r="16694" spans="3:3" x14ac:dyDescent="0.25">
      <c r="C16694" s="24"/>
    </row>
    <row r="16695" spans="3:3" x14ac:dyDescent="0.25">
      <c r="C16695" s="24"/>
    </row>
    <row r="16696" spans="3:3" x14ac:dyDescent="0.25">
      <c r="C16696" s="24"/>
    </row>
    <row r="16697" spans="3:3" x14ac:dyDescent="0.25">
      <c r="C16697" s="24"/>
    </row>
    <row r="16698" spans="3:3" x14ac:dyDescent="0.25">
      <c r="C16698" s="24"/>
    </row>
    <row r="16699" spans="3:3" x14ac:dyDescent="0.25">
      <c r="C16699" s="24"/>
    </row>
    <row r="16700" spans="3:3" x14ac:dyDescent="0.25">
      <c r="C16700" s="24"/>
    </row>
    <row r="16701" spans="3:3" x14ac:dyDescent="0.25">
      <c r="C16701" s="24"/>
    </row>
    <row r="16702" spans="3:3" x14ac:dyDescent="0.25">
      <c r="C16702" s="24"/>
    </row>
    <row r="16703" spans="3:3" x14ac:dyDescent="0.25">
      <c r="C16703" s="24"/>
    </row>
    <row r="16704" spans="3:3" x14ac:dyDescent="0.25">
      <c r="C16704" s="24"/>
    </row>
    <row r="16705" spans="3:3" x14ac:dyDescent="0.25">
      <c r="C16705" s="24"/>
    </row>
    <row r="16706" spans="3:3" x14ac:dyDescent="0.25">
      <c r="C16706" s="24"/>
    </row>
    <row r="16707" spans="3:3" x14ac:dyDescent="0.25">
      <c r="C16707" s="24"/>
    </row>
    <row r="16708" spans="3:3" x14ac:dyDescent="0.25">
      <c r="C16708" s="24"/>
    </row>
    <row r="16709" spans="3:3" x14ac:dyDescent="0.25">
      <c r="C16709" s="24"/>
    </row>
    <row r="16710" spans="3:3" x14ac:dyDescent="0.25">
      <c r="C16710" s="24"/>
    </row>
    <row r="16711" spans="3:3" x14ac:dyDescent="0.25">
      <c r="C16711" s="24"/>
    </row>
    <row r="16712" spans="3:3" x14ac:dyDescent="0.25">
      <c r="C16712" s="24"/>
    </row>
    <row r="16713" spans="3:3" x14ac:dyDescent="0.25">
      <c r="C16713" s="24"/>
    </row>
    <row r="16714" spans="3:3" x14ac:dyDescent="0.25">
      <c r="C16714" s="24"/>
    </row>
    <row r="16715" spans="3:3" x14ac:dyDescent="0.25">
      <c r="C16715" s="24"/>
    </row>
    <row r="16716" spans="3:3" x14ac:dyDescent="0.25">
      <c r="C16716" s="24"/>
    </row>
    <row r="16717" spans="3:3" x14ac:dyDescent="0.25">
      <c r="C16717" s="24"/>
    </row>
    <row r="16718" spans="3:3" x14ac:dyDescent="0.25">
      <c r="C16718" s="24"/>
    </row>
    <row r="16719" spans="3:3" x14ac:dyDescent="0.25">
      <c r="C16719" s="24"/>
    </row>
    <row r="16720" spans="3:3" x14ac:dyDescent="0.25">
      <c r="C16720" s="24"/>
    </row>
    <row r="16721" spans="3:3" x14ac:dyDescent="0.25">
      <c r="C16721" s="24"/>
    </row>
    <row r="16722" spans="3:3" x14ac:dyDescent="0.25">
      <c r="C16722" s="24"/>
    </row>
    <row r="16723" spans="3:3" x14ac:dyDescent="0.25">
      <c r="C16723" s="24"/>
    </row>
    <row r="16724" spans="3:3" x14ac:dyDescent="0.25">
      <c r="C16724" s="24"/>
    </row>
    <row r="16725" spans="3:3" x14ac:dyDescent="0.25">
      <c r="C16725" s="24"/>
    </row>
    <row r="16726" spans="3:3" x14ac:dyDescent="0.25">
      <c r="C16726" s="24"/>
    </row>
    <row r="16727" spans="3:3" x14ac:dyDescent="0.25">
      <c r="C16727" s="24"/>
    </row>
    <row r="16728" spans="3:3" x14ac:dyDescent="0.25">
      <c r="C16728" s="24"/>
    </row>
    <row r="16729" spans="3:3" x14ac:dyDescent="0.25">
      <c r="C16729" s="24"/>
    </row>
    <row r="16730" spans="3:3" x14ac:dyDescent="0.25">
      <c r="C16730" s="24"/>
    </row>
    <row r="16731" spans="3:3" x14ac:dyDescent="0.25">
      <c r="C16731" s="24"/>
    </row>
    <row r="16732" spans="3:3" x14ac:dyDescent="0.25">
      <c r="C16732" s="24"/>
    </row>
    <row r="16733" spans="3:3" x14ac:dyDescent="0.25">
      <c r="C16733" s="24"/>
    </row>
    <row r="16734" spans="3:3" x14ac:dyDescent="0.25">
      <c r="C16734" s="24"/>
    </row>
    <row r="16735" spans="3:3" x14ac:dyDescent="0.25">
      <c r="C16735" s="24"/>
    </row>
    <row r="16736" spans="3:3" x14ac:dyDescent="0.25">
      <c r="C16736" s="24"/>
    </row>
    <row r="16737" spans="3:3" x14ac:dyDescent="0.25">
      <c r="C16737" s="24"/>
    </row>
    <row r="16738" spans="3:3" x14ac:dyDescent="0.25">
      <c r="C16738" s="24"/>
    </row>
    <row r="16739" spans="3:3" x14ac:dyDescent="0.25">
      <c r="C16739" s="24"/>
    </row>
    <row r="16740" spans="3:3" x14ac:dyDescent="0.25">
      <c r="C16740" s="24"/>
    </row>
    <row r="16741" spans="3:3" x14ac:dyDescent="0.25">
      <c r="C16741" s="24"/>
    </row>
    <row r="16742" spans="3:3" x14ac:dyDescent="0.25">
      <c r="C16742" s="24"/>
    </row>
    <row r="16743" spans="3:3" x14ac:dyDescent="0.25">
      <c r="C16743" s="24"/>
    </row>
    <row r="16744" spans="3:3" x14ac:dyDescent="0.25">
      <c r="C16744" s="24"/>
    </row>
    <row r="16745" spans="3:3" x14ac:dyDescent="0.25">
      <c r="C16745" s="24"/>
    </row>
    <row r="16746" spans="3:3" x14ac:dyDescent="0.25">
      <c r="C16746" s="24"/>
    </row>
    <row r="16747" spans="3:3" x14ac:dyDescent="0.25">
      <c r="C16747" s="24"/>
    </row>
    <row r="16748" spans="3:3" x14ac:dyDescent="0.25">
      <c r="C16748" s="24"/>
    </row>
    <row r="16749" spans="3:3" x14ac:dyDescent="0.25">
      <c r="C16749" s="24"/>
    </row>
    <row r="16750" spans="3:3" x14ac:dyDescent="0.25">
      <c r="C16750" s="24"/>
    </row>
    <row r="16751" spans="3:3" x14ac:dyDescent="0.25">
      <c r="C16751" s="24"/>
    </row>
    <row r="16752" spans="3:3" x14ac:dyDescent="0.25">
      <c r="C16752" s="24"/>
    </row>
    <row r="16753" spans="3:3" x14ac:dyDescent="0.25">
      <c r="C16753" s="24"/>
    </row>
    <row r="16754" spans="3:3" x14ac:dyDescent="0.25">
      <c r="C16754" s="24"/>
    </row>
    <row r="16755" spans="3:3" x14ac:dyDescent="0.25">
      <c r="C16755" s="24"/>
    </row>
    <row r="16756" spans="3:3" x14ac:dyDescent="0.25">
      <c r="C16756" s="24"/>
    </row>
    <row r="16757" spans="3:3" x14ac:dyDescent="0.25">
      <c r="C16757" s="24"/>
    </row>
    <row r="16758" spans="3:3" x14ac:dyDescent="0.25">
      <c r="C16758" s="24"/>
    </row>
    <row r="16759" spans="3:3" x14ac:dyDescent="0.25">
      <c r="C16759" s="24"/>
    </row>
    <row r="16760" spans="3:3" x14ac:dyDescent="0.25">
      <c r="C16760" s="24"/>
    </row>
    <row r="16761" spans="3:3" x14ac:dyDescent="0.25">
      <c r="C16761" s="24"/>
    </row>
    <row r="16762" spans="3:3" x14ac:dyDescent="0.25">
      <c r="C16762" s="24"/>
    </row>
    <row r="16763" spans="3:3" x14ac:dyDescent="0.25">
      <c r="C16763" s="24"/>
    </row>
    <row r="16764" spans="3:3" x14ac:dyDescent="0.25">
      <c r="C16764" s="24"/>
    </row>
    <row r="16765" spans="3:3" x14ac:dyDescent="0.25">
      <c r="C16765" s="24"/>
    </row>
    <row r="16766" spans="3:3" x14ac:dyDescent="0.25">
      <c r="C16766" s="24"/>
    </row>
    <row r="16767" spans="3:3" x14ac:dyDescent="0.25">
      <c r="C16767" s="24"/>
    </row>
    <row r="16768" spans="3:3" x14ac:dyDescent="0.25">
      <c r="C16768" s="24"/>
    </row>
    <row r="16769" spans="3:3" x14ac:dyDescent="0.25">
      <c r="C16769" s="24"/>
    </row>
    <row r="16770" spans="3:3" x14ac:dyDescent="0.25">
      <c r="C16770" s="24"/>
    </row>
    <row r="16771" spans="3:3" x14ac:dyDescent="0.25">
      <c r="C16771" s="24"/>
    </row>
    <row r="16772" spans="3:3" x14ac:dyDescent="0.25">
      <c r="C16772" s="24"/>
    </row>
    <row r="16773" spans="3:3" x14ac:dyDescent="0.25">
      <c r="C16773" s="24"/>
    </row>
    <row r="16774" spans="3:3" x14ac:dyDescent="0.25">
      <c r="C16774" s="24"/>
    </row>
    <row r="16775" spans="3:3" x14ac:dyDescent="0.25">
      <c r="C16775" s="24"/>
    </row>
    <row r="16776" spans="3:3" x14ac:dyDescent="0.25">
      <c r="C16776" s="24"/>
    </row>
    <row r="16777" spans="3:3" x14ac:dyDescent="0.25">
      <c r="C16777" s="24"/>
    </row>
    <row r="16778" spans="3:3" x14ac:dyDescent="0.25">
      <c r="C16778" s="24"/>
    </row>
    <row r="16779" spans="3:3" x14ac:dyDescent="0.25">
      <c r="C16779" s="24"/>
    </row>
    <row r="16780" spans="3:3" x14ac:dyDescent="0.25">
      <c r="C16780" s="24"/>
    </row>
    <row r="16781" spans="3:3" x14ac:dyDescent="0.25">
      <c r="C16781" s="24"/>
    </row>
    <row r="16782" spans="3:3" x14ac:dyDescent="0.25">
      <c r="C16782" s="24"/>
    </row>
    <row r="16783" spans="3:3" x14ac:dyDescent="0.25">
      <c r="C16783" s="24"/>
    </row>
    <row r="16784" spans="3:3" x14ac:dyDescent="0.25">
      <c r="C16784" s="24"/>
    </row>
    <row r="16785" spans="3:3" x14ac:dyDescent="0.25">
      <c r="C16785" s="24"/>
    </row>
    <row r="16786" spans="3:3" x14ac:dyDescent="0.25">
      <c r="C16786" s="24"/>
    </row>
    <row r="16787" spans="3:3" x14ac:dyDescent="0.25">
      <c r="C16787" s="24"/>
    </row>
    <row r="16788" spans="3:3" x14ac:dyDescent="0.25">
      <c r="C16788" s="24"/>
    </row>
    <row r="16789" spans="3:3" x14ac:dyDescent="0.25">
      <c r="C16789" s="24"/>
    </row>
    <row r="16790" spans="3:3" x14ac:dyDescent="0.25">
      <c r="C16790" s="24"/>
    </row>
    <row r="16791" spans="3:3" x14ac:dyDescent="0.25">
      <c r="C16791" s="24"/>
    </row>
    <row r="16792" spans="3:3" x14ac:dyDescent="0.25">
      <c r="C16792" s="24"/>
    </row>
    <row r="16793" spans="3:3" x14ac:dyDescent="0.25">
      <c r="C16793" s="24"/>
    </row>
    <row r="16794" spans="3:3" x14ac:dyDescent="0.25">
      <c r="C16794" s="24"/>
    </row>
    <row r="16795" spans="3:3" x14ac:dyDescent="0.25">
      <c r="C16795" s="24"/>
    </row>
    <row r="16796" spans="3:3" x14ac:dyDescent="0.25">
      <c r="C16796" s="24"/>
    </row>
    <row r="16797" spans="3:3" x14ac:dyDescent="0.25">
      <c r="C16797" s="24"/>
    </row>
    <row r="16798" spans="3:3" x14ac:dyDescent="0.25">
      <c r="C16798" s="24"/>
    </row>
    <row r="16799" spans="3:3" x14ac:dyDescent="0.25">
      <c r="C16799" s="24"/>
    </row>
    <row r="16800" spans="3:3" x14ac:dyDescent="0.25">
      <c r="C16800" s="24"/>
    </row>
    <row r="16801" spans="3:3" x14ac:dyDescent="0.25">
      <c r="C16801" s="24"/>
    </row>
    <row r="16802" spans="3:3" x14ac:dyDescent="0.25">
      <c r="C16802" s="24"/>
    </row>
    <row r="16803" spans="3:3" x14ac:dyDescent="0.25">
      <c r="C16803" s="24"/>
    </row>
    <row r="16804" spans="3:3" x14ac:dyDescent="0.25">
      <c r="C16804" s="24"/>
    </row>
    <row r="16805" spans="3:3" x14ac:dyDescent="0.25">
      <c r="C16805" s="24"/>
    </row>
    <row r="16806" spans="3:3" x14ac:dyDescent="0.25">
      <c r="C16806" s="24"/>
    </row>
    <row r="16807" spans="3:3" x14ac:dyDescent="0.25">
      <c r="C16807" s="24"/>
    </row>
    <row r="16808" spans="3:3" x14ac:dyDescent="0.25">
      <c r="C16808" s="24"/>
    </row>
    <row r="16809" spans="3:3" x14ac:dyDescent="0.25">
      <c r="C16809" s="24"/>
    </row>
    <row r="16810" spans="3:3" x14ac:dyDescent="0.25">
      <c r="C16810" s="24"/>
    </row>
    <row r="16811" spans="3:3" x14ac:dyDescent="0.25">
      <c r="C16811" s="24"/>
    </row>
    <row r="16812" spans="3:3" x14ac:dyDescent="0.25">
      <c r="C16812" s="24"/>
    </row>
    <row r="16813" spans="3:3" x14ac:dyDescent="0.25">
      <c r="C16813" s="24"/>
    </row>
    <row r="16814" spans="3:3" x14ac:dyDescent="0.25">
      <c r="C16814" s="24"/>
    </row>
    <row r="16815" spans="3:3" x14ac:dyDescent="0.25">
      <c r="C16815" s="24"/>
    </row>
    <row r="16816" spans="3:3" x14ac:dyDescent="0.25">
      <c r="C16816" s="24"/>
    </row>
    <row r="16817" spans="3:3" x14ac:dyDescent="0.25">
      <c r="C16817" s="24"/>
    </row>
    <row r="16818" spans="3:3" x14ac:dyDescent="0.25">
      <c r="C16818" s="24"/>
    </row>
    <row r="16819" spans="3:3" x14ac:dyDescent="0.25">
      <c r="C16819" s="24"/>
    </row>
    <row r="16820" spans="3:3" x14ac:dyDescent="0.25">
      <c r="C16820" s="24"/>
    </row>
    <row r="16821" spans="3:3" x14ac:dyDescent="0.25">
      <c r="C16821" s="24"/>
    </row>
    <row r="16822" spans="3:3" x14ac:dyDescent="0.25">
      <c r="C16822" s="24"/>
    </row>
    <row r="16823" spans="3:3" x14ac:dyDescent="0.25">
      <c r="C16823" s="24"/>
    </row>
    <row r="16824" spans="3:3" x14ac:dyDescent="0.25">
      <c r="C16824" s="24"/>
    </row>
    <row r="16825" spans="3:3" x14ac:dyDescent="0.25">
      <c r="C16825" s="24"/>
    </row>
    <row r="16826" spans="3:3" x14ac:dyDescent="0.25">
      <c r="C16826" s="24"/>
    </row>
    <row r="16827" spans="3:3" x14ac:dyDescent="0.25">
      <c r="C16827" s="24"/>
    </row>
    <row r="16828" spans="3:3" x14ac:dyDescent="0.25">
      <c r="C16828" s="24"/>
    </row>
    <row r="16829" spans="3:3" x14ac:dyDescent="0.25">
      <c r="C16829" s="24"/>
    </row>
    <row r="16830" spans="3:3" x14ac:dyDescent="0.25">
      <c r="C16830" s="24"/>
    </row>
    <row r="16831" spans="3:3" x14ac:dyDescent="0.25">
      <c r="C16831" s="24"/>
    </row>
    <row r="16832" spans="3:3" x14ac:dyDescent="0.25">
      <c r="C16832" s="24"/>
    </row>
    <row r="16833" spans="3:3" x14ac:dyDescent="0.25">
      <c r="C16833" s="24"/>
    </row>
    <row r="16834" spans="3:3" x14ac:dyDescent="0.25">
      <c r="C16834" s="24"/>
    </row>
    <row r="16835" spans="3:3" x14ac:dyDescent="0.25">
      <c r="C16835" s="24"/>
    </row>
    <row r="16836" spans="3:3" x14ac:dyDescent="0.25">
      <c r="C16836" s="24"/>
    </row>
    <row r="16837" spans="3:3" x14ac:dyDescent="0.25">
      <c r="C16837" s="24"/>
    </row>
    <row r="16838" spans="3:3" x14ac:dyDescent="0.25">
      <c r="C16838" s="24"/>
    </row>
    <row r="16839" spans="3:3" x14ac:dyDescent="0.25">
      <c r="C16839" s="24"/>
    </row>
    <row r="16840" spans="3:3" x14ac:dyDescent="0.25">
      <c r="C16840" s="24"/>
    </row>
    <row r="16841" spans="3:3" x14ac:dyDescent="0.25">
      <c r="C16841" s="24"/>
    </row>
    <row r="16842" spans="3:3" x14ac:dyDescent="0.25">
      <c r="C16842" s="24"/>
    </row>
    <row r="16843" spans="3:3" x14ac:dyDescent="0.25">
      <c r="C16843" s="24"/>
    </row>
    <row r="16844" spans="3:3" x14ac:dyDescent="0.25">
      <c r="C16844" s="24"/>
    </row>
    <row r="16845" spans="3:3" x14ac:dyDescent="0.25">
      <c r="C16845" s="24"/>
    </row>
    <row r="16846" spans="3:3" x14ac:dyDescent="0.25">
      <c r="C16846" s="24"/>
    </row>
    <row r="16847" spans="3:3" x14ac:dyDescent="0.25">
      <c r="C16847" s="24"/>
    </row>
    <row r="16848" spans="3:3" x14ac:dyDescent="0.25">
      <c r="C16848" s="24"/>
    </row>
    <row r="16849" spans="3:3" x14ac:dyDescent="0.25">
      <c r="C16849" s="24"/>
    </row>
    <row r="16850" spans="3:3" x14ac:dyDescent="0.25">
      <c r="C16850" s="24"/>
    </row>
    <row r="16851" spans="3:3" x14ac:dyDescent="0.25">
      <c r="C16851" s="24"/>
    </row>
    <row r="16852" spans="3:3" x14ac:dyDescent="0.25">
      <c r="C16852" s="24"/>
    </row>
    <row r="16853" spans="3:3" x14ac:dyDescent="0.25">
      <c r="C16853" s="24"/>
    </row>
    <row r="16854" spans="3:3" x14ac:dyDescent="0.25">
      <c r="C16854" s="24"/>
    </row>
    <row r="16855" spans="3:3" x14ac:dyDescent="0.25">
      <c r="C16855" s="24"/>
    </row>
    <row r="16856" spans="3:3" x14ac:dyDescent="0.25">
      <c r="C16856" s="24"/>
    </row>
    <row r="16857" spans="3:3" x14ac:dyDescent="0.25">
      <c r="C16857" s="24"/>
    </row>
    <row r="16858" spans="3:3" x14ac:dyDescent="0.25">
      <c r="C16858" s="24"/>
    </row>
    <row r="16859" spans="3:3" x14ac:dyDescent="0.25">
      <c r="C16859" s="24"/>
    </row>
    <row r="16860" spans="3:3" x14ac:dyDescent="0.25">
      <c r="C16860" s="24"/>
    </row>
    <row r="16861" spans="3:3" x14ac:dyDescent="0.25">
      <c r="C16861" s="24"/>
    </row>
    <row r="16862" spans="3:3" x14ac:dyDescent="0.25">
      <c r="C16862" s="24"/>
    </row>
    <row r="16863" spans="3:3" x14ac:dyDescent="0.25">
      <c r="C16863" s="24"/>
    </row>
    <row r="16864" spans="3:3" x14ac:dyDescent="0.25">
      <c r="C16864" s="24"/>
    </row>
    <row r="16865" spans="3:3" x14ac:dyDescent="0.25">
      <c r="C16865" s="24"/>
    </row>
    <row r="16866" spans="3:3" x14ac:dyDescent="0.25">
      <c r="C16866" s="24"/>
    </row>
    <row r="16867" spans="3:3" x14ac:dyDescent="0.25">
      <c r="C16867" s="24"/>
    </row>
    <row r="16868" spans="3:3" x14ac:dyDescent="0.25">
      <c r="C16868" s="24"/>
    </row>
    <row r="16869" spans="3:3" x14ac:dyDescent="0.25">
      <c r="C16869" s="24"/>
    </row>
    <row r="16870" spans="3:3" x14ac:dyDescent="0.25">
      <c r="C16870" s="24"/>
    </row>
    <row r="16871" spans="3:3" x14ac:dyDescent="0.25">
      <c r="C16871" s="24"/>
    </row>
    <row r="16872" spans="3:3" x14ac:dyDescent="0.25">
      <c r="C16872" s="24"/>
    </row>
    <row r="16873" spans="3:3" x14ac:dyDescent="0.25">
      <c r="C16873" s="24"/>
    </row>
    <row r="16874" spans="3:3" x14ac:dyDescent="0.25">
      <c r="C16874" s="24"/>
    </row>
    <row r="16875" spans="3:3" x14ac:dyDescent="0.25">
      <c r="C16875" s="24"/>
    </row>
    <row r="16876" spans="3:3" x14ac:dyDescent="0.25">
      <c r="C16876" s="24"/>
    </row>
    <row r="16877" spans="3:3" x14ac:dyDescent="0.25">
      <c r="C16877" s="24"/>
    </row>
    <row r="16878" spans="3:3" x14ac:dyDescent="0.25">
      <c r="C16878" s="24"/>
    </row>
    <row r="16879" spans="3:3" x14ac:dyDescent="0.25">
      <c r="C16879" s="24"/>
    </row>
    <row r="16880" spans="3:3" x14ac:dyDescent="0.25">
      <c r="C16880" s="24"/>
    </row>
    <row r="16881" spans="3:3" x14ac:dyDescent="0.25">
      <c r="C16881" s="24"/>
    </row>
    <row r="16882" spans="3:3" x14ac:dyDescent="0.25">
      <c r="C16882" s="24"/>
    </row>
    <row r="16883" spans="3:3" x14ac:dyDescent="0.25">
      <c r="C16883" s="24"/>
    </row>
    <row r="16884" spans="3:3" x14ac:dyDescent="0.25">
      <c r="C16884" s="24"/>
    </row>
    <row r="16885" spans="3:3" x14ac:dyDescent="0.25">
      <c r="C16885" s="24"/>
    </row>
    <row r="16886" spans="3:3" x14ac:dyDescent="0.25">
      <c r="C16886" s="24"/>
    </row>
    <row r="16887" spans="3:3" x14ac:dyDescent="0.25">
      <c r="C16887" s="24"/>
    </row>
    <row r="16888" spans="3:3" x14ac:dyDescent="0.25">
      <c r="C16888" s="24"/>
    </row>
    <row r="16889" spans="3:3" x14ac:dyDescent="0.25">
      <c r="C16889" s="24"/>
    </row>
    <row r="16890" spans="3:3" x14ac:dyDescent="0.25">
      <c r="C16890" s="24"/>
    </row>
    <row r="16891" spans="3:3" x14ac:dyDescent="0.25">
      <c r="C16891" s="24"/>
    </row>
    <row r="16892" spans="3:3" x14ac:dyDescent="0.25">
      <c r="C16892" s="24"/>
    </row>
    <row r="16893" spans="3:3" x14ac:dyDescent="0.25">
      <c r="C16893" s="24"/>
    </row>
    <row r="16894" spans="3:3" x14ac:dyDescent="0.25">
      <c r="C16894" s="24"/>
    </row>
    <row r="16895" spans="3:3" x14ac:dyDescent="0.25">
      <c r="C16895" s="24"/>
    </row>
    <row r="16896" spans="3:3" x14ac:dyDescent="0.25">
      <c r="C16896" s="24"/>
    </row>
    <row r="16897" spans="3:3" x14ac:dyDescent="0.25">
      <c r="C16897" s="24"/>
    </row>
    <row r="16898" spans="3:3" x14ac:dyDescent="0.25">
      <c r="C16898" s="24"/>
    </row>
    <row r="16899" spans="3:3" x14ac:dyDescent="0.25">
      <c r="C16899" s="24"/>
    </row>
    <row r="16900" spans="3:3" x14ac:dyDescent="0.25">
      <c r="C16900" s="24"/>
    </row>
    <row r="16901" spans="3:3" x14ac:dyDescent="0.25">
      <c r="C16901" s="24"/>
    </row>
    <row r="16902" spans="3:3" x14ac:dyDescent="0.25">
      <c r="C16902" s="24"/>
    </row>
    <row r="16903" spans="3:3" x14ac:dyDescent="0.25">
      <c r="C16903" s="24"/>
    </row>
    <row r="16904" spans="3:3" x14ac:dyDescent="0.25">
      <c r="C16904" s="24"/>
    </row>
    <row r="16905" spans="3:3" x14ac:dyDescent="0.25">
      <c r="C16905" s="24"/>
    </row>
    <row r="16906" spans="3:3" x14ac:dyDescent="0.25">
      <c r="C16906" s="24"/>
    </row>
    <row r="16907" spans="3:3" x14ac:dyDescent="0.25">
      <c r="C16907" s="24"/>
    </row>
    <row r="16908" spans="3:3" x14ac:dyDescent="0.25">
      <c r="C16908" s="24"/>
    </row>
    <row r="16909" spans="3:3" x14ac:dyDescent="0.25">
      <c r="C16909" s="24"/>
    </row>
    <row r="16910" spans="3:3" x14ac:dyDescent="0.25">
      <c r="C16910" s="24"/>
    </row>
    <row r="16911" spans="3:3" x14ac:dyDescent="0.25">
      <c r="C16911" s="24"/>
    </row>
    <row r="16912" spans="3:3" x14ac:dyDescent="0.25">
      <c r="C16912" s="24"/>
    </row>
    <row r="16913" spans="3:3" x14ac:dyDescent="0.25">
      <c r="C16913" s="24"/>
    </row>
    <row r="16914" spans="3:3" x14ac:dyDescent="0.25">
      <c r="C16914" s="24"/>
    </row>
    <row r="16915" spans="3:3" x14ac:dyDescent="0.25">
      <c r="C16915" s="24"/>
    </row>
    <row r="16916" spans="3:3" x14ac:dyDescent="0.25">
      <c r="C16916" s="24"/>
    </row>
    <row r="16917" spans="3:3" x14ac:dyDescent="0.25">
      <c r="C16917" s="24"/>
    </row>
    <row r="16918" spans="3:3" x14ac:dyDescent="0.25">
      <c r="C16918" s="24"/>
    </row>
    <row r="16919" spans="3:3" x14ac:dyDescent="0.25">
      <c r="C16919" s="24"/>
    </row>
    <row r="16920" spans="3:3" x14ac:dyDescent="0.25">
      <c r="C16920" s="24"/>
    </row>
    <row r="16921" spans="3:3" x14ac:dyDescent="0.25">
      <c r="C16921" s="24"/>
    </row>
    <row r="16922" spans="3:3" x14ac:dyDescent="0.25">
      <c r="C16922" s="24"/>
    </row>
    <row r="16923" spans="3:3" x14ac:dyDescent="0.25">
      <c r="C16923" s="24"/>
    </row>
    <row r="16924" spans="3:3" x14ac:dyDescent="0.25">
      <c r="C16924" s="24"/>
    </row>
    <row r="16925" spans="3:3" x14ac:dyDescent="0.25">
      <c r="C16925" s="24"/>
    </row>
    <row r="16926" spans="3:3" x14ac:dyDescent="0.25">
      <c r="C16926" s="24"/>
    </row>
    <row r="16927" spans="3:3" x14ac:dyDescent="0.25">
      <c r="C16927" s="24"/>
    </row>
    <row r="16928" spans="3:3" x14ac:dyDescent="0.25">
      <c r="C16928" s="24"/>
    </row>
    <row r="16929" spans="3:3" x14ac:dyDescent="0.25">
      <c r="C16929" s="24"/>
    </row>
    <row r="16930" spans="3:3" x14ac:dyDescent="0.25">
      <c r="C16930" s="24"/>
    </row>
    <row r="16931" spans="3:3" x14ac:dyDescent="0.25">
      <c r="C16931" s="24"/>
    </row>
    <row r="16932" spans="3:3" x14ac:dyDescent="0.25">
      <c r="C16932" s="24"/>
    </row>
    <row r="16933" spans="3:3" x14ac:dyDescent="0.25">
      <c r="C16933" s="24"/>
    </row>
    <row r="16934" spans="3:3" x14ac:dyDescent="0.25">
      <c r="C16934" s="24"/>
    </row>
    <row r="16935" spans="3:3" x14ac:dyDescent="0.25">
      <c r="C16935" s="24"/>
    </row>
    <row r="16936" spans="3:3" x14ac:dyDescent="0.25">
      <c r="C16936" s="24"/>
    </row>
    <row r="16937" spans="3:3" x14ac:dyDescent="0.25">
      <c r="C16937" s="24"/>
    </row>
    <row r="16938" spans="3:3" x14ac:dyDescent="0.25">
      <c r="C16938" s="24"/>
    </row>
    <row r="16939" spans="3:3" x14ac:dyDescent="0.25">
      <c r="C16939" s="24"/>
    </row>
    <row r="16940" spans="3:3" x14ac:dyDescent="0.25">
      <c r="C16940" s="24"/>
    </row>
    <row r="16941" spans="3:3" x14ac:dyDescent="0.25">
      <c r="C16941" s="24"/>
    </row>
    <row r="16942" spans="3:3" x14ac:dyDescent="0.25">
      <c r="C16942" s="24"/>
    </row>
    <row r="16943" spans="3:3" x14ac:dyDescent="0.25">
      <c r="C16943" s="24"/>
    </row>
    <row r="16944" spans="3:3" x14ac:dyDescent="0.25">
      <c r="C16944" s="24"/>
    </row>
    <row r="16945" spans="3:3" x14ac:dyDescent="0.25">
      <c r="C16945" s="24"/>
    </row>
    <row r="16946" spans="3:3" x14ac:dyDescent="0.25">
      <c r="C16946" s="24"/>
    </row>
    <row r="16947" spans="3:3" x14ac:dyDescent="0.25">
      <c r="C16947" s="24"/>
    </row>
    <row r="16948" spans="3:3" x14ac:dyDescent="0.25">
      <c r="C16948" s="24"/>
    </row>
    <row r="16949" spans="3:3" x14ac:dyDescent="0.25">
      <c r="C16949" s="24"/>
    </row>
    <row r="16950" spans="3:3" x14ac:dyDescent="0.25">
      <c r="C16950" s="24"/>
    </row>
    <row r="16951" spans="3:3" x14ac:dyDescent="0.25">
      <c r="C16951" s="24"/>
    </row>
    <row r="16952" spans="3:3" x14ac:dyDescent="0.25">
      <c r="C16952" s="24"/>
    </row>
    <row r="16953" spans="3:3" x14ac:dyDescent="0.25">
      <c r="C16953" s="24"/>
    </row>
    <row r="16954" spans="3:3" x14ac:dyDescent="0.25">
      <c r="C16954" s="24"/>
    </row>
    <row r="16955" spans="3:3" x14ac:dyDescent="0.25">
      <c r="C16955" s="24"/>
    </row>
    <row r="16956" spans="3:3" x14ac:dyDescent="0.25">
      <c r="C16956" s="24"/>
    </row>
    <row r="16957" spans="3:3" x14ac:dyDescent="0.25">
      <c r="C16957" s="24"/>
    </row>
    <row r="16958" spans="3:3" x14ac:dyDescent="0.25">
      <c r="C16958" s="24"/>
    </row>
    <row r="16959" spans="3:3" x14ac:dyDescent="0.25">
      <c r="C16959" s="24"/>
    </row>
    <row r="16960" spans="3:3" x14ac:dyDescent="0.25">
      <c r="C16960" s="24"/>
    </row>
    <row r="16961" spans="3:3" x14ac:dyDescent="0.25">
      <c r="C16961" s="24"/>
    </row>
    <row r="16962" spans="3:3" x14ac:dyDescent="0.25">
      <c r="C16962" s="24"/>
    </row>
    <row r="16963" spans="3:3" x14ac:dyDescent="0.25">
      <c r="C16963" s="24"/>
    </row>
    <row r="16964" spans="3:3" x14ac:dyDescent="0.25">
      <c r="C16964" s="24"/>
    </row>
    <row r="16965" spans="3:3" x14ac:dyDescent="0.25">
      <c r="C16965" s="24"/>
    </row>
    <row r="16966" spans="3:3" x14ac:dyDescent="0.25">
      <c r="C16966" s="24"/>
    </row>
    <row r="16967" spans="3:3" x14ac:dyDescent="0.25">
      <c r="C16967" s="24"/>
    </row>
    <row r="16968" spans="3:3" x14ac:dyDescent="0.25">
      <c r="C16968" s="24"/>
    </row>
    <row r="16969" spans="3:3" x14ac:dyDescent="0.25">
      <c r="C16969" s="24"/>
    </row>
    <row r="16970" spans="3:3" x14ac:dyDescent="0.25">
      <c r="C16970" s="24"/>
    </row>
    <row r="16971" spans="3:3" x14ac:dyDescent="0.25">
      <c r="C16971" s="24"/>
    </row>
    <row r="16972" spans="3:3" x14ac:dyDescent="0.25">
      <c r="C16972" s="24"/>
    </row>
    <row r="16973" spans="3:3" x14ac:dyDescent="0.25">
      <c r="C16973" s="24"/>
    </row>
    <row r="16974" spans="3:3" x14ac:dyDescent="0.25">
      <c r="C16974" s="24"/>
    </row>
    <row r="16975" spans="3:3" x14ac:dyDescent="0.25">
      <c r="C16975" s="24"/>
    </row>
    <row r="16976" spans="3:3" x14ac:dyDescent="0.25">
      <c r="C16976" s="24"/>
    </row>
    <row r="16977" spans="3:3" x14ac:dyDescent="0.25">
      <c r="C16977" s="24"/>
    </row>
    <row r="16978" spans="3:3" x14ac:dyDescent="0.25">
      <c r="C16978" s="24"/>
    </row>
    <row r="16979" spans="3:3" x14ac:dyDescent="0.25">
      <c r="C16979" s="24"/>
    </row>
    <row r="16980" spans="3:3" x14ac:dyDescent="0.25">
      <c r="C16980" s="24"/>
    </row>
    <row r="16981" spans="3:3" x14ac:dyDescent="0.25">
      <c r="C16981" s="24"/>
    </row>
    <row r="16982" spans="3:3" x14ac:dyDescent="0.25">
      <c r="C16982" s="24"/>
    </row>
    <row r="16983" spans="3:3" x14ac:dyDescent="0.25">
      <c r="C16983" s="24"/>
    </row>
    <row r="16984" spans="3:3" x14ac:dyDescent="0.25">
      <c r="C16984" s="24"/>
    </row>
    <row r="16985" spans="3:3" x14ac:dyDescent="0.25">
      <c r="C16985" s="24"/>
    </row>
    <row r="16986" spans="3:3" x14ac:dyDescent="0.25">
      <c r="C16986" s="24"/>
    </row>
    <row r="16987" spans="3:3" x14ac:dyDescent="0.25">
      <c r="C16987" s="24"/>
    </row>
    <row r="16988" spans="3:3" x14ac:dyDescent="0.25">
      <c r="C16988" s="24"/>
    </row>
    <row r="16989" spans="3:3" x14ac:dyDescent="0.25">
      <c r="C16989" s="24"/>
    </row>
    <row r="16990" spans="3:3" x14ac:dyDescent="0.25">
      <c r="C16990" s="24"/>
    </row>
    <row r="16991" spans="3:3" x14ac:dyDescent="0.25">
      <c r="C16991" s="24"/>
    </row>
    <row r="16992" spans="3:3" x14ac:dyDescent="0.25">
      <c r="C16992" s="24"/>
    </row>
    <row r="16993" spans="3:3" x14ac:dyDescent="0.25">
      <c r="C16993" s="24"/>
    </row>
    <row r="16994" spans="3:3" x14ac:dyDescent="0.25">
      <c r="C16994" s="24"/>
    </row>
    <row r="16995" spans="3:3" x14ac:dyDescent="0.25">
      <c r="C16995" s="24"/>
    </row>
    <row r="16996" spans="3:3" x14ac:dyDescent="0.25">
      <c r="C16996" s="24"/>
    </row>
    <row r="16997" spans="3:3" x14ac:dyDescent="0.25">
      <c r="C16997" s="24"/>
    </row>
    <row r="16998" spans="3:3" x14ac:dyDescent="0.25">
      <c r="C16998" s="24"/>
    </row>
    <row r="16999" spans="3:3" x14ac:dyDescent="0.25">
      <c r="C16999" s="24"/>
    </row>
    <row r="17000" spans="3:3" x14ac:dyDescent="0.25">
      <c r="C17000" s="24"/>
    </row>
    <row r="17001" spans="3:3" x14ac:dyDescent="0.25">
      <c r="C17001" s="24"/>
    </row>
    <row r="17002" spans="3:3" x14ac:dyDescent="0.25">
      <c r="C17002" s="24"/>
    </row>
    <row r="17003" spans="3:3" x14ac:dyDescent="0.25">
      <c r="C17003" s="24"/>
    </row>
    <row r="17004" spans="3:3" x14ac:dyDescent="0.25">
      <c r="C17004" s="24"/>
    </row>
    <row r="17005" spans="3:3" x14ac:dyDescent="0.25">
      <c r="C17005" s="24"/>
    </row>
    <row r="17006" spans="3:3" x14ac:dyDescent="0.25">
      <c r="C17006" s="24"/>
    </row>
    <row r="17007" spans="3:3" x14ac:dyDescent="0.25">
      <c r="C17007" s="24"/>
    </row>
    <row r="17008" spans="3:3" x14ac:dyDescent="0.25">
      <c r="C17008" s="24"/>
    </row>
    <row r="17009" spans="3:3" x14ac:dyDescent="0.25">
      <c r="C17009" s="24"/>
    </row>
    <row r="17010" spans="3:3" x14ac:dyDescent="0.25">
      <c r="C17010" s="24"/>
    </row>
    <row r="17011" spans="3:3" x14ac:dyDescent="0.25">
      <c r="C17011" s="24"/>
    </row>
    <row r="17012" spans="3:3" x14ac:dyDescent="0.25">
      <c r="C17012" s="24"/>
    </row>
    <row r="17013" spans="3:3" x14ac:dyDescent="0.25">
      <c r="C17013" s="24"/>
    </row>
    <row r="17014" spans="3:3" x14ac:dyDescent="0.25">
      <c r="C17014" s="24"/>
    </row>
    <row r="17015" spans="3:3" x14ac:dyDescent="0.25">
      <c r="C17015" s="24"/>
    </row>
    <row r="17016" spans="3:3" x14ac:dyDescent="0.25">
      <c r="C17016" s="24"/>
    </row>
    <row r="17017" spans="3:3" x14ac:dyDescent="0.25">
      <c r="C17017" s="24"/>
    </row>
    <row r="17018" spans="3:3" x14ac:dyDescent="0.25">
      <c r="C17018" s="24"/>
    </row>
    <row r="17019" spans="3:3" x14ac:dyDescent="0.25">
      <c r="C17019" s="24"/>
    </row>
    <row r="17020" spans="3:3" x14ac:dyDescent="0.25">
      <c r="C17020" s="24"/>
    </row>
    <row r="17021" spans="3:3" x14ac:dyDescent="0.25">
      <c r="C17021" s="24"/>
    </row>
    <row r="17022" spans="3:3" x14ac:dyDescent="0.25">
      <c r="C17022" s="24"/>
    </row>
    <row r="17023" spans="3:3" x14ac:dyDescent="0.25">
      <c r="C17023" s="24"/>
    </row>
    <row r="17024" spans="3:3" x14ac:dyDescent="0.25">
      <c r="C17024" s="24"/>
    </row>
    <row r="17025" spans="3:3" x14ac:dyDescent="0.25">
      <c r="C17025" s="24"/>
    </row>
    <row r="17026" spans="3:3" x14ac:dyDescent="0.25">
      <c r="C17026" s="24"/>
    </row>
    <row r="17027" spans="3:3" x14ac:dyDescent="0.25">
      <c r="C17027" s="24"/>
    </row>
    <row r="17028" spans="3:3" x14ac:dyDescent="0.25">
      <c r="C17028" s="24"/>
    </row>
    <row r="17029" spans="3:3" x14ac:dyDescent="0.25">
      <c r="C17029" s="24"/>
    </row>
    <row r="17030" spans="3:3" x14ac:dyDescent="0.25">
      <c r="C17030" s="24"/>
    </row>
    <row r="17031" spans="3:3" x14ac:dyDescent="0.25">
      <c r="C17031" s="24"/>
    </row>
    <row r="17032" spans="3:3" x14ac:dyDescent="0.25">
      <c r="C17032" s="24"/>
    </row>
    <row r="17033" spans="3:3" x14ac:dyDescent="0.25">
      <c r="C17033" s="24"/>
    </row>
    <row r="17034" spans="3:3" x14ac:dyDescent="0.25">
      <c r="C17034" s="24"/>
    </row>
    <row r="17035" spans="3:3" x14ac:dyDescent="0.25">
      <c r="C17035" s="24"/>
    </row>
    <row r="17036" spans="3:3" x14ac:dyDescent="0.25">
      <c r="C17036" s="24"/>
    </row>
    <row r="17037" spans="3:3" x14ac:dyDescent="0.25">
      <c r="C17037" s="24"/>
    </row>
    <row r="17038" spans="3:3" x14ac:dyDescent="0.25">
      <c r="C17038" s="24"/>
    </row>
    <row r="17039" spans="3:3" x14ac:dyDescent="0.25">
      <c r="C17039" s="24"/>
    </row>
    <row r="17040" spans="3:3" x14ac:dyDescent="0.25">
      <c r="C17040" s="24"/>
    </row>
    <row r="17041" spans="3:3" x14ac:dyDescent="0.25">
      <c r="C17041" s="24"/>
    </row>
    <row r="17042" spans="3:3" x14ac:dyDescent="0.25">
      <c r="C17042" s="24"/>
    </row>
    <row r="17043" spans="3:3" x14ac:dyDescent="0.25">
      <c r="C17043" s="24"/>
    </row>
    <row r="17044" spans="3:3" x14ac:dyDescent="0.25">
      <c r="C17044" s="24"/>
    </row>
    <row r="17045" spans="3:3" x14ac:dyDescent="0.25">
      <c r="C17045" s="24"/>
    </row>
    <row r="17046" spans="3:3" x14ac:dyDescent="0.25">
      <c r="C17046" s="24"/>
    </row>
    <row r="17047" spans="3:3" x14ac:dyDescent="0.25">
      <c r="C17047" s="24"/>
    </row>
    <row r="17048" spans="3:3" x14ac:dyDescent="0.25">
      <c r="C17048" s="24"/>
    </row>
    <row r="17049" spans="3:3" x14ac:dyDescent="0.25">
      <c r="C17049" s="24"/>
    </row>
    <row r="17050" spans="3:3" x14ac:dyDescent="0.25">
      <c r="C17050" s="24"/>
    </row>
    <row r="17051" spans="3:3" x14ac:dyDescent="0.25">
      <c r="C17051" s="24"/>
    </row>
    <row r="17052" spans="3:3" x14ac:dyDescent="0.25">
      <c r="C17052" s="24"/>
    </row>
    <row r="17053" spans="3:3" x14ac:dyDescent="0.25">
      <c r="C17053" s="24"/>
    </row>
    <row r="17054" spans="3:3" x14ac:dyDescent="0.25">
      <c r="C17054" s="24"/>
    </row>
    <row r="17055" spans="3:3" x14ac:dyDescent="0.25">
      <c r="C17055" s="24"/>
    </row>
    <row r="17056" spans="3:3" x14ac:dyDescent="0.25">
      <c r="C17056" s="24"/>
    </row>
    <row r="17057" spans="3:3" x14ac:dyDescent="0.25">
      <c r="C17057" s="24"/>
    </row>
    <row r="17058" spans="3:3" x14ac:dyDescent="0.25">
      <c r="C17058" s="24"/>
    </row>
    <row r="17059" spans="3:3" x14ac:dyDescent="0.25">
      <c r="C17059" s="24"/>
    </row>
    <row r="17060" spans="3:3" x14ac:dyDescent="0.25">
      <c r="C17060" s="24"/>
    </row>
    <row r="17061" spans="3:3" x14ac:dyDescent="0.25">
      <c r="C17061" s="24"/>
    </row>
    <row r="17062" spans="3:3" x14ac:dyDescent="0.25">
      <c r="C17062" s="24"/>
    </row>
    <row r="17063" spans="3:3" x14ac:dyDescent="0.25">
      <c r="C17063" s="24"/>
    </row>
    <row r="17064" spans="3:3" x14ac:dyDescent="0.25">
      <c r="C17064" s="24"/>
    </row>
    <row r="17065" spans="3:3" x14ac:dyDescent="0.25">
      <c r="C17065" s="24"/>
    </row>
    <row r="17066" spans="3:3" x14ac:dyDescent="0.25">
      <c r="C17066" s="24"/>
    </row>
    <row r="17067" spans="3:3" x14ac:dyDescent="0.25">
      <c r="C17067" s="24"/>
    </row>
    <row r="17068" spans="3:3" x14ac:dyDescent="0.25">
      <c r="C17068" s="24"/>
    </row>
    <row r="17069" spans="3:3" x14ac:dyDescent="0.25">
      <c r="C17069" s="24"/>
    </row>
    <row r="17070" spans="3:3" x14ac:dyDescent="0.25">
      <c r="C17070" s="24"/>
    </row>
    <row r="17071" spans="3:3" x14ac:dyDescent="0.25">
      <c r="C17071" s="24"/>
    </row>
    <row r="17072" spans="3:3" x14ac:dyDescent="0.25">
      <c r="C17072" s="24"/>
    </row>
    <row r="17073" spans="3:3" x14ac:dyDescent="0.25">
      <c r="C17073" s="24"/>
    </row>
    <row r="17074" spans="3:3" x14ac:dyDescent="0.25">
      <c r="C17074" s="24"/>
    </row>
    <row r="17075" spans="3:3" x14ac:dyDescent="0.25">
      <c r="C17075" s="24"/>
    </row>
    <row r="17076" spans="3:3" x14ac:dyDescent="0.25">
      <c r="C17076" s="24"/>
    </row>
    <row r="17077" spans="3:3" x14ac:dyDescent="0.25">
      <c r="C17077" s="24"/>
    </row>
    <row r="17078" spans="3:3" x14ac:dyDescent="0.25">
      <c r="C17078" s="24"/>
    </row>
    <row r="17079" spans="3:3" x14ac:dyDescent="0.25">
      <c r="C17079" s="24"/>
    </row>
    <row r="17080" spans="3:3" x14ac:dyDescent="0.25">
      <c r="C17080" s="24"/>
    </row>
    <row r="17081" spans="3:3" x14ac:dyDescent="0.25">
      <c r="C17081" s="24"/>
    </row>
    <row r="17082" spans="3:3" x14ac:dyDescent="0.25">
      <c r="C17082" s="24"/>
    </row>
    <row r="17083" spans="3:3" x14ac:dyDescent="0.25">
      <c r="C17083" s="24"/>
    </row>
    <row r="17084" spans="3:3" x14ac:dyDescent="0.25">
      <c r="C17084" s="24"/>
    </row>
    <row r="17085" spans="3:3" x14ac:dyDescent="0.25">
      <c r="C17085" s="24"/>
    </row>
    <row r="17086" spans="3:3" x14ac:dyDescent="0.25">
      <c r="C17086" s="24"/>
    </row>
    <row r="17087" spans="3:3" x14ac:dyDescent="0.25">
      <c r="C17087" s="24"/>
    </row>
    <row r="17088" spans="3:3" x14ac:dyDescent="0.25">
      <c r="C17088" s="24"/>
    </row>
    <row r="17089" spans="3:3" x14ac:dyDescent="0.25">
      <c r="C17089" s="24"/>
    </row>
    <row r="17090" spans="3:3" x14ac:dyDescent="0.25">
      <c r="C17090" s="24"/>
    </row>
    <row r="17091" spans="3:3" x14ac:dyDescent="0.25">
      <c r="C17091" s="24"/>
    </row>
    <row r="17092" spans="3:3" x14ac:dyDescent="0.25">
      <c r="C17092" s="24"/>
    </row>
    <row r="17093" spans="3:3" x14ac:dyDescent="0.25">
      <c r="C17093" s="24"/>
    </row>
    <row r="17094" spans="3:3" x14ac:dyDescent="0.25">
      <c r="C17094" s="24"/>
    </row>
    <row r="17095" spans="3:3" x14ac:dyDescent="0.25">
      <c r="C17095" s="24"/>
    </row>
    <row r="17096" spans="3:3" x14ac:dyDescent="0.25">
      <c r="C17096" s="24"/>
    </row>
    <row r="17097" spans="3:3" x14ac:dyDescent="0.25">
      <c r="C17097" s="24"/>
    </row>
    <row r="17098" spans="3:3" x14ac:dyDescent="0.25">
      <c r="C17098" s="24"/>
    </row>
    <row r="17099" spans="3:3" x14ac:dyDescent="0.25">
      <c r="C17099" s="24"/>
    </row>
    <row r="17100" spans="3:3" x14ac:dyDescent="0.25">
      <c r="C17100" s="24"/>
    </row>
    <row r="17101" spans="3:3" x14ac:dyDescent="0.25">
      <c r="C17101" s="24"/>
    </row>
    <row r="17102" spans="3:3" x14ac:dyDescent="0.25">
      <c r="C17102" s="24"/>
    </row>
    <row r="17103" spans="3:3" x14ac:dyDescent="0.25">
      <c r="C17103" s="24"/>
    </row>
    <row r="17104" spans="3:3" x14ac:dyDescent="0.25">
      <c r="C17104" s="24"/>
    </row>
    <row r="17105" spans="3:3" x14ac:dyDescent="0.25">
      <c r="C17105" s="24"/>
    </row>
    <row r="17106" spans="3:3" x14ac:dyDescent="0.25">
      <c r="C17106" s="24"/>
    </row>
    <row r="17107" spans="3:3" x14ac:dyDescent="0.25">
      <c r="C17107" s="24"/>
    </row>
    <row r="17108" spans="3:3" x14ac:dyDescent="0.25">
      <c r="C17108" s="24"/>
    </row>
    <row r="17109" spans="3:3" x14ac:dyDescent="0.25">
      <c r="C17109" s="24"/>
    </row>
    <row r="17110" spans="3:3" x14ac:dyDescent="0.25">
      <c r="C17110" s="24"/>
    </row>
    <row r="17111" spans="3:3" x14ac:dyDescent="0.25">
      <c r="C17111" s="24"/>
    </row>
    <row r="17112" spans="3:3" x14ac:dyDescent="0.25">
      <c r="C17112" s="24"/>
    </row>
    <row r="17113" spans="3:3" x14ac:dyDescent="0.25">
      <c r="C17113" s="24"/>
    </row>
    <row r="17114" spans="3:3" x14ac:dyDescent="0.25">
      <c r="C17114" s="24"/>
    </row>
    <row r="17115" spans="3:3" x14ac:dyDescent="0.25">
      <c r="C17115" s="24"/>
    </row>
    <row r="17116" spans="3:3" x14ac:dyDescent="0.25">
      <c r="C17116" s="24"/>
    </row>
    <row r="17117" spans="3:3" x14ac:dyDescent="0.25">
      <c r="C17117" s="24"/>
    </row>
    <row r="17118" spans="3:3" x14ac:dyDescent="0.25">
      <c r="C17118" s="24"/>
    </row>
    <row r="17119" spans="3:3" x14ac:dyDescent="0.25">
      <c r="C17119" s="24"/>
    </row>
    <row r="17120" spans="3:3" x14ac:dyDescent="0.25">
      <c r="C17120" s="24"/>
    </row>
    <row r="17121" spans="3:3" x14ac:dyDescent="0.25">
      <c r="C17121" s="24"/>
    </row>
    <row r="17122" spans="3:3" x14ac:dyDescent="0.25">
      <c r="C17122" s="24"/>
    </row>
    <row r="17123" spans="3:3" x14ac:dyDescent="0.25">
      <c r="C17123" s="24"/>
    </row>
    <row r="17124" spans="3:3" x14ac:dyDescent="0.25">
      <c r="C17124" s="24"/>
    </row>
    <row r="17125" spans="3:3" x14ac:dyDescent="0.25">
      <c r="C17125" s="24"/>
    </row>
    <row r="17126" spans="3:3" x14ac:dyDescent="0.25">
      <c r="C17126" s="24"/>
    </row>
    <row r="17127" spans="3:3" x14ac:dyDescent="0.25">
      <c r="C17127" s="24"/>
    </row>
    <row r="17128" spans="3:3" x14ac:dyDescent="0.25">
      <c r="C17128" s="24"/>
    </row>
    <row r="17129" spans="3:3" x14ac:dyDescent="0.25">
      <c r="C17129" s="24"/>
    </row>
    <row r="17130" spans="3:3" x14ac:dyDescent="0.25">
      <c r="C17130" s="24"/>
    </row>
    <row r="17131" spans="3:3" x14ac:dyDescent="0.25">
      <c r="C17131" s="24"/>
    </row>
    <row r="17132" spans="3:3" x14ac:dyDescent="0.25">
      <c r="C17132" s="24"/>
    </row>
    <row r="17133" spans="3:3" x14ac:dyDescent="0.25">
      <c r="C17133" s="24"/>
    </row>
    <row r="17134" spans="3:3" x14ac:dyDescent="0.25">
      <c r="C17134" s="24"/>
    </row>
    <row r="17135" spans="3:3" x14ac:dyDescent="0.25">
      <c r="C17135" s="24"/>
    </row>
    <row r="17136" spans="3:3" x14ac:dyDescent="0.25">
      <c r="C17136" s="24"/>
    </row>
    <row r="17137" spans="3:3" x14ac:dyDescent="0.25">
      <c r="C17137" s="24"/>
    </row>
    <row r="17138" spans="3:3" x14ac:dyDescent="0.25">
      <c r="C17138" s="24"/>
    </row>
    <row r="17139" spans="3:3" x14ac:dyDescent="0.25">
      <c r="C17139" s="24"/>
    </row>
    <row r="17140" spans="3:3" x14ac:dyDescent="0.25">
      <c r="C17140" s="24"/>
    </row>
    <row r="17141" spans="3:3" x14ac:dyDescent="0.25">
      <c r="C17141" s="24"/>
    </row>
    <row r="17142" spans="3:3" x14ac:dyDescent="0.25">
      <c r="C17142" s="24"/>
    </row>
    <row r="17143" spans="3:3" x14ac:dyDescent="0.25">
      <c r="C17143" s="24"/>
    </row>
    <row r="17144" spans="3:3" x14ac:dyDescent="0.25">
      <c r="C17144" s="24"/>
    </row>
    <row r="17145" spans="3:3" x14ac:dyDescent="0.25">
      <c r="C17145" s="24"/>
    </row>
    <row r="17146" spans="3:3" x14ac:dyDescent="0.25">
      <c r="C17146" s="24"/>
    </row>
    <row r="17147" spans="3:3" x14ac:dyDescent="0.25">
      <c r="C17147" s="24"/>
    </row>
    <row r="17148" spans="3:3" x14ac:dyDescent="0.25">
      <c r="C17148" s="24"/>
    </row>
    <row r="17149" spans="3:3" x14ac:dyDescent="0.25">
      <c r="C17149" s="24"/>
    </row>
    <row r="17150" spans="3:3" x14ac:dyDescent="0.25">
      <c r="C17150" s="24"/>
    </row>
    <row r="17151" spans="3:3" x14ac:dyDescent="0.25">
      <c r="C17151" s="24"/>
    </row>
    <row r="17152" spans="3:3" x14ac:dyDescent="0.25">
      <c r="C17152" s="24"/>
    </row>
    <row r="17153" spans="3:3" x14ac:dyDescent="0.25">
      <c r="C17153" s="24"/>
    </row>
    <row r="17154" spans="3:3" x14ac:dyDescent="0.25">
      <c r="C17154" s="24"/>
    </row>
    <row r="17155" spans="3:3" x14ac:dyDescent="0.25">
      <c r="C17155" s="24"/>
    </row>
    <row r="17156" spans="3:3" x14ac:dyDescent="0.25">
      <c r="C17156" s="24"/>
    </row>
    <row r="17157" spans="3:3" x14ac:dyDescent="0.25">
      <c r="C17157" s="24"/>
    </row>
    <row r="17158" spans="3:3" x14ac:dyDescent="0.25">
      <c r="C17158" s="24"/>
    </row>
    <row r="17159" spans="3:3" x14ac:dyDescent="0.25">
      <c r="C17159" s="24"/>
    </row>
    <row r="17160" spans="3:3" x14ac:dyDescent="0.25">
      <c r="C17160" s="24"/>
    </row>
    <row r="17161" spans="3:3" x14ac:dyDescent="0.25">
      <c r="C17161" s="24"/>
    </row>
    <row r="17162" spans="3:3" x14ac:dyDescent="0.25">
      <c r="C17162" s="24"/>
    </row>
    <row r="17163" spans="3:3" x14ac:dyDescent="0.25">
      <c r="C17163" s="24"/>
    </row>
    <row r="17164" spans="3:3" x14ac:dyDescent="0.25">
      <c r="C17164" s="24"/>
    </row>
    <row r="17165" spans="3:3" x14ac:dyDescent="0.25">
      <c r="C17165" s="24"/>
    </row>
    <row r="17166" spans="3:3" x14ac:dyDescent="0.25">
      <c r="C17166" s="24"/>
    </row>
    <row r="17167" spans="3:3" x14ac:dyDescent="0.25">
      <c r="C17167" s="24"/>
    </row>
    <row r="17168" spans="3:3" x14ac:dyDescent="0.25">
      <c r="C17168" s="24"/>
    </row>
    <row r="17169" spans="3:3" x14ac:dyDescent="0.25">
      <c r="C17169" s="24"/>
    </row>
    <row r="17170" spans="3:3" x14ac:dyDescent="0.25">
      <c r="C17170" s="24"/>
    </row>
    <row r="17171" spans="3:3" x14ac:dyDescent="0.25">
      <c r="C17171" s="24"/>
    </row>
    <row r="17172" spans="3:3" x14ac:dyDescent="0.25">
      <c r="C17172" s="24"/>
    </row>
    <row r="17173" spans="3:3" x14ac:dyDescent="0.25">
      <c r="C17173" s="24"/>
    </row>
    <row r="17174" spans="3:3" x14ac:dyDescent="0.25">
      <c r="C17174" s="24"/>
    </row>
    <row r="17175" spans="3:3" x14ac:dyDescent="0.25">
      <c r="C17175" s="24"/>
    </row>
    <row r="17176" spans="3:3" x14ac:dyDescent="0.25">
      <c r="C17176" s="24"/>
    </row>
    <row r="17177" spans="3:3" x14ac:dyDescent="0.25">
      <c r="C17177" s="24"/>
    </row>
    <row r="17178" spans="3:3" x14ac:dyDescent="0.25">
      <c r="C17178" s="24"/>
    </row>
    <row r="17179" spans="3:3" x14ac:dyDescent="0.25">
      <c r="C17179" s="24"/>
    </row>
    <row r="17180" spans="3:3" x14ac:dyDescent="0.25">
      <c r="C17180" s="24"/>
    </row>
    <row r="17181" spans="3:3" x14ac:dyDescent="0.25">
      <c r="C17181" s="24"/>
    </row>
    <row r="17182" spans="3:3" x14ac:dyDescent="0.25">
      <c r="C17182" s="24"/>
    </row>
    <row r="17183" spans="3:3" x14ac:dyDescent="0.25">
      <c r="C17183" s="24"/>
    </row>
    <row r="17184" spans="3:3" x14ac:dyDescent="0.25">
      <c r="C17184" s="24"/>
    </row>
    <row r="17185" spans="3:3" x14ac:dyDescent="0.25">
      <c r="C17185" s="24"/>
    </row>
    <row r="17186" spans="3:3" x14ac:dyDescent="0.25">
      <c r="C17186" s="24"/>
    </row>
    <row r="17187" spans="3:3" x14ac:dyDescent="0.25">
      <c r="C17187" s="24"/>
    </row>
    <row r="17188" spans="3:3" x14ac:dyDescent="0.25">
      <c r="C17188" s="24"/>
    </row>
    <row r="17189" spans="3:3" x14ac:dyDescent="0.25">
      <c r="C17189" s="24"/>
    </row>
    <row r="17190" spans="3:3" x14ac:dyDescent="0.25">
      <c r="C17190" s="24"/>
    </row>
    <row r="17191" spans="3:3" x14ac:dyDescent="0.25">
      <c r="C17191" s="24"/>
    </row>
    <row r="17192" spans="3:3" x14ac:dyDescent="0.25">
      <c r="C17192" s="24"/>
    </row>
    <row r="17193" spans="3:3" x14ac:dyDescent="0.25">
      <c r="C17193" s="24"/>
    </row>
    <row r="17194" spans="3:3" x14ac:dyDescent="0.25">
      <c r="C17194" s="24"/>
    </row>
    <row r="17195" spans="3:3" x14ac:dyDescent="0.25">
      <c r="C17195" s="24"/>
    </row>
    <row r="17196" spans="3:3" x14ac:dyDescent="0.25">
      <c r="C17196" s="24"/>
    </row>
    <row r="17197" spans="3:3" x14ac:dyDescent="0.25">
      <c r="C17197" s="24"/>
    </row>
    <row r="17198" spans="3:3" x14ac:dyDescent="0.25">
      <c r="C17198" s="24"/>
    </row>
    <row r="17199" spans="3:3" x14ac:dyDescent="0.25">
      <c r="C17199" s="24"/>
    </row>
    <row r="17200" spans="3:3" x14ac:dyDescent="0.25">
      <c r="C17200" s="24"/>
    </row>
    <row r="17201" spans="3:3" x14ac:dyDescent="0.25">
      <c r="C17201" s="24"/>
    </row>
    <row r="17202" spans="3:3" x14ac:dyDescent="0.25">
      <c r="C17202" s="24"/>
    </row>
    <row r="17203" spans="3:3" x14ac:dyDescent="0.25">
      <c r="C17203" s="24"/>
    </row>
    <row r="17204" spans="3:3" x14ac:dyDescent="0.25">
      <c r="C17204" s="24"/>
    </row>
    <row r="17205" spans="3:3" x14ac:dyDescent="0.25">
      <c r="C17205" s="24"/>
    </row>
    <row r="17206" spans="3:3" x14ac:dyDescent="0.25">
      <c r="C17206" s="24"/>
    </row>
    <row r="17207" spans="3:3" x14ac:dyDescent="0.25">
      <c r="C17207" s="24"/>
    </row>
    <row r="17208" spans="3:3" x14ac:dyDescent="0.25">
      <c r="C17208" s="24"/>
    </row>
    <row r="17209" spans="3:3" x14ac:dyDescent="0.25">
      <c r="C17209" s="24"/>
    </row>
    <row r="17210" spans="3:3" x14ac:dyDescent="0.25">
      <c r="C17210" s="24"/>
    </row>
    <row r="17211" spans="3:3" x14ac:dyDescent="0.25">
      <c r="C17211" s="24"/>
    </row>
    <row r="17212" spans="3:3" x14ac:dyDescent="0.25">
      <c r="C17212" s="24"/>
    </row>
    <row r="17213" spans="3:3" x14ac:dyDescent="0.25">
      <c r="C17213" s="24"/>
    </row>
    <row r="17214" spans="3:3" x14ac:dyDescent="0.25">
      <c r="C17214" s="24"/>
    </row>
    <row r="17215" spans="3:3" x14ac:dyDescent="0.25">
      <c r="C17215" s="24"/>
    </row>
    <row r="17216" spans="3:3" x14ac:dyDescent="0.25">
      <c r="C17216" s="24"/>
    </row>
    <row r="17217" spans="3:3" x14ac:dyDescent="0.25">
      <c r="C17217" s="24"/>
    </row>
    <row r="17218" spans="3:3" x14ac:dyDescent="0.25">
      <c r="C17218" s="24"/>
    </row>
    <row r="17219" spans="3:3" x14ac:dyDescent="0.25">
      <c r="C17219" s="24"/>
    </row>
    <row r="17220" spans="3:3" x14ac:dyDescent="0.25">
      <c r="C17220" s="24"/>
    </row>
    <row r="17221" spans="3:3" x14ac:dyDescent="0.25">
      <c r="C17221" s="24"/>
    </row>
    <row r="17222" spans="3:3" x14ac:dyDescent="0.25">
      <c r="C17222" s="24"/>
    </row>
    <row r="17223" spans="3:3" x14ac:dyDescent="0.25">
      <c r="C17223" s="24"/>
    </row>
    <row r="17224" spans="3:3" x14ac:dyDescent="0.25">
      <c r="C17224" s="24"/>
    </row>
    <row r="17225" spans="3:3" x14ac:dyDescent="0.25">
      <c r="C17225" s="24"/>
    </row>
    <row r="17226" spans="3:3" x14ac:dyDescent="0.25">
      <c r="C17226" s="24"/>
    </row>
    <row r="17227" spans="3:3" x14ac:dyDescent="0.25">
      <c r="C17227" s="24"/>
    </row>
    <row r="17228" spans="3:3" x14ac:dyDescent="0.25">
      <c r="C17228" s="24"/>
    </row>
    <row r="17229" spans="3:3" x14ac:dyDescent="0.25">
      <c r="C17229" s="24"/>
    </row>
    <row r="17230" spans="3:3" x14ac:dyDescent="0.25">
      <c r="C17230" s="24"/>
    </row>
    <row r="17231" spans="3:3" x14ac:dyDescent="0.25">
      <c r="C17231" s="24"/>
    </row>
    <row r="17232" spans="3:3" x14ac:dyDescent="0.25">
      <c r="C17232" s="24"/>
    </row>
    <row r="17233" spans="3:3" x14ac:dyDescent="0.25">
      <c r="C17233" s="24"/>
    </row>
    <row r="17234" spans="3:3" x14ac:dyDescent="0.25">
      <c r="C17234" s="24"/>
    </row>
    <row r="17235" spans="3:3" x14ac:dyDescent="0.25">
      <c r="C17235" s="24"/>
    </row>
    <row r="17236" spans="3:3" x14ac:dyDescent="0.25">
      <c r="C17236" s="24"/>
    </row>
    <row r="17237" spans="3:3" x14ac:dyDescent="0.25">
      <c r="C17237" s="24"/>
    </row>
    <row r="17238" spans="3:3" x14ac:dyDescent="0.25">
      <c r="C17238" s="24"/>
    </row>
    <row r="17239" spans="3:3" x14ac:dyDescent="0.25">
      <c r="C17239" s="24"/>
    </row>
    <row r="17240" spans="3:3" x14ac:dyDescent="0.25">
      <c r="C17240" s="24"/>
    </row>
    <row r="17241" spans="3:3" x14ac:dyDescent="0.25">
      <c r="C17241" s="24"/>
    </row>
    <row r="17242" spans="3:3" x14ac:dyDescent="0.25">
      <c r="C17242" s="24"/>
    </row>
    <row r="17243" spans="3:3" x14ac:dyDescent="0.25">
      <c r="C17243" s="24"/>
    </row>
    <row r="17244" spans="3:3" x14ac:dyDescent="0.25">
      <c r="C17244" s="24"/>
    </row>
    <row r="17245" spans="3:3" x14ac:dyDescent="0.25">
      <c r="C17245" s="24"/>
    </row>
    <row r="17246" spans="3:3" x14ac:dyDescent="0.25">
      <c r="C17246" s="24"/>
    </row>
    <row r="17247" spans="3:3" x14ac:dyDescent="0.25">
      <c r="C17247" s="24"/>
    </row>
    <row r="17248" spans="3:3" x14ac:dyDescent="0.25">
      <c r="C17248" s="24"/>
    </row>
    <row r="17249" spans="3:3" x14ac:dyDescent="0.25">
      <c r="C17249" s="24"/>
    </row>
    <row r="17250" spans="3:3" x14ac:dyDescent="0.25">
      <c r="C17250" s="24"/>
    </row>
    <row r="17251" spans="3:3" x14ac:dyDescent="0.25">
      <c r="C17251" s="24"/>
    </row>
    <row r="17252" spans="3:3" x14ac:dyDescent="0.25">
      <c r="C17252" s="24"/>
    </row>
    <row r="17253" spans="3:3" x14ac:dyDescent="0.25">
      <c r="C17253" s="24"/>
    </row>
    <row r="17254" spans="3:3" x14ac:dyDescent="0.25">
      <c r="C17254" s="24"/>
    </row>
    <row r="17255" spans="3:3" x14ac:dyDescent="0.25">
      <c r="C17255" s="24"/>
    </row>
    <row r="17256" spans="3:3" x14ac:dyDescent="0.25">
      <c r="C17256" s="24"/>
    </row>
    <row r="17257" spans="3:3" x14ac:dyDescent="0.25">
      <c r="C17257" s="24"/>
    </row>
    <row r="17258" spans="3:3" x14ac:dyDescent="0.25">
      <c r="C17258" s="24"/>
    </row>
    <row r="17259" spans="3:3" x14ac:dyDescent="0.25">
      <c r="C17259" s="24"/>
    </row>
    <row r="17260" spans="3:3" x14ac:dyDescent="0.25">
      <c r="C17260" s="24"/>
    </row>
    <row r="17261" spans="3:3" x14ac:dyDescent="0.25">
      <c r="C17261" s="24"/>
    </row>
    <row r="17262" spans="3:3" x14ac:dyDescent="0.25">
      <c r="C17262" s="24"/>
    </row>
    <row r="17263" spans="3:3" x14ac:dyDescent="0.25">
      <c r="C17263" s="24"/>
    </row>
    <row r="17264" spans="3:3" x14ac:dyDescent="0.25">
      <c r="C17264" s="24"/>
    </row>
    <row r="17265" spans="3:3" x14ac:dyDescent="0.25">
      <c r="C17265" s="24"/>
    </row>
    <row r="17266" spans="3:3" x14ac:dyDescent="0.25">
      <c r="C17266" s="24"/>
    </row>
    <row r="17267" spans="3:3" x14ac:dyDescent="0.25">
      <c r="C17267" s="24"/>
    </row>
    <row r="17268" spans="3:3" x14ac:dyDescent="0.25">
      <c r="C17268" s="24"/>
    </row>
    <row r="17269" spans="3:3" x14ac:dyDescent="0.25">
      <c r="C17269" s="24"/>
    </row>
    <row r="17270" spans="3:3" x14ac:dyDescent="0.25">
      <c r="C17270" s="24"/>
    </row>
    <row r="17271" spans="3:3" x14ac:dyDescent="0.25">
      <c r="C17271" s="24"/>
    </row>
    <row r="17272" spans="3:3" x14ac:dyDescent="0.25">
      <c r="C17272" s="24"/>
    </row>
    <row r="17273" spans="3:3" x14ac:dyDescent="0.25">
      <c r="C17273" s="24"/>
    </row>
    <row r="17274" spans="3:3" x14ac:dyDescent="0.25">
      <c r="C17274" s="24"/>
    </row>
    <row r="17275" spans="3:3" x14ac:dyDescent="0.25">
      <c r="C17275" s="24"/>
    </row>
    <row r="17276" spans="3:3" x14ac:dyDescent="0.25">
      <c r="C17276" s="24"/>
    </row>
    <row r="17277" spans="3:3" x14ac:dyDescent="0.25">
      <c r="C17277" s="24"/>
    </row>
    <row r="17278" spans="3:3" x14ac:dyDescent="0.25">
      <c r="C17278" s="24"/>
    </row>
    <row r="17279" spans="3:3" x14ac:dyDescent="0.25">
      <c r="C17279" s="24"/>
    </row>
    <row r="17280" spans="3:3" x14ac:dyDescent="0.25">
      <c r="C17280" s="24"/>
    </row>
    <row r="17281" spans="3:3" x14ac:dyDescent="0.25">
      <c r="C17281" s="24"/>
    </row>
    <row r="17282" spans="3:3" x14ac:dyDescent="0.25">
      <c r="C17282" s="24"/>
    </row>
    <row r="17283" spans="3:3" x14ac:dyDescent="0.25">
      <c r="C17283" s="24"/>
    </row>
    <row r="17284" spans="3:3" x14ac:dyDescent="0.25">
      <c r="C17284" s="24"/>
    </row>
    <row r="17285" spans="3:3" x14ac:dyDescent="0.25">
      <c r="C17285" s="24"/>
    </row>
    <row r="17286" spans="3:3" x14ac:dyDescent="0.25">
      <c r="C17286" s="24"/>
    </row>
    <row r="17287" spans="3:3" x14ac:dyDescent="0.25">
      <c r="C17287" s="24"/>
    </row>
    <row r="17288" spans="3:3" x14ac:dyDescent="0.25">
      <c r="C17288" s="24"/>
    </row>
    <row r="17289" spans="3:3" x14ac:dyDescent="0.25">
      <c r="C17289" s="24"/>
    </row>
    <row r="17290" spans="3:3" x14ac:dyDescent="0.25">
      <c r="C17290" s="24"/>
    </row>
    <row r="17291" spans="3:3" x14ac:dyDescent="0.25">
      <c r="C17291" s="24"/>
    </row>
    <row r="17292" spans="3:3" x14ac:dyDescent="0.25">
      <c r="C17292" s="24"/>
    </row>
    <row r="17293" spans="3:3" x14ac:dyDescent="0.25">
      <c r="C17293" s="24"/>
    </row>
    <row r="17294" spans="3:3" x14ac:dyDescent="0.25">
      <c r="C17294" s="24"/>
    </row>
    <row r="17295" spans="3:3" x14ac:dyDescent="0.25">
      <c r="C17295" s="24"/>
    </row>
    <row r="17296" spans="3:3" x14ac:dyDescent="0.25">
      <c r="C17296" s="24"/>
    </row>
    <row r="17297" spans="3:3" x14ac:dyDescent="0.25">
      <c r="C17297" s="24"/>
    </row>
    <row r="17298" spans="3:3" x14ac:dyDescent="0.25">
      <c r="C17298" s="24"/>
    </row>
    <row r="17299" spans="3:3" x14ac:dyDescent="0.25">
      <c r="C17299" s="24"/>
    </row>
    <row r="17300" spans="3:3" x14ac:dyDescent="0.25">
      <c r="C17300" s="24"/>
    </row>
    <row r="17301" spans="3:3" x14ac:dyDescent="0.25">
      <c r="C17301" s="24"/>
    </row>
    <row r="17302" spans="3:3" x14ac:dyDescent="0.25">
      <c r="C17302" s="24"/>
    </row>
    <row r="17303" spans="3:3" x14ac:dyDescent="0.25">
      <c r="C17303" s="24"/>
    </row>
    <row r="17304" spans="3:3" x14ac:dyDescent="0.25">
      <c r="C17304" s="24"/>
    </row>
    <row r="17305" spans="3:3" x14ac:dyDescent="0.25">
      <c r="C17305" s="24"/>
    </row>
    <row r="17306" spans="3:3" x14ac:dyDescent="0.25">
      <c r="C17306" s="24"/>
    </row>
    <row r="17307" spans="3:3" x14ac:dyDescent="0.25">
      <c r="C17307" s="24"/>
    </row>
    <row r="17308" spans="3:3" x14ac:dyDescent="0.25">
      <c r="C17308" s="24"/>
    </row>
    <row r="17309" spans="3:3" x14ac:dyDescent="0.25">
      <c r="C17309" s="24"/>
    </row>
    <row r="17310" spans="3:3" x14ac:dyDescent="0.25">
      <c r="C17310" s="24"/>
    </row>
    <row r="17311" spans="3:3" x14ac:dyDescent="0.25">
      <c r="C17311" s="24"/>
    </row>
    <row r="17312" spans="3:3" x14ac:dyDescent="0.25">
      <c r="C17312" s="24"/>
    </row>
    <row r="17313" spans="3:3" x14ac:dyDescent="0.25">
      <c r="C17313" s="24"/>
    </row>
    <row r="17314" spans="3:3" x14ac:dyDescent="0.25">
      <c r="C17314" s="24"/>
    </row>
    <row r="17315" spans="3:3" x14ac:dyDescent="0.25">
      <c r="C17315" s="24"/>
    </row>
    <row r="17316" spans="3:3" x14ac:dyDescent="0.25">
      <c r="C17316" s="24"/>
    </row>
    <row r="17317" spans="3:3" x14ac:dyDescent="0.25">
      <c r="C17317" s="24"/>
    </row>
    <row r="17318" spans="3:3" x14ac:dyDescent="0.25">
      <c r="C17318" s="24"/>
    </row>
    <row r="17319" spans="3:3" x14ac:dyDescent="0.25">
      <c r="C17319" s="24"/>
    </row>
    <row r="17320" spans="3:3" x14ac:dyDescent="0.25">
      <c r="C17320" s="24"/>
    </row>
    <row r="17321" spans="3:3" x14ac:dyDescent="0.25">
      <c r="C17321" s="24"/>
    </row>
    <row r="17322" spans="3:3" x14ac:dyDescent="0.25">
      <c r="C17322" s="24"/>
    </row>
    <row r="17323" spans="3:3" x14ac:dyDescent="0.25">
      <c r="C17323" s="24"/>
    </row>
    <row r="17324" spans="3:3" x14ac:dyDescent="0.25">
      <c r="C17324" s="24"/>
    </row>
    <row r="17325" spans="3:3" x14ac:dyDescent="0.25">
      <c r="C17325" s="24"/>
    </row>
    <row r="17326" spans="3:3" x14ac:dyDescent="0.25">
      <c r="C17326" s="24"/>
    </row>
    <row r="17327" spans="3:3" x14ac:dyDescent="0.25">
      <c r="C17327" s="24"/>
    </row>
    <row r="17328" spans="3:3" x14ac:dyDescent="0.25">
      <c r="C17328" s="24"/>
    </row>
    <row r="17329" spans="3:3" x14ac:dyDescent="0.25">
      <c r="C17329" s="24"/>
    </row>
    <row r="17330" spans="3:3" x14ac:dyDescent="0.25">
      <c r="C17330" s="24"/>
    </row>
    <row r="17331" spans="3:3" x14ac:dyDescent="0.25">
      <c r="C17331" s="24"/>
    </row>
    <row r="17332" spans="3:3" x14ac:dyDescent="0.25">
      <c r="C17332" s="24"/>
    </row>
    <row r="17333" spans="3:3" x14ac:dyDescent="0.25">
      <c r="C17333" s="24"/>
    </row>
    <row r="17334" spans="3:3" x14ac:dyDescent="0.25">
      <c r="C17334" s="24"/>
    </row>
    <row r="17335" spans="3:3" x14ac:dyDescent="0.25">
      <c r="C17335" s="24"/>
    </row>
    <row r="17336" spans="3:3" x14ac:dyDescent="0.25">
      <c r="C17336" s="24"/>
    </row>
    <row r="17337" spans="3:3" x14ac:dyDescent="0.25">
      <c r="C17337" s="24"/>
    </row>
    <row r="17338" spans="3:3" x14ac:dyDescent="0.25">
      <c r="C17338" s="24"/>
    </row>
    <row r="17339" spans="3:3" x14ac:dyDescent="0.25">
      <c r="C17339" s="24"/>
    </row>
    <row r="17340" spans="3:3" x14ac:dyDescent="0.25">
      <c r="C17340" s="24"/>
    </row>
    <row r="17341" spans="3:3" x14ac:dyDescent="0.25">
      <c r="C17341" s="24"/>
    </row>
    <row r="17342" spans="3:3" x14ac:dyDescent="0.25">
      <c r="C17342" s="24"/>
    </row>
    <row r="17343" spans="3:3" x14ac:dyDescent="0.25">
      <c r="C17343" s="24"/>
    </row>
    <row r="17344" spans="3:3" x14ac:dyDescent="0.25">
      <c r="C17344" s="24"/>
    </row>
    <row r="17345" spans="3:3" x14ac:dyDescent="0.25">
      <c r="C17345" s="24"/>
    </row>
    <row r="17346" spans="3:3" x14ac:dyDescent="0.25">
      <c r="C17346" s="24"/>
    </row>
    <row r="17347" spans="3:3" x14ac:dyDescent="0.25">
      <c r="C17347" s="24"/>
    </row>
    <row r="17348" spans="3:3" x14ac:dyDescent="0.25">
      <c r="C17348" s="24"/>
    </row>
    <row r="17349" spans="3:3" x14ac:dyDescent="0.25">
      <c r="C17349" s="24"/>
    </row>
    <row r="17350" spans="3:3" x14ac:dyDescent="0.25">
      <c r="C17350" s="24"/>
    </row>
    <row r="17351" spans="3:3" x14ac:dyDescent="0.25">
      <c r="C17351" s="24"/>
    </row>
    <row r="17352" spans="3:3" x14ac:dyDescent="0.25">
      <c r="C17352" s="24"/>
    </row>
    <row r="17353" spans="3:3" x14ac:dyDescent="0.25">
      <c r="C17353" s="24"/>
    </row>
    <row r="17354" spans="3:3" x14ac:dyDescent="0.25">
      <c r="C17354" s="24"/>
    </row>
    <row r="17355" spans="3:3" x14ac:dyDescent="0.25">
      <c r="C17355" s="24"/>
    </row>
    <row r="17356" spans="3:3" x14ac:dyDescent="0.25">
      <c r="C17356" s="24"/>
    </row>
    <row r="17357" spans="3:3" x14ac:dyDescent="0.25">
      <c r="C17357" s="24"/>
    </row>
    <row r="17358" spans="3:3" x14ac:dyDescent="0.25">
      <c r="C17358" s="24"/>
    </row>
    <row r="17359" spans="3:3" x14ac:dyDescent="0.25">
      <c r="C17359" s="24"/>
    </row>
    <row r="17360" spans="3:3" x14ac:dyDescent="0.25">
      <c r="C17360" s="24"/>
    </row>
    <row r="17361" spans="3:3" x14ac:dyDescent="0.25">
      <c r="C17361" s="24"/>
    </row>
    <row r="17362" spans="3:3" x14ac:dyDescent="0.25">
      <c r="C17362" s="24"/>
    </row>
    <row r="17363" spans="3:3" x14ac:dyDescent="0.25">
      <c r="C17363" s="24"/>
    </row>
    <row r="17364" spans="3:3" x14ac:dyDescent="0.25">
      <c r="C17364" s="24"/>
    </row>
    <row r="17365" spans="3:3" x14ac:dyDescent="0.25">
      <c r="C17365" s="24"/>
    </row>
    <row r="17366" spans="3:3" x14ac:dyDescent="0.25">
      <c r="C17366" s="24"/>
    </row>
    <row r="17367" spans="3:3" x14ac:dyDescent="0.25">
      <c r="C17367" s="24"/>
    </row>
    <row r="17368" spans="3:3" x14ac:dyDescent="0.25">
      <c r="C17368" s="24"/>
    </row>
    <row r="17369" spans="3:3" x14ac:dyDescent="0.25">
      <c r="C17369" s="24"/>
    </row>
    <row r="17370" spans="3:3" x14ac:dyDescent="0.25">
      <c r="C17370" s="24"/>
    </row>
    <row r="17371" spans="3:3" x14ac:dyDescent="0.25">
      <c r="C17371" s="24"/>
    </row>
    <row r="17372" spans="3:3" x14ac:dyDescent="0.25">
      <c r="C17372" s="24"/>
    </row>
    <row r="17373" spans="3:3" x14ac:dyDescent="0.25">
      <c r="C17373" s="24"/>
    </row>
    <row r="17374" spans="3:3" x14ac:dyDescent="0.25">
      <c r="C17374" s="24"/>
    </row>
    <row r="17375" spans="3:3" x14ac:dyDescent="0.25">
      <c r="C17375" s="24"/>
    </row>
    <row r="17376" spans="3:3" x14ac:dyDescent="0.25">
      <c r="C17376" s="24"/>
    </row>
    <row r="17377" spans="3:3" x14ac:dyDescent="0.25">
      <c r="C17377" s="24"/>
    </row>
    <row r="17378" spans="3:3" x14ac:dyDescent="0.25">
      <c r="C17378" s="24"/>
    </row>
    <row r="17379" spans="3:3" x14ac:dyDescent="0.25">
      <c r="C17379" s="24"/>
    </row>
    <row r="17380" spans="3:3" x14ac:dyDescent="0.25">
      <c r="C17380" s="24"/>
    </row>
    <row r="17381" spans="3:3" x14ac:dyDescent="0.25">
      <c r="C17381" s="24"/>
    </row>
    <row r="17382" spans="3:3" x14ac:dyDescent="0.25">
      <c r="C17382" s="24"/>
    </row>
    <row r="17383" spans="3:3" x14ac:dyDescent="0.25">
      <c r="C17383" s="24"/>
    </row>
    <row r="17384" spans="3:3" x14ac:dyDescent="0.25">
      <c r="C17384" s="24"/>
    </row>
    <row r="17385" spans="3:3" x14ac:dyDescent="0.25">
      <c r="C17385" s="24"/>
    </row>
    <row r="17386" spans="3:3" x14ac:dyDescent="0.25">
      <c r="C17386" s="24"/>
    </row>
    <row r="17387" spans="3:3" x14ac:dyDescent="0.25">
      <c r="C17387" s="24"/>
    </row>
    <row r="17388" spans="3:3" x14ac:dyDescent="0.25">
      <c r="C17388" s="24"/>
    </row>
    <row r="17389" spans="3:3" x14ac:dyDescent="0.25">
      <c r="C17389" s="24"/>
    </row>
    <row r="17390" spans="3:3" x14ac:dyDescent="0.25">
      <c r="C17390" s="24"/>
    </row>
    <row r="17391" spans="3:3" x14ac:dyDescent="0.25">
      <c r="C17391" s="24"/>
    </row>
    <row r="17392" spans="3:3" x14ac:dyDescent="0.25">
      <c r="C17392" s="24"/>
    </row>
    <row r="17393" spans="3:3" x14ac:dyDescent="0.25">
      <c r="C17393" s="24"/>
    </row>
    <row r="17394" spans="3:3" x14ac:dyDescent="0.25">
      <c r="C17394" s="24"/>
    </row>
    <row r="17395" spans="3:3" x14ac:dyDescent="0.25">
      <c r="C17395" s="24"/>
    </row>
    <row r="17396" spans="3:3" x14ac:dyDescent="0.25">
      <c r="C17396" s="24"/>
    </row>
    <row r="17397" spans="3:3" x14ac:dyDescent="0.25">
      <c r="C17397" s="24"/>
    </row>
    <row r="17398" spans="3:3" x14ac:dyDescent="0.25">
      <c r="C17398" s="24"/>
    </row>
    <row r="17399" spans="3:3" x14ac:dyDescent="0.25">
      <c r="C17399" s="24"/>
    </row>
    <row r="17400" spans="3:3" x14ac:dyDescent="0.25">
      <c r="C17400" s="24"/>
    </row>
    <row r="17401" spans="3:3" x14ac:dyDescent="0.25">
      <c r="C17401" s="24"/>
    </row>
    <row r="17402" spans="3:3" x14ac:dyDescent="0.25">
      <c r="C17402" s="24"/>
    </row>
    <row r="17403" spans="3:3" x14ac:dyDescent="0.25">
      <c r="C17403" s="24"/>
    </row>
    <row r="17404" spans="3:3" x14ac:dyDescent="0.25">
      <c r="C17404" s="24"/>
    </row>
    <row r="17405" spans="3:3" x14ac:dyDescent="0.25">
      <c r="C17405" s="24"/>
    </row>
    <row r="17406" spans="3:3" x14ac:dyDescent="0.25">
      <c r="C17406" s="24"/>
    </row>
    <row r="17407" spans="3:3" x14ac:dyDescent="0.25">
      <c r="C17407" s="24"/>
    </row>
    <row r="17408" spans="3:3" x14ac:dyDescent="0.25">
      <c r="C17408" s="24"/>
    </row>
    <row r="17409" spans="3:3" x14ac:dyDescent="0.25">
      <c r="C17409" s="24"/>
    </row>
    <row r="17410" spans="3:3" x14ac:dyDescent="0.25">
      <c r="C17410" s="24"/>
    </row>
    <row r="17411" spans="3:3" x14ac:dyDescent="0.25">
      <c r="C17411" s="24"/>
    </row>
    <row r="17412" spans="3:3" x14ac:dyDescent="0.25">
      <c r="C17412" s="24"/>
    </row>
    <row r="17413" spans="3:3" x14ac:dyDescent="0.25">
      <c r="C17413" s="24"/>
    </row>
    <row r="17414" spans="3:3" x14ac:dyDescent="0.25">
      <c r="C17414" s="24"/>
    </row>
    <row r="17415" spans="3:3" x14ac:dyDescent="0.25">
      <c r="C17415" s="24"/>
    </row>
    <row r="17416" spans="3:3" x14ac:dyDescent="0.25">
      <c r="C17416" s="24"/>
    </row>
    <row r="17417" spans="3:3" x14ac:dyDescent="0.25">
      <c r="C17417" s="24"/>
    </row>
    <row r="17418" spans="3:3" x14ac:dyDescent="0.25">
      <c r="C17418" s="24"/>
    </row>
    <row r="17419" spans="3:3" x14ac:dyDescent="0.25">
      <c r="C17419" s="24"/>
    </row>
    <row r="17420" spans="3:3" x14ac:dyDescent="0.25">
      <c r="C17420" s="24"/>
    </row>
    <row r="17421" spans="3:3" x14ac:dyDescent="0.25">
      <c r="C17421" s="24"/>
    </row>
    <row r="17422" spans="3:3" x14ac:dyDescent="0.25">
      <c r="C17422" s="24"/>
    </row>
    <row r="17423" spans="3:3" x14ac:dyDescent="0.25">
      <c r="C17423" s="24"/>
    </row>
    <row r="17424" spans="3:3" x14ac:dyDescent="0.25">
      <c r="C17424" s="24"/>
    </row>
    <row r="17425" spans="3:3" x14ac:dyDescent="0.25">
      <c r="C17425" s="24"/>
    </row>
    <row r="17426" spans="3:3" x14ac:dyDescent="0.25">
      <c r="C17426" s="24"/>
    </row>
    <row r="17427" spans="3:3" x14ac:dyDescent="0.25">
      <c r="C17427" s="24"/>
    </row>
    <row r="17428" spans="3:3" x14ac:dyDescent="0.25">
      <c r="C17428" s="24"/>
    </row>
    <row r="17429" spans="3:3" x14ac:dyDescent="0.25">
      <c r="C17429" s="24"/>
    </row>
    <row r="17430" spans="3:3" x14ac:dyDescent="0.25">
      <c r="C17430" s="24"/>
    </row>
    <row r="17431" spans="3:3" x14ac:dyDescent="0.25">
      <c r="C17431" s="24"/>
    </row>
    <row r="17432" spans="3:3" x14ac:dyDescent="0.25">
      <c r="C17432" s="24"/>
    </row>
    <row r="17433" spans="3:3" x14ac:dyDescent="0.25">
      <c r="C17433" s="24"/>
    </row>
    <row r="17434" spans="3:3" x14ac:dyDescent="0.25">
      <c r="C17434" s="24"/>
    </row>
    <row r="17435" spans="3:3" x14ac:dyDescent="0.25">
      <c r="C17435" s="24"/>
    </row>
    <row r="17436" spans="3:3" x14ac:dyDescent="0.25">
      <c r="C17436" s="24"/>
    </row>
    <row r="17437" spans="3:3" x14ac:dyDescent="0.25">
      <c r="C17437" s="24"/>
    </row>
    <row r="17438" spans="3:3" x14ac:dyDescent="0.25">
      <c r="C17438" s="24"/>
    </row>
    <row r="17439" spans="3:3" x14ac:dyDescent="0.25">
      <c r="C17439" s="24"/>
    </row>
    <row r="17440" spans="3:3" x14ac:dyDescent="0.25">
      <c r="C17440" s="24"/>
    </row>
    <row r="17441" spans="3:3" x14ac:dyDescent="0.25">
      <c r="C17441" s="24"/>
    </row>
    <row r="17442" spans="3:3" x14ac:dyDescent="0.25">
      <c r="C17442" s="24"/>
    </row>
    <row r="17443" spans="3:3" x14ac:dyDescent="0.25">
      <c r="C17443" s="24"/>
    </row>
    <row r="17444" spans="3:3" x14ac:dyDescent="0.25">
      <c r="C17444" s="24"/>
    </row>
    <row r="17445" spans="3:3" x14ac:dyDescent="0.25">
      <c r="C17445" s="24"/>
    </row>
    <row r="17446" spans="3:3" x14ac:dyDescent="0.25">
      <c r="C17446" s="24"/>
    </row>
    <row r="17447" spans="3:3" x14ac:dyDescent="0.25">
      <c r="C17447" s="24"/>
    </row>
    <row r="17448" spans="3:3" x14ac:dyDescent="0.25">
      <c r="C17448" s="24"/>
    </row>
    <row r="17449" spans="3:3" x14ac:dyDescent="0.25">
      <c r="C17449" s="24"/>
    </row>
    <row r="17450" spans="3:3" x14ac:dyDescent="0.25">
      <c r="C17450" s="24"/>
    </row>
    <row r="17451" spans="3:3" x14ac:dyDescent="0.25">
      <c r="C17451" s="24"/>
    </row>
    <row r="17452" spans="3:3" x14ac:dyDescent="0.25">
      <c r="C17452" s="24"/>
    </row>
    <row r="17453" spans="3:3" x14ac:dyDescent="0.25">
      <c r="C17453" s="24"/>
    </row>
    <row r="17454" spans="3:3" x14ac:dyDescent="0.25">
      <c r="C17454" s="24"/>
    </row>
    <row r="17455" spans="3:3" x14ac:dyDescent="0.25">
      <c r="C17455" s="24"/>
    </row>
    <row r="17456" spans="3:3" x14ac:dyDescent="0.25">
      <c r="C17456" s="24"/>
    </row>
    <row r="17457" spans="3:3" x14ac:dyDescent="0.25">
      <c r="C17457" s="24"/>
    </row>
    <row r="17458" spans="3:3" x14ac:dyDescent="0.25">
      <c r="C17458" s="24"/>
    </row>
    <row r="17459" spans="3:3" x14ac:dyDescent="0.25">
      <c r="C17459" s="24"/>
    </row>
    <row r="17460" spans="3:3" x14ac:dyDescent="0.25">
      <c r="C17460" s="24"/>
    </row>
    <row r="17461" spans="3:3" x14ac:dyDescent="0.25">
      <c r="C17461" s="24"/>
    </row>
    <row r="17462" spans="3:3" x14ac:dyDescent="0.25">
      <c r="C17462" s="24"/>
    </row>
    <row r="17463" spans="3:3" x14ac:dyDescent="0.25">
      <c r="C17463" s="24"/>
    </row>
    <row r="17464" spans="3:3" x14ac:dyDescent="0.25">
      <c r="C17464" s="24"/>
    </row>
    <row r="17465" spans="3:3" x14ac:dyDescent="0.25">
      <c r="C17465" s="24"/>
    </row>
    <row r="17466" spans="3:3" x14ac:dyDescent="0.25">
      <c r="C17466" s="24"/>
    </row>
    <row r="17467" spans="3:3" x14ac:dyDescent="0.25">
      <c r="C17467" s="24"/>
    </row>
    <row r="17468" spans="3:3" x14ac:dyDescent="0.25">
      <c r="C17468" s="24"/>
    </row>
    <row r="17469" spans="3:3" x14ac:dyDescent="0.25">
      <c r="C17469" s="24"/>
    </row>
    <row r="17470" spans="3:3" x14ac:dyDescent="0.25">
      <c r="C17470" s="24"/>
    </row>
    <row r="17471" spans="3:3" x14ac:dyDescent="0.25">
      <c r="C17471" s="24"/>
    </row>
    <row r="17472" spans="3:3" x14ac:dyDescent="0.25">
      <c r="C17472" s="24"/>
    </row>
    <row r="17473" spans="3:3" x14ac:dyDescent="0.25">
      <c r="C17473" s="24"/>
    </row>
    <row r="17474" spans="3:3" x14ac:dyDescent="0.25">
      <c r="C17474" s="24"/>
    </row>
    <row r="17475" spans="3:3" x14ac:dyDescent="0.25">
      <c r="C17475" s="24"/>
    </row>
    <row r="17476" spans="3:3" x14ac:dyDescent="0.25">
      <c r="C17476" s="24"/>
    </row>
    <row r="17477" spans="3:3" x14ac:dyDescent="0.25">
      <c r="C17477" s="24"/>
    </row>
    <row r="17478" spans="3:3" x14ac:dyDescent="0.25">
      <c r="C17478" s="24"/>
    </row>
    <row r="17479" spans="3:3" x14ac:dyDescent="0.25">
      <c r="C17479" s="24"/>
    </row>
    <row r="17480" spans="3:3" x14ac:dyDescent="0.25">
      <c r="C17480" s="24"/>
    </row>
    <row r="17481" spans="3:3" x14ac:dyDescent="0.25">
      <c r="C17481" s="24"/>
    </row>
    <row r="17482" spans="3:3" x14ac:dyDescent="0.25">
      <c r="C17482" s="24"/>
    </row>
    <row r="17483" spans="3:3" x14ac:dyDescent="0.25">
      <c r="C17483" s="24"/>
    </row>
    <row r="17484" spans="3:3" x14ac:dyDescent="0.25">
      <c r="C17484" s="24"/>
    </row>
    <row r="17485" spans="3:3" x14ac:dyDescent="0.25">
      <c r="C17485" s="24"/>
    </row>
    <row r="17486" spans="3:3" x14ac:dyDescent="0.25">
      <c r="C17486" s="24"/>
    </row>
    <row r="17487" spans="3:3" x14ac:dyDescent="0.25">
      <c r="C17487" s="24"/>
    </row>
    <row r="17488" spans="3:3" x14ac:dyDescent="0.25">
      <c r="C17488" s="24"/>
    </row>
    <row r="17489" spans="3:3" x14ac:dyDescent="0.25">
      <c r="C17489" s="24"/>
    </row>
    <row r="17490" spans="3:3" x14ac:dyDescent="0.25">
      <c r="C17490" s="24"/>
    </row>
    <row r="17491" spans="3:3" x14ac:dyDescent="0.25">
      <c r="C17491" s="24"/>
    </row>
    <row r="17492" spans="3:3" x14ac:dyDescent="0.25">
      <c r="C17492" s="24"/>
    </row>
    <row r="17493" spans="3:3" x14ac:dyDescent="0.25">
      <c r="C17493" s="24"/>
    </row>
    <row r="17494" spans="3:3" x14ac:dyDescent="0.25">
      <c r="C17494" s="24"/>
    </row>
    <row r="17495" spans="3:3" x14ac:dyDescent="0.25">
      <c r="C17495" s="24"/>
    </row>
    <row r="17496" spans="3:3" x14ac:dyDescent="0.25">
      <c r="C17496" s="24"/>
    </row>
    <row r="17497" spans="3:3" x14ac:dyDescent="0.25">
      <c r="C17497" s="24"/>
    </row>
    <row r="17498" spans="3:3" x14ac:dyDescent="0.25">
      <c r="C17498" s="24"/>
    </row>
    <row r="17499" spans="3:3" x14ac:dyDescent="0.25">
      <c r="C17499" s="24"/>
    </row>
    <row r="17500" spans="3:3" x14ac:dyDescent="0.25">
      <c r="C17500" s="24"/>
    </row>
    <row r="17501" spans="3:3" x14ac:dyDescent="0.25">
      <c r="C17501" s="24"/>
    </row>
    <row r="17502" spans="3:3" x14ac:dyDescent="0.25">
      <c r="C17502" s="24"/>
    </row>
    <row r="17503" spans="3:3" x14ac:dyDescent="0.25">
      <c r="C17503" s="24"/>
    </row>
    <row r="17504" spans="3:3" x14ac:dyDescent="0.25">
      <c r="C17504" s="24"/>
    </row>
    <row r="17505" spans="3:3" x14ac:dyDescent="0.25">
      <c r="C17505" s="24"/>
    </row>
    <row r="17506" spans="3:3" x14ac:dyDescent="0.25">
      <c r="C17506" s="24"/>
    </row>
    <row r="17507" spans="3:3" x14ac:dyDescent="0.25">
      <c r="C17507" s="24"/>
    </row>
    <row r="17508" spans="3:3" x14ac:dyDescent="0.25">
      <c r="C17508" s="24"/>
    </row>
    <row r="17509" spans="3:3" x14ac:dyDescent="0.25">
      <c r="C17509" s="24"/>
    </row>
    <row r="17510" spans="3:3" x14ac:dyDescent="0.25">
      <c r="C17510" s="24"/>
    </row>
    <row r="17511" spans="3:3" x14ac:dyDescent="0.25">
      <c r="C17511" s="24"/>
    </row>
    <row r="17512" spans="3:3" x14ac:dyDescent="0.25">
      <c r="C17512" s="24"/>
    </row>
    <row r="17513" spans="3:3" x14ac:dyDescent="0.25">
      <c r="C17513" s="24"/>
    </row>
    <row r="17514" spans="3:3" x14ac:dyDescent="0.25">
      <c r="C17514" s="24"/>
    </row>
    <row r="17515" spans="3:3" x14ac:dyDescent="0.25">
      <c r="C17515" s="24"/>
    </row>
    <row r="17516" spans="3:3" x14ac:dyDescent="0.25">
      <c r="C17516" s="24"/>
    </row>
    <row r="17517" spans="3:3" x14ac:dyDescent="0.25">
      <c r="C17517" s="24"/>
    </row>
    <row r="17518" spans="3:3" x14ac:dyDescent="0.25">
      <c r="C17518" s="24"/>
    </row>
    <row r="17519" spans="3:3" x14ac:dyDescent="0.25">
      <c r="C17519" s="24"/>
    </row>
    <row r="17520" spans="3:3" x14ac:dyDescent="0.25">
      <c r="C17520" s="24"/>
    </row>
    <row r="17521" spans="3:3" x14ac:dyDescent="0.25">
      <c r="C17521" s="24"/>
    </row>
    <row r="17522" spans="3:3" x14ac:dyDescent="0.25">
      <c r="C17522" s="24"/>
    </row>
    <row r="17523" spans="3:3" x14ac:dyDescent="0.25">
      <c r="C17523" s="24"/>
    </row>
    <row r="17524" spans="3:3" x14ac:dyDescent="0.25">
      <c r="C17524" s="24"/>
    </row>
    <row r="17525" spans="3:3" x14ac:dyDescent="0.25">
      <c r="C17525" s="24"/>
    </row>
    <row r="17526" spans="3:3" x14ac:dyDescent="0.25">
      <c r="C17526" s="24"/>
    </row>
    <row r="17527" spans="3:3" x14ac:dyDescent="0.25">
      <c r="C17527" s="24"/>
    </row>
    <row r="17528" spans="3:3" x14ac:dyDescent="0.25">
      <c r="C17528" s="24"/>
    </row>
    <row r="17529" spans="3:3" x14ac:dyDescent="0.25">
      <c r="C17529" s="24"/>
    </row>
    <row r="17530" spans="3:3" x14ac:dyDescent="0.25">
      <c r="C17530" s="24"/>
    </row>
    <row r="17531" spans="3:3" x14ac:dyDescent="0.25">
      <c r="C17531" s="24"/>
    </row>
    <row r="17532" spans="3:3" x14ac:dyDescent="0.25">
      <c r="C17532" s="24"/>
    </row>
    <row r="17533" spans="3:3" x14ac:dyDescent="0.25">
      <c r="C17533" s="24"/>
    </row>
    <row r="17534" spans="3:3" x14ac:dyDescent="0.25">
      <c r="C17534" s="24"/>
    </row>
    <row r="17535" spans="3:3" x14ac:dyDescent="0.25">
      <c r="C17535" s="24"/>
    </row>
    <row r="17536" spans="3:3" x14ac:dyDescent="0.25">
      <c r="C17536" s="24"/>
    </row>
    <row r="17537" spans="3:3" x14ac:dyDescent="0.25">
      <c r="C17537" s="24"/>
    </row>
    <row r="17538" spans="3:3" x14ac:dyDescent="0.25">
      <c r="C17538" s="24"/>
    </row>
    <row r="17539" spans="3:3" x14ac:dyDescent="0.25">
      <c r="C17539" s="24"/>
    </row>
    <row r="17540" spans="3:3" x14ac:dyDescent="0.25">
      <c r="C17540" s="24"/>
    </row>
    <row r="17541" spans="3:3" x14ac:dyDescent="0.25">
      <c r="C17541" s="24"/>
    </row>
    <row r="17542" spans="3:3" x14ac:dyDescent="0.25">
      <c r="C17542" s="24"/>
    </row>
    <row r="17543" spans="3:3" x14ac:dyDescent="0.25">
      <c r="C17543" s="24"/>
    </row>
    <row r="17544" spans="3:3" x14ac:dyDescent="0.25">
      <c r="C17544" s="24"/>
    </row>
    <row r="17545" spans="3:3" x14ac:dyDescent="0.25">
      <c r="C17545" s="24"/>
    </row>
    <row r="17546" spans="3:3" x14ac:dyDescent="0.25">
      <c r="C17546" s="24"/>
    </row>
    <row r="17547" spans="3:3" x14ac:dyDescent="0.25">
      <c r="C17547" s="24"/>
    </row>
    <row r="17548" spans="3:3" x14ac:dyDescent="0.25">
      <c r="C17548" s="24"/>
    </row>
    <row r="17549" spans="3:3" x14ac:dyDescent="0.25">
      <c r="C17549" s="24"/>
    </row>
    <row r="17550" spans="3:3" x14ac:dyDescent="0.25">
      <c r="C17550" s="24"/>
    </row>
    <row r="17551" spans="3:3" x14ac:dyDescent="0.25">
      <c r="C17551" s="24"/>
    </row>
    <row r="17552" spans="3:3" x14ac:dyDescent="0.25">
      <c r="C17552" s="24"/>
    </row>
    <row r="17553" spans="3:3" x14ac:dyDescent="0.25">
      <c r="C17553" s="24"/>
    </row>
    <row r="17554" spans="3:3" x14ac:dyDescent="0.25">
      <c r="C17554" s="24"/>
    </row>
    <row r="17555" spans="3:3" x14ac:dyDescent="0.25">
      <c r="C17555" s="24"/>
    </row>
    <row r="17556" spans="3:3" x14ac:dyDescent="0.25">
      <c r="C17556" s="24"/>
    </row>
    <row r="17557" spans="3:3" x14ac:dyDescent="0.25">
      <c r="C17557" s="24"/>
    </row>
    <row r="17558" spans="3:3" x14ac:dyDescent="0.25">
      <c r="C17558" s="24"/>
    </row>
    <row r="17559" spans="3:3" x14ac:dyDescent="0.25">
      <c r="C17559" s="24"/>
    </row>
    <row r="17560" spans="3:3" x14ac:dyDescent="0.25">
      <c r="C17560" s="24"/>
    </row>
    <row r="17561" spans="3:3" x14ac:dyDescent="0.25">
      <c r="C17561" s="24"/>
    </row>
    <row r="17562" spans="3:3" x14ac:dyDescent="0.25">
      <c r="C17562" s="24"/>
    </row>
    <row r="17563" spans="3:3" x14ac:dyDescent="0.25">
      <c r="C17563" s="24"/>
    </row>
    <row r="17564" spans="3:3" x14ac:dyDescent="0.25">
      <c r="C17564" s="24"/>
    </row>
    <row r="17565" spans="3:3" x14ac:dyDescent="0.25">
      <c r="C17565" s="24"/>
    </row>
    <row r="17566" spans="3:3" x14ac:dyDescent="0.25">
      <c r="C17566" s="24"/>
    </row>
    <row r="17567" spans="3:3" x14ac:dyDescent="0.25">
      <c r="C17567" s="24"/>
    </row>
    <row r="17568" spans="3:3" x14ac:dyDescent="0.25">
      <c r="C17568" s="24"/>
    </row>
    <row r="17569" spans="3:3" x14ac:dyDescent="0.25">
      <c r="C17569" s="24"/>
    </row>
    <row r="17570" spans="3:3" x14ac:dyDescent="0.25">
      <c r="C17570" s="24"/>
    </row>
    <row r="17571" spans="3:3" x14ac:dyDescent="0.25">
      <c r="C17571" s="24"/>
    </row>
    <row r="17572" spans="3:3" x14ac:dyDescent="0.25">
      <c r="C17572" s="24"/>
    </row>
    <row r="17573" spans="3:3" x14ac:dyDescent="0.25">
      <c r="C17573" s="24"/>
    </row>
    <row r="17574" spans="3:3" x14ac:dyDescent="0.25">
      <c r="C17574" s="24"/>
    </row>
    <row r="17575" spans="3:3" x14ac:dyDescent="0.25">
      <c r="C17575" s="24"/>
    </row>
    <row r="17576" spans="3:3" x14ac:dyDescent="0.25">
      <c r="C17576" s="24"/>
    </row>
    <row r="17577" spans="3:3" x14ac:dyDescent="0.25">
      <c r="C17577" s="24"/>
    </row>
    <row r="17578" spans="3:3" x14ac:dyDescent="0.25">
      <c r="C17578" s="24"/>
    </row>
    <row r="17579" spans="3:3" x14ac:dyDescent="0.25">
      <c r="C17579" s="24"/>
    </row>
    <row r="17580" spans="3:3" x14ac:dyDescent="0.25">
      <c r="C17580" s="24"/>
    </row>
    <row r="17581" spans="3:3" x14ac:dyDescent="0.25">
      <c r="C17581" s="24"/>
    </row>
    <row r="17582" spans="3:3" x14ac:dyDescent="0.25">
      <c r="C17582" s="24"/>
    </row>
    <row r="17583" spans="3:3" x14ac:dyDescent="0.25">
      <c r="C17583" s="24"/>
    </row>
    <row r="17584" spans="3:3" x14ac:dyDescent="0.25">
      <c r="C17584" s="24"/>
    </row>
    <row r="17585" spans="3:3" x14ac:dyDescent="0.25">
      <c r="C17585" s="24"/>
    </row>
    <row r="17586" spans="3:3" x14ac:dyDescent="0.25">
      <c r="C17586" s="24"/>
    </row>
    <row r="17587" spans="3:3" x14ac:dyDescent="0.25">
      <c r="C17587" s="24"/>
    </row>
    <row r="17588" spans="3:3" x14ac:dyDescent="0.25">
      <c r="C17588" s="24"/>
    </row>
    <row r="17589" spans="3:3" x14ac:dyDescent="0.25">
      <c r="C17589" s="24"/>
    </row>
    <row r="17590" spans="3:3" x14ac:dyDescent="0.25">
      <c r="C17590" s="24"/>
    </row>
    <row r="17591" spans="3:3" x14ac:dyDescent="0.25">
      <c r="C17591" s="24"/>
    </row>
    <row r="17592" spans="3:3" x14ac:dyDescent="0.25">
      <c r="C17592" s="24"/>
    </row>
    <row r="17593" spans="3:3" x14ac:dyDescent="0.25">
      <c r="C17593" s="24"/>
    </row>
    <row r="17594" spans="3:3" x14ac:dyDescent="0.25">
      <c r="C17594" s="24"/>
    </row>
    <row r="17595" spans="3:3" x14ac:dyDescent="0.25">
      <c r="C17595" s="24"/>
    </row>
    <row r="17596" spans="3:3" x14ac:dyDescent="0.25">
      <c r="C17596" s="24"/>
    </row>
    <row r="17597" spans="3:3" x14ac:dyDescent="0.25">
      <c r="C17597" s="24"/>
    </row>
    <row r="17598" spans="3:3" x14ac:dyDescent="0.25">
      <c r="C17598" s="24"/>
    </row>
    <row r="17599" spans="3:3" x14ac:dyDescent="0.25">
      <c r="C17599" s="24"/>
    </row>
    <row r="17600" spans="3:3" x14ac:dyDescent="0.25">
      <c r="C17600" s="24"/>
    </row>
    <row r="17601" spans="3:3" x14ac:dyDescent="0.25">
      <c r="C17601" s="24"/>
    </row>
    <row r="17602" spans="3:3" x14ac:dyDescent="0.25">
      <c r="C17602" s="24"/>
    </row>
    <row r="17603" spans="3:3" x14ac:dyDescent="0.25">
      <c r="C17603" s="24"/>
    </row>
    <row r="17604" spans="3:3" x14ac:dyDescent="0.25">
      <c r="C17604" s="24"/>
    </row>
    <row r="17605" spans="3:3" x14ac:dyDescent="0.25">
      <c r="C17605" s="24"/>
    </row>
    <row r="17606" spans="3:3" x14ac:dyDescent="0.25">
      <c r="C17606" s="24"/>
    </row>
    <row r="17607" spans="3:3" x14ac:dyDescent="0.25">
      <c r="C17607" s="24"/>
    </row>
    <row r="17608" spans="3:3" x14ac:dyDescent="0.25">
      <c r="C17608" s="24"/>
    </row>
    <row r="17609" spans="3:3" x14ac:dyDescent="0.25">
      <c r="C17609" s="24"/>
    </row>
    <row r="17610" spans="3:3" x14ac:dyDescent="0.25">
      <c r="C17610" s="24"/>
    </row>
    <row r="17611" spans="3:3" x14ac:dyDescent="0.25">
      <c r="C17611" s="24"/>
    </row>
    <row r="17612" spans="3:3" x14ac:dyDescent="0.25">
      <c r="C17612" s="24"/>
    </row>
    <row r="17613" spans="3:3" x14ac:dyDescent="0.25">
      <c r="C17613" s="24"/>
    </row>
    <row r="17614" spans="3:3" x14ac:dyDescent="0.25">
      <c r="C17614" s="24"/>
    </row>
    <row r="17615" spans="3:3" x14ac:dyDescent="0.25">
      <c r="C17615" s="24"/>
    </row>
    <row r="17616" spans="3:3" x14ac:dyDescent="0.25">
      <c r="C17616" s="24"/>
    </row>
    <row r="17617" spans="3:3" x14ac:dyDescent="0.25">
      <c r="C17617" s="24"/>
    </row>
    <row r="17618" spans="3:3" x14ac:dyDescent="0.25">
      <c r="C17618" s="24"/>
    </row>
    <row r="17619" spans="3:3" x14ac:dyDescent="0.25">
      <c r="C17619" s="24"/>
    </row>
    <row r="17620" spans="3:3" x14ac:dyDescent="0.25">
      <c r="C17620" s="24"/>
    </row>
    <row r="17621" spans="3:3" x14ac:dyDescent="0.25">
      <c r="C17621" s="24"/>
    </row>
    <row r="17622" spans="3:3" x14ac:dyDescent="0.25">
      <c r="C17622" s="24"/>
    </row>
    <row r="17623" spans="3:3" x14ac:dyDescent="0.25">
      <c r="C17623" s="24"/>
    </row>
    <row r="17624" spans="3:3" x14ac:dyDescent="0.25">
      <c r="C17624" s="24"/>
    </row>
    <row r="17625" spans="3:3" x14ac:dyDescent="0.25">
      <c r="C17625" s="24"/>
    </row>
    <row r="17626" spans="3:3" x14ac:dyDescent="0.25">
      <c r="C17626" s="24"/>
    </row>
    <row r="17627" spans="3:3" x14ac:dyDescent="0.25">
      <c r="C17627" s="24"/>
    </row>
    <row r="17628" spans="3:3" x14ac:dyDescent="0.25">
      <c r="C17628" s="24"/>
    </row>
    <row r="17629" spans="3:3" x14ac:dyDescent="0.25">
      <c r="C17629" s="24"/>
    </row>
    <row r="17630" spans="3:3" x14ac:dyDescent="0.25">
      <c r="C17630" s="24"/>
    </row>
    <row r="17631" spans="3:3" x14ac:dyDescent="0.25">
      <c r="C17631" s="24"/>
    </row>
    <row r="17632" spans="3:3" x14ac:dyDescent="0.25">
      <c r="C17632" s="24"/>
    </row>
    <row r="17633" spans="3:3" x14ac:dyDescent="0.25">
      <c r="C17633" s="24"/>
    </row>
    <row r="17634" spans="3:3" x14ac:dyDescent="0.25">
      <c r="C17634" s="24"/>
    </row>
    <row r="17635" spans="3:3" x14ac:dyDescent="0.25">
      <c r="C17635" s="24"/>
    </row>
    <row r="17636" spans="3:3" x14ac:dyDescent="0.25">
      <c r="C17636" s="24"/>
    </row>
    <row r="17637" spans="3:3" x14ac:dyDescent="0.25">
      <c r="C17637" s="24"/>
    </row>
    <row r="17638" spans="3:3" x14ac:dyDescent="0.25">
      <c r="C17638" s="24"/>
    </row>
    <row r="17639" spans="3:3" x14ac:dyDescent="0.25">
      <c r="C17639" s="24"/>
    </row>
    <row r="17640" spans="3:3" x14ac:dyDescent="0.25">
      <c r="C17640" s="24"/>
    </row>
    <row r="17641" spans="3:3" x14ac:dyDescent="0.25">
      <c r="C17641" s="24"/>
    </row>
    <row r="17642" spans="3:3" x14ac:dyDescent="0.25">
      <c r="C17642" s="24"/>
    </row>
    <row r="17643" spans="3:3" x14ac:dyDescent="0.25">
      <c r="C17643" s="24"/>
    </row>
    <row r="17644" spans="3:3" x14ac:dyDescent="0.25">
      <c r="C17644" s="24"/>
    </row>
    <row r="17645" spans="3:3" x14ac:dyDescent="0.25">
      <c r="C17645" s="24"/>
    </row>
    <row r="17646" spans="3:3" x14ac:dyDescent="0.25">
      <c r="C17646" s="24"/>
    </row>
    <row r="17647" spans="3:3" x14ac:dyDescent="0.25">
      <c r="C17647" s="24"/>
    </row>
    <row r="17648" spans="3:3" x14ac:dyDescent="0.25">
      <c r="C17648" s="24"/>
    </row>
    <row r="17649" spans="3:3" x14ac:dyDescent="0.25">
      <c r="C17649" s="24"/>
    </row>
    <row r="17650" spans="3:3" x14ac:dyDescent="0.25">
      <c r="C17650" s="24"/>
    </row>
    <row r="17651" spans="3:3" x14ac:dyDescent="0.25">
      <c r="C17651" s="24"/>
    </row>
    <row r="17652" spans="3:3" x14ac:dyDescent="0.25">
      <c r="C17652" s="24"/>
    </row>
    <row r="17653" spans="3:3" x14ac:dyDescent="0.25">
      <c r="C17653" s="24"/>
    </row>
    <row r="17654" spans="3:3" x14ac:dyDescent="0.25">
      <c r="C17654" s="24"/>
    </row>
    <row r="17655" spans="3:3" x14ac:dyDescent="0.25">
      <c r="C17655" s="24"/>
    </row>
    <row r="17656" spans="3:3" x14ac:dyDescent="0.25">
      <c r="C17656" s="24"/>
    </row>
    <row r="17657" spans="3:3" x14ac:dyDescent="0.25">
      <c r="C17657" s="24"/>
    </row>
    <row r="17658" spans="3:3" x14ac:dyDescent="0.25">
      <c r="C17658" s="24"/>
    </row>
    <row r="17659" spans="3:3" x14ac:dyDescent="0.25">
      <c r="C17659" s="24"/>
    </row>
    <row r="17660" spans="3:3" x14ac:dyDescent="0.25">
      <c r="C17660" s="24"/>
    </row>
    <row r="17661" spans="3:3" x14ac:dyDescent="0.25">
      <c r="C17661" s="24"/>
    </row>
    <row r="17662" spans="3:3" x14ac:dyDescent="0.25">
      <c r="C17662" s="24"/>
    </row>
    <row r="17663" spans="3:3" x14ac:dyDescent="0.25">
      <c r="C17663" s="24"/>
    </row>
    <row r="17664" spans="3:3" x14ac:dyDescent="0.25">
      <c r="C17664" s="24"/>
    </row>
    <row r="17665" spans="3:3" x14ac:dyDescent="0.25">
      <c r="C17665" s="24"/>
    </row>
    <row r="17666" spans="3:3" x14ac:dyDescent="0.25">
      <c r="C17666" s="24"/>
    </row>
    <row r="17667" spans="3:3" x14ac:dyDescent="0.25">
      <c r="C17667" s="24"/>
    </row>
    <row r="17668" spans="3:3" x14ac:dyDescent="0.25">
      <c r="C17668" s="24"/>
    </row>
    <row r="17669" spans="3:3" x14ac:dyDescent="0.25">
      <c r="C17669" s="24"/>
    </row>
    <row r="17670" spans="3:3" x14ac:dyDescent="0.25">
      <c r="C17670" s="24"/>
    </row>
    <row r="17671" spans="3:3" x14ac:dyDescent="0.25">
      <c r="C17671" s="24"/>
    </row>
    <row r="17672" spans="3:3" x14ac:dyDescent="0.25">
      <c r="C17672" s="24"/>
    </row>
    <row r="17673" spans="3:3" x14ac:dyDescent="0.25">
      <c r="C17673" s="24"/>
    </row>
    <row r="17674" spans="3:3" x14ac:dyDescent="0.25">
      <c r="C17674" s="24"/>
    </row>
    <row r="17675" spans="3:3" x14ac:dyDescent="0.25">
      <c r="C17675" s="24"/>
    </row>
    <row r="17676" spans="3:3" x14ac:dyDescent="0.25">
      <c r="C17676" s="24"/>
    </row>
    <row r="17677" spans="3:3" x14ac:dyDescent="0.25">
      <c r="C17677" s="24"/>
    </row>
    <row r="17678" spans="3:3" x14ac:dyDescent="0.25">
      <c r="C17678" s="24"/>
    </row>
    <row r="17679" spans="3:3" x14ac:dyDescent="0.25">
      <c r="C17679" s="24"/>
    </row>
    <row r="17680" spans="3:3" x14ac:dyDescent="0.25">
      <c r="C17680" s="24"/>
    </row>
    <row r="17681" spans="3:3" x14ac:dyDescent="0.25">
      <c r="C17681" s="24"/>
    </row>
    <row r="17682" spans="3:3" x14ac:dyDescent="0.25">
      <c r="C17682" s="24"/>
    </row>
    <row r="17683" spans="3:3" x14ac:dyDescent="0.25">
      <c r="C17683" s="24"/>
    </row>
    <row r="17684" spans="3:3" x14ac:dyDescent="0.25">
      <c r="C17684" s="24"/>
    </row>
    <row r="17685" spans="3:3" x14ac:dyDescent="0.25">
      <c r="C17685" s="24"/>
    </row>
    <row r="17686" spans="3:3" x14ac:dyDescent="0.25">
      <c r="C17686" s="24"/>
    </row>
    <row r="17687" spans="3:3" x14ac:dyDescent="0.25">
      <c r="C17687" s="24"/>
    </row>
    <row r="17688" spans="3:3" x14ac:dyDescent="0.25">
      <c r="C17688" s="24"/>
    </row>
    <row r="17689" spans="3:3" x14ac:dyDescent="0.25">
      <c r="C17689" s="24"/>
    </row>
    <row r="17690" spans="3:3" x14ac:dyDescent="0.25">
      <c r="C17690" s="24"/>
    </row>
    <row r="17691" spans="3:3" x14ac:dyDescent="0.25">
      <c r="C17691" s="24"/>
    </row>
    <row r="17692" spans="3:3" x14ac:dyDescent="0.25">
      <c r="C17692" s="24"/>
    </row>
    <row r="17693" spans="3:3" x14ac:dyDescent="0.25">
      <c r="C17693" s="24"/>
    </row>
    <row r="17694" spans="3:3" x14ac:dyDescent="0.25">
      <c r="C17694" s="24"/>
    </row>
    <row r="17695" spans="3:3" x14ac:dyDescent="0.25">
      <c r="C17695" s="24"/>
    </row>
    <row r="17696" spans="3:3" x14ac:dyDescent="0.25">
      <c r="C17696" s="24"/>
    </row>
    <row r="17697" spans="3:3" x14ac:dyDescent="0.25">
      <c r="C17697" s="24"/>
    </row>
    <row r="17698" spans="3:3" x14ac:dyDescent="0.25">
      <c r="C17698" s="24"/>
    </row>
    <row r="17699" spans="3:3" x14ac:dyDescent="0.25">
      <c r="C17699" s="24"/>
    </row>
    <row r="17700" spans="3:3" x14ac:dyDescent="0.25">
      <c r="C17700" s="24"/>
    </row>
    <row r="17701" spans="3:3" x14ac:dyDescent="0.25">
      <c r="C17701" s="24"/>
    </row>
    <row r="17702" spans="3:3" x14ac:dyDescent="0.25">
      <c r="C17702" s="24"/>
    </row>
    <row r="17703" spans="3:3" x14ac:dyDescent="0.25">
      <c r="C17703" s="24"/>
    </row>
    <row r="17704" spans="3:3" x14ac:dyDescent="0.25">
      <c r="C17704" s="24"/>
    </row>
    <row r="17705" spans="3:3" x14ac:dyDescent="0.25">
      <c r="C17705" s="24"/>
    </row>
    <row r="17706" spans="3:3" x14ac:dyDescent="0.25">
      <c r="C17706" s="24"/>
    </row>
    <row r="17707" spans="3:3" x14ac:dyDescent="0.25">
      <c r="C17707" s="24"/>
    </row>
    <row r="17708" spans="3:3" x14ac:dyDescent="0.25">
      <c r="C17708" s="24"/>
    </row>
    <row r="17709" spans="3:3" x14ac:dyDescent="0.25">
      <c r="C17709" s="24"/>
    </row>
    <row r="17710" spans="3:3" x14ac:dyDescent="0.25">
      <c r="C17710" s="24"/>
    </row>
    <row r="17711" spans="3:3" x14ac:dyDescent="0.25">
      <c r="C17711" s="24"/>
    </row>
    <row r="17712" spans="3:3" x14ac:dyDescent="0.25">
      <c r="C17712" s="24"/>
    </row>
    <row r="17713" spans="3:3" x14ac:dyDescent="0.25">
      <c r="C17713" s="24"/>
    </row>
    <row r="17714" spans="3:3" x14ac:dyDescent="0.25">
      <c r="C17714" s="24"/>
    </row>
    <row r="17715" spans="3:3" x14ac:dyDescent="0.25">
      <c r="C17715" s="24"/>
    </row>
    <row r="17716" spans="3:3" x14ac:dyDescent="0.25">
      <c r="C17716" s="24"/>
    </row>
    <row r="17717" spans="3:3" x14ac:dyDescent="0.25">
      <c r="C17717" s="24"/>
    </row>
    <row r="17718" spans="3:3" x14ac:dyDescent="0.25">
      <c r="C17718" s="24"/>
    </row>
    <row r="17719" spans="3:3" x14ac:dyDescent="0.25">
      <c r="C17719" s="24"/>
    </row>
    <row r="17720" spans="3:3" x14ac:dyDescent="0.25">
      <c r="C17720" s="24"/>
    </row>
    <row r="17721" spans="3:3" x14ac:dyDescent="0.25">
      <c r="C17721" s="24"/>
    </row>
    <row r="17722" spans="3:3" x14ac:dyDescent="0.25">
      <c r="C17722" s="24"/>
    </row>
    <row r="17723" spans="3:3" x14ac:dyDescent="0.25">
      <c r="C17723" s="24"/>
    </row>
    <row r="17724" spans="3:3" x14ac:dyDescent="0.25">
      <c r="C17724" s="24"/>
    </row>
    <row r="17725" spans="3:3" x14ac:dyDescent="0.25">
      <c r="C17725" s="24"/>
    </row>
    <row r="17726" spans="3:3" x14ac:dyDescent="0.25">
      <c r="C17726" s="24"/>
    </row>
    <row r="17727" spans="3:3" x14ac:dyDescent="0.25">
      <c r="C17727" s="24"/>
    </row>
    <row r="17728" spans="3:3" x14ac:dyDescent="0.25">
      <c r="C17728" s="24"/>
    </row>
    <row r="17729" spans="3:3" x14ac:dyDescent="0.25">
      <c r="C17729" s="24"/>
    </row>
    <row r="17730" spans="3:3" x14ac:dyDescent="0.25">
      <c r="C17730" s="24"/>
    </row>
    <row r="17731" spans="3:3" x14ac:dyDescent="0.25">
      <c r="C17731" s="24"/>
    </row>
    <row r="17732" spans="3:3" x14ac:dyDescent="0.25">
      <c r="C17732" s="24"/>
    </row>
    <row r="17733" spans="3:3" x14ac:dyDescent="0.25">
      <c r="C17733" s="24"/>
    </row>
    <row r="17734" spans="3:3" x14ac:dyDescent="0.25">
      <c r="C17734" s="24"/>
    </row>
    <row r="17735" spans="3:3" x14ac:dyDescent="0.25">
      <c r="C17735" s="24"/>
    </row>
    <row r="17736" spans="3:3" x14ac:dyDescent="0.25">
      <c r="C17736" s="24"/>
    </row>
    <row r="17737" spans="3:3" x14ac:dyDescent="0.25">
      <c r="C17737" s="24"/>
    </row>
    <row r="17738" spans="3:3" x14ac:dyDescent="0.25">
      <c r="C17738" s="24"/>
    </row>
    <row r="17739" spans="3:3" x14ac:dyDescent="0.25">
      <c r="C17739" s="24"/>
    </row>
    <row r="17740" spans="3:3" x14ac:dyDescent="0.25">
      <c r="C17740" s="24"/>
    </row>
    <row r="17741" spans="3:3" x14ac:dyDescent="0.25">
      <c r="C17741" s="24"/>
    </row>
    <row r="17742" spans="3:3" x14ac:dyDescent="0.25">
      <c r="C17742" s="24"/>
    </row>
    <row r="17743" spans="3:3" x14ac:dyDescent="0.25">
      <c r="C17743" s="24"/>
    </row>
    <row r="17744" spans="3:3" x14ac:dyDescent="0.25">
      <c r="C17744" s="24"/>
    </row>
    <row r="17745" spans="3:3" x14ac:dyDescent="0.25">
      <c r="C17745" s="24"/>
    </row>
    <row r="17746" spans="3:3" x14ac:dyDescent="0.25">
      <c r="C17746" s="24"/>
    </row>
    <row r="17747" spans="3:3" x14ac:dyDescent="0.25">
      <c r="C17747" s="24"/>
    </row>
    <row r="17748" spans="3:3" x14ac:dyDescent="0.25">
      <c r="C17748" s="24"/>
    </row>
    <row r="17749" spans="3:3" x14ac:dyDescent="0.25">
      <c r="C17749" s="24"/>
    </row>
    <row r="17750" spans="3:3" x14ac:dyDescent="0.25">
      <c r="C17750" s="24"/>
    </row>
    <row r="17751" spans="3:3" x14ac:dyDescent="0.25">
      <c r="C17751" s="24"/>
    </row>
    <row r="17752" spans="3:3" x14ac:dyDescent="0.25">
      <c r="C17752" s="24"/>
    </row>
    <row r="17753" spans="3:3" x14ac:dyDescent="0.25">
      <c r="C17753" s="24"/>
    </row>
    <row r="17754" spans="3:3" x14ac:dyDescent="0.25">
      <c r="C17754" s="24"/>
    </row>
    <row r="17755" spans="3:3" x14ac:dyDescent="0.25">
      <c r="C17755" s="24"/>
    </row>
    <row r="17756" spans="3:3" x14ac:dyDescent="0.25">
      <c r="C17756" s="24"/>
    </row>
    <row r="17757" spans="3:3" x14ac:dyDescent="0.25">
      <c r="C17757" s="24"/>
    </row>
    <row r="17758" spans="3:3" x14ac:dyDescent="0.25">
      <c r="C17758" s="24"/>
    </row>
    <row r="17759" spans="3:3" x14ac:dyDescent="0.25">
      <c r="C17759" s="24"/>
    </row>
    <row r="17760" spans="3:3" x14ac:dyDescent="0.25">
      <c r="C17760" s="24"/>
    </row>
    <row r="17761" spans="3:3" x14ac:dyDescent="0.25">
      <c r="C17761" s="24"/>
    </row>
    <row r="17762" spans="3:3" x14ac:dyDescent="0.25">
      <c r="C17762" s="24"/>
    </row>
    <row r="17763" spans="3:3" x14ac:dyDescent="0.25">
      <c r="C17763" s="24"/>
    </row>
    <row r="17764" spans="3:3" x14ac:dyDescent="0.25">
      <c r="C17764" s="24"/>
    </row>
    <row r="17765" spans="3:3" x14ac:dyDescent="0.25">
      <c r="C17765" s="24"/>
    </row>
    <row r="17766" spans="3:3" x14ac:dyDescent="0.25">
      <c r="C17766" s="24"/>
    </row>
    <row r="17767" spans="3:3" x14ac:dyDescent="0.25">
      <c r="C17767" s="24"/>
    </row>
    <row r="17768" spans="3:3" x14ac:dyDescent="0.25">
      <c r="C17768" s="24"/>
    </row>
    <row r="17769" spans="3:3" x14ac:dyDescent="0.25">
      <c r="C17769" s="24"/>
    </row>
    <row r="17770" spans="3:3" x14ac:dyDescent="0.25">
      <c r="C17770" s="24"/>
    </row>
    <row r="17771" spans="3:3" x14ac:dyDescent="0.25">
      <c r="C17771" s="24"/>
    </row>
    <row r="17772" spans="3:3" x14ac:dyDescent="0.25">
      <c r="C17772" s="24"/>
    </row>
    <row r="17773" spans="3:3" x14ac:dyDescent="0.25">
      <c r="C17773" s="24"/>
    </row>
    <row r="17774" spans="3:3" x14ac:dyDescent="0.25">
      <c r="C17774" s="24"/>
    </row>
    <row r="17775" spans="3:3" x14ac:dyDescent="0.25">
      <c r="C17775" s="24"/>
    </row>
    <row r="17776" spans="3:3" x14ac:dyDescent="0.25">
      <c r="C17776" s="24"/>
    </row>
    <row r="17777" spans="3:3" x14ac:dyDescent="0.25">
      <c r="C17777" s="24"/>
    </row>
    <row r="17778" spans="3:3" x14ac:dyDescent="0.25">
      <c r="C17778" s="24"/>
    </row>
    <row r="17779" spans="3:3" x14ac:dyDescent="0.25">
      <c r="C17779" s="24"/>
    </row>
    <row r="17780" spans="3:3" x14ac:dyDescent="0.25">
      <c r="C17780" s="24"/>
    </row>
    <row r="17781" spans="3:3" x14ac:dyDescent="0.25">
      <c r="C17781" s="24"/>
    </row>
    <row r="17782" spans="3:3" x14ac:dyDescent="0.25">
      <c r="C17782" s="24"/>
    </row>
    <row r="17783" spans="3:3" x14ac:dyDescent="0.25">
      <c r="C17783" s="24"/>
    </row>
    <row r="17784" spans="3:3" x14ac:dyDescent="0.25">
      <c r="C17784" s="24"/>
    </row>
    <row r="17785" spans="3:3" x14ac:dyDescent="0.25">
      <c r="C17785" s="24"/>
    </row>
    <row r="17786" spans="3:3" x14ac:dyDescent="0.25">
      <c r="C17786" s="24"/>
    </row>
    <row r="17787" spans="3:3" x14ac:dyDescent="0.25">
      <c r="C17787" s="24"/>
    </row>
    <row r="17788" spans="3:3" x14ac:dyDescent="0.25">
      <c r="C17788" s="24"/>
    </row>
    <row r="17789" spans="3:3" x14ac:dyDescent="0.25">
      <c r="C17789" s="24"/>
    </row>
    <row r="17790" spans="3:3" x14ac:dyDescent="0.25">
      <c r="C17790" s="24"/>
    </row>
    <row r="17791" spans="3:3" x14ac:dyDescent="0.25">
      <c r="C17791" s="24"/>
    </row>
    <row r="17792" spans="3:3" x14ac:dyDescent="0.25">
      <c r="C17792" s="24"/>
    </row>
    <row r="17793" spans="3:3" x14ac:dyDescent="0.25">
      <c r="C17793" s="24"/>
    </row>
    <row r="17794" spans="3:3" x14ac:dyDescent="0.25">
      <c r="C17794" s="24"/>
    </row>
    <row r="17795" spans="3:3" x14ac:dyDescent="0.25">
      <c r="C17795" s="24"/>
    </row>
    <row r="17796" spans="3:3" x14ac:dyDescent="0.25">
      <c r="C17796" s="24"/>
    </row>
    <row r="17797" spans="3:3" x14ac:dyDescent="0.25">
      <c r="C17797" s="24"/>
    </row>
    <row r="17798" spans="3:3" x14ac:dyDescent="0.25">
      <c r="C17798" s="24"/>
    </row>
    <row r="17799" spans="3:3" x14ac:dyDescent="0.25">
      <c r="C17799" s="24"/>
    </row>
    <row r="17800" spans="3:3" x14ac:dyDescent="0.25">
      <c r="C17800" s="24"/>
    </row>
    <row r="17801" spans="3:3" x14ac:dyDescent="0.25">
      <c r="C17801" s="24"/>
    </row>
    <row r="17802" spans="3:3" x14ac:dyDescent="0.25">
      <c r="C17802" s="24"/>
    </row>
    <row r="17803" spans="3:3" x14ac:dyDescent="0.25">
      <c r="C17803" s="24"/>
    </row>
    <row r="17804" spans="3:3" x14ac:dyDescent="0.25">
      <c r="C17804" s="24"/>
    </row>
    <row r="17805" spans="3:3" x14ac:dyDescent="0.25">
      <c r="C17805" s="24"/>
    </row>
    <row r="17806" spans="3:3" x14ac:dyDescent="0.25">
      <c r="C17806" s="24"/>
    </row>
    <row r="17807" spans="3:3" x14ac:dyDescent="0.25">
      <c r="C17807" s="24"/>
    </row>
    <row r="17808" spans="3:3" x14ac:dyDescent="0.25">
      <c r="C17808" s="24"/>
    </row>
    <row r="17809" spans="3:3" x14ac:dyDescent="0.25">
      <c r="C17809" s="24"/>
    </row>
    <row r="17810" spans="3:3" x14ac:dyDescent="0.25">
      <c r="C17810" s="24"/>
    </row>
    <row r="17811" spans="3:3" x14ac:dyDescent="0.25">
      <c r="C17811" s="24"/>
    </row>
    <row r="17812" spans="3:3" x14ac:dyDescent="0.25">
      <c r="C17812" s="24"/>
    </row>
    <row r="17813" spans="3:3" x14ac:dyDescent="0.25">
      <c r="C17813" s="24"/>
    </row>
    <row r="17814" spans="3:3" x14ac:dyDescent="0.25">
      <c r="C17814" s="24"/>
    </row>
    <row r="17815" spans="3:3" x14ac:dyDescent="0.25">
      <c r="C17815" s="24"/>
    </row>
    <row r="17816" spans="3:3" x14ac:dyDescent="0.25">
      <c r="C17816" s="24"/>
    </row>
    <row r="17817" spans="3:3" x14ac:dyDescent="0.25">
      <c r="C17817" s="24"/>
    </row>
    <row r="17818" spans="3:3" x14ac:dyDescent="0.25">
      <c r="C17818" s="24"/>
    </row>
    <row r="17819" spans="3:3" x14ac:dyDescent="0.25">
      <c r="C17819" s="24"/>
    </row>
    <row r="17820" spans="3:3" x14ac:dyDescent="0.25">
      <c r="C17820" s="24"/>
    </row>
    <row r="17821" spans="3:3" x14ac:dyDescent="0.25">
      <c r="C17821" s="24"/>
    </row>
    <row r="17822" spans="3:3" x14ac:dyDescent="0.25">
      <c r="C17822" s="24"/>
    </row>
    <row r="17823" spans="3:3" x14ac:dyDescent="0.25">
      <c r="C17823" s="24"/>
    </row>
    <row r="17824" spans="3:3" x14ac:dyDescent="0.25">
      <c r="C17824" s="24"/>
    </row>
    <row r="17825" spans="3:3" x14ac:dyDescent="0.25">
      <c r="C17825" s="24"/>
    </row>
    <row r="17826" spans="3:3" x14ac:dyDescent="0.25">
      <c r="C17826" s="24"/>
    </row>
    <row r="17827" spans="3:3" x14ac:dyDescent="0.25">
      <c r="C17827" s="24"/>
    </row>
    <row r="17828" spans="3:3" x14ac:dyDescent="0.25">
      <c r="C17828" s="24"/>
    </row>
    <row r="17829" spans="3:3" x14ac:dyDescent="0.25">
      <c r="C17829" s="24"/>
    </row>
    <row r="17830" spans="3:3" x14ac:dyDescent="0.25">
      <c r="C17830" s="24"/>
    </row>
    <row r="17831" spans="3:3" x14ac:dyDescent="0.25">
      <c r="C17831" s="24"/>
    </row>
    <row r="17832" spans="3:3" x14ac:dyDescent="0.25">
      <c r="C17832" s="24"/>
    </row>
    <row r="17833" spans="3:3" x14ac:dyDescent="0.25">
      <c r="C17833" s="24"/>
    </row>
    <row r="17834" spans="3:3" x14ac:dyDescent="0.25">
      <c r="C17834" s="24"/>
    </row>
    <row r="17835" spans="3:3" x14ac:dyDescent="0.25">
      <c r="C17835" s="24"/>
    </row>
    <row r="17836" spans="3:3" x14ac:dyDescent="0.25">
      <c r="C17836" s="24"/>
    </row>
    <row r="17837" spans="3:3" x14ac:dyDescent="0.25">
      <c r="C17837" s="24"/>
    </row>
    <row r="17838" spans="3:3" x14ac:dyDescent="0.25">
      <c r="C17838" s="24"/>
    </row>
    <row r="17839" spans="3:3" x14ac:dyDescent="0.25">
      <c r="C17839" s="24"/>
    </row>
    <row r="17840" spans="3:3" x14ac:dyDescent="0.25">
      <c r="C17840" s="24"/>
    </row>
    <row r="17841" spans="3:3" x14ac:dyDescent="0.25">
      <c r="C17841" s="24"/>
    </row>
    <row r="17842" spans="3:3" x14ac:dyDescent="0.25">
      <c r="C17842" s="24"/>
    </row>
    <row r="17843" spans="3:3" x14ac:dyDescent="0.25">
      <c r="C17843" s="24"/>
    </row>
    <row r="17844" spans="3:3" x14ac:dyDescent="0.25">
      <c r="C17844" s="24"/>
    </row>
    <row r="17845" spans="3:3" x14ac:dyDescent="0.25">
      <c r="C17845" s="24"/>
    </row>
    <row r="17846" spans="3:3" x14ac:dyDescent="0.25">
      <c r="C17846" s="24"/>
    </row>
    <row r="17847" spans="3:3" x14ac:dyDescent="0.25">
      <c r="C17847" s="24"/>
    </row>
    <row r="17848" spans="3:3" x14ac:dyDescent="0.25">
      <c r="C17848" s="24"/>
    </row>
    <row r="17849" spans="3:3" x14ac:dyDescent="0.25">
      <c r="C17849" s="24"/>
    </row>
    <row r="17850" spans="3:3" x14ac:dyDescent="0.25">
      <c r="C17850" s="24"/>
    </row>
    <row r="17851" spans="3:3" x14ac:dyDescent="0.25">
      <c r="C17851" s="24"/>
    </row>
    <row r="17852" spans="3:3" x14ac:dyDescent="0.25">
      <c r="C17852" s="24"/>
    </row>
    <row r="17853" spans="3:3" x14ac:dyDescent="0.25">
      <c r="C17853" s="24"/>
    </row>
    <row r="17854" spans="3:3" x14ac:dyDescent="0.25">
      <c r="C17854" s="24"/>
    </row>
    <row r="17855" spans="3:3" x14ac:dyDescent="0.25">
      <c r="C17855" s="24"/>
    </row>
    <row r="17856" spans="3:3" x14ac:dyDescent="0.25">
      <c r="C17856" s="24"/>
    </row>
    <row r="17857" spans="3:3" x14ac:dyDescent="0.25">
      <c r="C17857" s="24"/>
    </row>
    <row r="17858" spans="3:3" x14ac:dyDescent="0.25">
      <c r="C17858" s="24"/>
    </row>
    <row r="17859" spans="3:3" x14ac:dyDescent="0.25">
      <c r="C17859" s="24"/>
    </row>
    <row r="17860" spans="3:3" x14ac:dyDescent="0.25">
      <c r="C17860" s="24"/>
    </row>
    <row r="17861" spans="3:3" x14ac:dyDescent="0.25">
      <c r="C17861" s="24"/>
    </row>
    <row r="17862" spans="3:3" x14ac:dyDescent="0.25">
      <c r="C17862" s="24"/>
    </row>
    <row r="17863" spans="3:3" x14ac:dyDescent="0.25">
      <c r="C17863" s="24"/>
    </row>
    <row r="17864" spans="3:3" x14ac:dyDescent="0.25">
      <c r="C17864" s="24"/>
    </row>
    <row r="17865" spans="3:3" x14ac:dyDescent="0.25">
      <c r="C17865" s="24"/>
    </row>
    <row r="17866" spans="3:3" x14ac:dyDescent="0.25">
      <c r="C17866" s="24"/>
    </row>
    <row r="17867" spans="3:3" x14ac:dyDescent="0.25">
      <c r="C17867" s="24"/>
    </row>
    <row r="17868" spans="3:3" x14ac:dyDescent="0.25">
      <c r="C17868" s="24"/>
    </row>
    <row r="17869" spans="3:3" x14ac:dyDescent="0.25">
      <c r="C17869" s="24"/>
    </row>
    <row r="17870" spans="3:3" x14ac:dyDescent="0.25">
      <c r="C17870" s="24"/>
    </row>
    <row r="17871" spans="3:3" x14ac:dyDescent="0.25">
      <c r="C17871" s="24"/>
    </row>
    <row r="17872" spans="3:3" x14ac:dyDescent="0.25">
      <c r="C17872" s="24"/>
    </row>
    <row r="17873" spans="3:3" x14ac:dyDescent="0.25">
      <c r="C17873" s="24"/>
    </row>
    <row r="17874" spans="3:3" x14ac:dyDescent="0.25">
      <c r="C17874" s="24"/>
    </row>
    <row r="17875" spans="3:3" x14ac:dyDescent="0.25">
      <c r="C17875" s="24"/>
    </row>
    <row r="17876" spans="3:3" x14ac:dyDescent="0.25">
      <c r="C17876" s="24"/>
    </row>
    <row r="17877" spans="3:3" x14ac:dyDescent="0.25">
      <c r="C17877" s="24"/>
    </row>
    <row r="17878" spans="3:3" x14ac:dyDescent="0.25">
      <c r="C17878" s="24"/>
    </row>
    <row r="17879" spans="3:3" x14ac:dyDescent="0.25">
      <c r="C17879" s="24"/>
    </row>
    <row r="17880" spans="3:3" x14ac:dyDescent="0.25">
      <c r="C17880" s="24"/>
    </row>
    <row r="17881" spans="3:3" x14ac:dyDescent="0.25">
      <c r="C17881" s="24"/>
    </row>
    <row r="17882" spans="3:3" x14ac:dyDescent="0.25">
      <c r="C17882" s="24"/>
    </row>
    <row r="17883" spans="3:3" x14ac:dyDescent="0.25">
      <c r="C17883" s="24"/>
    </row>
    <row r="17884" spans="3:3" x14ac:dyDescent="0.25">
      <c r="C17884" s="24"/>
    </row>
    <row r="17885" spans="3:3" x14ac:dyDescent="0.25">
      <c r="C17885" s="24"/>
    </row>
    <row r="17886" spans="3:3" x14ac:dyDescent="0.25">
      <c r="C17886" s="24"/>
    </row>
    <row r="17887" spans="3:3" x14ac:dyDescent="0.25">
      <c r="C17887" s="24"/>
    </row>
    <row r="17888" spans="3:3" x14ac:dyDescent="0.25">
      <c r="C17888" s="24"/>
    </row>
    <row r="17889" spans="3:3" x14ac:dyDescent="0.25">
      <c r="C17889" s="24"/>
    </row>
    <row r="17890" spans="3:3" x14ac:dyDescent="0.25">
      <c r="C17890" s="24"/>
    </row>
    <row r="17891" spans="3:3" x14ac:dyDescent="0.25">
      <c r="C17891" s="24"/>
    </row>
    <row r="17892" spans="3:3" x14ac:dyDescent="0.25">
      <c r="C17892" s="24"/>
    </row>
    <row r="17893" spans="3:3" x14ac:dyDescent="0.25">
      <c r="C17893" s="24"/>
    </row>
    <row r="17894" spans="3:3" x14ac:dyDescent="0.25">
      <c r="C17894" s="24"/>
    </row>
    <row r="17895" spans="3:3" x14ac:dyDescent="0.25">
      <c r="C17895" s="24"/>
    </row>
    <row r="17896" spans="3:3" x14ac:dyDescent="0.25">
      <c r="C17896" s="24"/>
    </row>
    <row r="17897" spans="3:3" x14ac:dyDescent="0.25">
      <c r="C17897" s="24"/>
    </row>
    <row r="17898" spans="3:3" x14ac:dyDescent="0.25">
      <c r="C17898" s="24"/>
    </row>
    <row r="17899" spans="3:3" x14ac:dyDescent="0.25">
      <c r="C17899" s="24"/>
    </row>
    <row r="17900" spans="3:3" x14ac:dyDescent="0.25">
      <c r="C17900" s="24"/>
    </row>
    <row r="17901" spans="3:3" x14ac:dyDescent="0.25">
      <c r="C17901" s="24"/>
    </row>
    <row r="17902" spans="3:3" x14ac:dyDescent="0.25">
      <c r="C17902" s="24"/>
    </row>
    <row r="17903" spans="3:3" x14ac:dyDescent="0.25">
      <c r="C17903" s="24"/>
    </row>
    <row r="17904" spans="3:3" x14ac:dyDescent="0.25">
      <c r="C17904" s="24"/>
    </row>
    <row r="17905" spans="3:3" x14ac:dyDescent="0.25">
      <c r="C17905" s="24"/>
    </row>
    <row r="17906" spans="3:3" x14ac:dyDescent="0.25">
      <c r="C17906" s="24"/>
    </row>
    <row r="17907" spans="3:3" x14ac:dyDescent="0.25">
      <c r="C17907" s="24"/>
    </row>
    <row r="17908" spans="3:3" x14ac:dyDescent="0.25">
      <c r="C17908" s="24"/>
    </row>
    <row r="17909" spans="3:3" x14ac:dyDescent="0.25">
      <c r="C17909" s="24"/>
    </row>
    <row r="17910" spans="3:3" x14ac:dyDescent="0.25">
      <c r="C17910" s="24"/>
    </row>
    <row r="17911" spans="3:3" x14ac:dyDescent="0.25">
      <c r="C17911" s="24"/>
    </row>
    <row r="17912" spans="3:3" x14ac:dyDescent="0.25">
      <c r="C17912" s="24"/>
    </row>
    <row r="17913" spans="3:3" x14ac:dyDescent="0.25">
      <c r="C17913" s="24"/>
    </row>
    <row r="17914" spans="3:3" x14ac:dyDescent="0.25">
      <c r="C17914" s="24"/>
    </row>
    <row r="17915" spans="3:3" x14ac:dyDescent="0.25">
      <c r="C17915" s="24"/>
    </row>
    <row r="17916" spans="3:3" x14ac:dyDescent="0.25">
      <c r="C17916" s="24"/>
    </row>
    <row r="17917" spans="3:3" x14ac:dyDescent="0.25">
      <c r="C17917" s="24"/>
    </row>
    <row r="17918" spans="3:3" x14ac:dyDescent="0.25">
      <c r="C17918" s="24"/>
    </row>
    <row r="17919" spans="3:3" x14ac:dyDescent="0.25">
      <c r="C17919" s="24"/>
    </row>
    <row r="17920" spans="3:3" x14ac:dyDescent="0.25">
      <c r="C17920" s="24"/>
    </row>
    <row r="17921" spans="3:3" x14ac:dyDescent="0.25">
      <c r="C17921" s="24"/>
    </row>
    <row r="17922" spans="3:3" x14ac:dyDescent="0.25">
      <c r="C17922" s="24"/>
    </row>
    <row r="17923" spans="3:3" x14ac:dyDescent="0.25">
      <c r="C17923" s="24"/>
    </row>
    <row r="17924" spans="3:3" x14ac:dyDescent="0.25">
      <c r="C17924" s="24"/>
    </row>
    <row r="17925" spans="3:3" x14ac:dyDescent="0.25">
      <c r="C17925" s="24"/>
    </row>
    <row r="17926" spans="3:3" x14ac:dyDescent="0.25">
      <c r="C17926" s="24"/>
    </row>
    <row r="17927" spans="3:3" x14ac:dyDescent="0.25">
      <c r="C17927" s="24"/>
    </row>
    <row r="17928" spans="3:3" x14ac:dyDescent="0.25">
      <c r="C17928" s="24"/>
    </row>
    <row r="17929" spans="3:3" x14ac:dyDescent="0.25">
      <c r="C17929" s="24"/>
    </row>
    <row r="17930" spans="3:3" x14ac:dyDescent="0.25">
      <c r="C17930" s="24"/>
    </row>
    <row r="17931" spans="3:3" x14ac:dyDescent="0.25">
      <c r="C17931" s="24"/>
    </row>
    <row r="17932" spans="3:3" x14ac:dyDescent="0.25">
      <c r="C17932" s="24"/>
    </row>
    <row r="17933" spans="3:3" x14ac:dyDescent="0.25">
      <c r="C17933" s="24"/>
    </row>
    <row r="17934" spans="3:3" x14ac:dyDescent="0.25">
      <c r="C17934" s="24"/>
    </row>
    <row r="17935" spans="3:3" x14ac:dyDescent="0.25">
      <c r="C17935" s="24"/>
    </row>
    <row r="17936" spans="3:3" x14ac:dyDescent="0.25">
      <c r="C17936" s="24"/>
    </row>
    <row r="17937" spans="3:3" x14ac:dyDescent="0.25">
      <c r="C17937" s="24"/>
    </row>
    <row r="17938" spans="3:3" x14ac:dyDescent="0.25">
      <c r="C17938" s="24"/>
    </row>
    <row r="17939" spans="3:3" x14ac:dyDescent="0.25">
      <c r="C17939" s="24"/>
    </row>
    <row r="17940" spans="3:3" x14ac:dyDescent="0.25">
      <c r="C17940" s="24"/>
    </row>
    <row r="17941" spans="3:3" x14ac:dyDescent="0.25">
      <c r="C17941" s="24"/>
    </row>
    <row r="17942" spans="3:3" x14ac:dyDescent="0.25">
      <c r="C17942" s="24"/>
    </row>
    <row r="17943" spans="3:3" x14ac:dyDescent="0.25">
      <c r="C17943" s="24"/>
    </row>
    <row r="17944" spans="3:3" x14ac:dyDescent="0.25">
      <c r="C17944" s="24"/>
    </row>
    <row r="17945" spans="3:3" x14ac:dyDescent="0.25">
      <c r="C17945" s="24"/>
    </row>
    <row r="17946" spans="3:3" x14ac:dyDescent="0.25">
      <c r="C17946" s="24"/>
    </row>
    <row r="17947" spans="3:3" x14ac:dyDescent="0.25">
      <c r="C17947" s="24"/>
    </row>
    <row r="17948" spans="3:3" x14ac:dyDescent="0.25">
      <c r="C17948" s="24"/>
    </row>
    <row r="17949" spans="3:3" x14ac:dyDescent="0.25">
      <c r="C17949" s="24"/>
    </row>
    <row r="17950" spans="3:3" x14ac:dyDescent="0.25">
      <c r="C17950" s="24"/>
    </row>
    <row r="17951" spans="3:3" x14ac:dyDescent="0.25">
      <c r="C17951" s="24"/>
    </row>
    <row r="17952" spans="3:3" x14ac:dyDescent="0.25">
      <c r="C17952" s="24"/>
    </row>
    <row r="17953" spans="3:3" x14ac:dyDescent="0.25">
      <c r="C17953" s="24"/>
    </row>
    <row r="17954" spans="3:3" x14ac:dyDescent="0.25">
      <c r="C17954" s="24"/>
    </row>
    <row r="17955" spans="3:3" x14ac:dyDescent="0.25">
      <c r="C17955" s="24"/>
    </row>
    <row r="17956" spans="3:3" x14ac:dyDescent="0.25">
      <c r="C17956" s="24"/>
    </row>
    <row r="17957" spans="3:3" x14ac:dyDescent="0.25">
      <c r="C17957" s="24"/>
    </row>
    <row r="17958" spans="3:3" x14ac:dyDescent="0.25">
      <c r="C17958" s="24"/>
    </row>
    <row r="17959" spans="3:3" x14ac:dyDescent="0.25">
      <c r="C17959" s="24"/>
    </row>
    <row r="17960" spans="3:3" x14ac:dyDescent="0.25">
      <c r="C17960" s="24"/>
    </row>
    <row r="17961" spans="3:3" x14ac:dyDescent="0.25">
      <c r="C17961" s="24"/>
    </row>
    <row r="17962" spans="3:3" x14ac:dyDescent="0.25">
      <c r="C17962" s="24"/>
    </row>
    <row r="17963" spans="3:3" x14ac:dyDescent="0.25">
      <c r="C17963" s="24"/>
    </row>
    <row r="17964" spans="3:3" x14ac:dyDescent="0.25">
      <c r="C17964" s="24"/>
    </row>
    <row r="17965" spans="3:3" x14ac:dyDescent="0.25">
      <c r="C17965" s="24"/>
    </row>
    <row r="17966" spans="3:3" x14ac:dyDescent="0.25">
      <c r="C17966" s="24"/>
    </row>
    <row r="17967" spans="3:3" x14ac:dyDescent="0.25">
      <c r="C17967" s="24"/>
    </row>
    <row r="17968" spans="3:3" x14ac:dyDescent="0.25">
      <c r="C17968" s="24"/>
    </row>
    <row r="17969" spans="3:3" x14ac:dyDescent="0.25">
      <c r="C17969" s="24"/>
    </row>
    <row r="17970" spans="3:3" x14ac:dyDescent="0.25">
      <c r="C17970" s="24"/>
    </row>
    <row r="17971" spans="3:3" x14ac:dyDescent="0.25">
      <c r="C17971" s="24"/>
    </row>
    <row r="17972" spans="3:3" x14ac:dyDescent="0.25">
      <c r="C17972" s="24"/>
    </row>
    <row r="17973" spans="3:3" x14ac:dyDescent="0.25">
      <c r="C17973" s="24"/>
    </row>
    <row r="17974" spans="3:3" x14ac:dyDescent="0.25">
      <c r="C17974" s="24"/>
    </row>
    <row r="17975" spans="3:3" x14ac:dyDescent="0.25">
      <c r="C17975" s="24"/>
    </row>
    <row r="17976" spans="3:3" x14ac:dyDescent="0.25">
      <c r="C17976" s="24"/>
    </row>
    <row r="17977" spans="3:3" x14ac:dyDescent="0.25">
      <c r="C17977" s="24"/>
    </row>
    <row r="17978" spans="3:3" x14ac:dyDescent="0.25">
      <c r="C17978" s="24"/>
    </row>
    <row r="17979" spans="3:3" x14ac:dyDescent="0.25">
      <c r="C17979" s="24"/>
    </row>
    <row r="17980" spans="3:3" x14ac:dyDescent="0.25">
      <c r="C17980" s="24"/>
    </row>
    <row r="17981" spans="3:3" x14ac:dyDescent="0.25">
      <c r="C17981" s="24"/>
    </row>
    <row r="17982" spans="3:3" x14ac:dyDescent="0.25">
      <c r="C17982" s="24"/>
    </row>
    <row r="17983" spans="3:3" x14ac:dyDescent="0.25">
      <c r="C17983" s="24"/>
    </row>
    <row r="17984" spans="3:3" x14ac:dyDescent="0.25">
      <c r="C17984" s="24"/>
    </row>
    <row r="17985" spans="3:3" x14ac:dyDescent="0.25">
      <c r="C17985" s="24"/>
    </row>
    <row r="17986" spans="3:3" x14ac:dyDescent="0.25">
      <c r="C17986" s="24"/>
    </row>
    <row r="17987" spans="3:3" x14ac:dyDescent="0.25">
      <c r="C17987" s="24"/>
    </row>
    <row r="17988" spans="3:3" x14ac:dyDescent="0.25">
      <c r="C17988" s="24"/>
    </row>
    <row r="17989" spans="3:3" x14ac:dyDescent="0.25">
      <c r="C17989" s="24"/>
    </row>
    <row r="17990" spans="3:3" x14ac:dyDescent="0.25">
      <c r="C17990" s="24"/>
    </row>
    <row r="17991" spans="3:3" x14ac:dyDescent="0.25">
      <c r="C17991" s="24"/>
    </row>
    <row r="17992" spans="3:3" x14ac:dyDescent="0.25">
      <c r="C17992" s="24"/>
    </row>
    <row r="17993" spans="3:3" x14ac:dyDescent="0.25">
      <c r="C17993" s="24"/>
    </row>
    <row r="17994" spans="3:3" x14ac:dyDescent="0.25">
      <c r="C17994" s="24"/>
    </row>
    <row r="17995" spans="3:3" x14ac:dyDescent="0.25">
      <c r="C17995" s="24"/>
    </row>
    <row r="17996" spans="3:3" x14ac:dyDescent="0.25">
      <c r="C17996" s="24"/>
    </row>
    <row r="17997" spans="3:3" x14ac:dyDescent="0.25">
      <c r="C17997" s="24"/>
    </row>
    <row r="17998" spans="3:3" x14ac:dyDescent="0.25">
      <c r="C17998" s="24"/>
    </row>
    <row r="17999" spans="3:3" x14ac:dyDescent="0.25">
      <c r="C17999" s="24"/>
    </row>
    <row r="18000" spans="3:3" x14ac:dyDescent="0.25">
      <c r="C18000" s="24"/>
    </row>
    <row r="18001" spans="3:3" x14ac:dyDescent="0.25">
      <c r="C18001" s="24"/>
    </row>
    <row r="18002" spans="3:3" x14ac:dyDescent="0.25">
      <c r="C18002" s="24"/>
    </row>
    <row r="18003" spans="3:3" x14ac:dyDescent="0.25">
      <c r="C18003" s="24"/>
    </row>
    <row r="18004" spans="3:3" x14ac:dyDescent="0.25">
      <c r="C18004" s="24"/>
    </row>
    <row r="18005" spans="3:3" x14ac:dyDescent="0.25">
      <c r="C18005" s="24"/>
    </row>
    <row r="18006" spans="3:3" x14ac:dyDescent="0.25">
      <c r="C18006" s="24"/>
    </row>
    <row r="18007" spans="3:3" x14ac:dyDescent="0.25">
      <c r="C18007" s="24"/>
    </row>
    <row r="18008" spans="3:3" x14ac:dyDescent="0.25">
      <c r="C18008" s="24"/>
    </row>
    <row r="18009" spans="3:3" x14ac:dyDescent="0.25">
      <c r="C18009" s="24"/>
    </row>
    <row r="18010" spans="3:3" x14ac:dyDescent="0.25">
      <c r="C18010" s="24"/>
    </row>
    <row r="18011" spans="3:3" x14ac:dyDescent="0.25">
      <c r="C18011" s="24"/>
    </row>
    <row r="18012" spans="3:3" x14ac:dyDescent="0.25">
      <c r="C18012" s="24"/>
    </row>
    <row r="18013" spans="3:3" x14ac:dyDescent="0.25">
      <c r="C18013" s="24"/>
    </row>
    <row r="18014" spans="3:3" x14ac:dyDescent="0.25">
      <c r="C18014" s="24"/>
    </row>
    <row r="18015" spans="3:3" x14ac:dyDescent="0.25">
      <c r="C18015" s="24"/>
    </row>
    <row r="18016" spans="3:3" x14ac:dyDescent="0.25">
      <c r="C18016" s="24"/>
    </row>
    <row r="18017" spans="3:3" x14ac:dyDescent="0.25">
      <c r="C18017" s="24"/>
    </row>
    <row r="18018" spans="3:3" x14ac:dyDescent="0.25">
      <c r="C18018" s="24"/>
    </row>
    <row r="18019" spans="3:3" x14ac:dyDescent="0.25">
      <c r="C18019" s="24"/>
    </row>
    <row r="18020" spans="3:3" x14ac:dyDescent="0.25">
      <c r="C18020" s="24"/>
    </row>
    <row r="18021" spans="3:3" x14ac:dyDescent="0.25">
      <c r="C18021" s="24"/>
    </row>
    <row r="18022" spans="3:3" x14ac:dyDescent="0.25">
      <c r="C18022" s="24"/>
    </row>
    <row r="18023" spans="3:3" x14ac:dyDescent="0.25">
      <c r="C18023" s="24"/>
    </row>
    <row r="18024" spans="3:3" x14ac:dyDescent="0.25">
      <c r="C18024" s="24"/>
    </row>
    <row r="18025" spans="3:3" x14ac:dyDescent="0.25">
      <c r="C18025" s="24"/>
    </row>
    <row r="18026" spans="3:3" x14ac:dyDescent="0.25">
      <c r="C18026" s="24"/>
    </row>
    <row r="18027" spans="3:3" x14ac:dyDescent="0.25">
      <c r="C18027" s="24"/>
    </row>
    <row r="18028" spans="3:3" x14ac:dyDescent="0.25">
      <c r="C18028" s="24"/>
    </row>
    <row r="18029" spans="3:3" x14ac:dyDescent="0.25">
      <c r="C18029" s="24"/>
    </row>
    <row r="18030" spans="3:3" x14ac:dyDescent="0.25">
      <c r="C18030" s="24"/>
    </row>
    <row r="18031" spans="3:3" x14ac:dyDescent="0.25">
      <c r="C18031" s="24"/>
    </row>
    <row r="18032" spans="3:3" x14ac:dyDescent="0.25">
      <c r="C18032" s="24"/>
    </row>
    <row r="18033" spans="3:3" x14ac:dyDescent="0.25">
      <c r="C18033" s="24"/>
    </row>
    <row r="18034" spans="3:3" x14ac:dyDescent="0.25">
      <c r="C18034" s="24"/>
    </row>
    <row r="18035" spans="3:3" x14ac:dyDescent="0.25">
      <c r="C18035" s="24"/>
    </row>
    <row r="18036" spans="3:3" x14ac:dyDescent="0.25">
      <c r="C18036" s="24"/>
    </row>
    <row r="18037" spans="3:3" x14ac:dyDescent="0.25">
      <c r="C18037" s="24"/>
    </row>
    <row r="18038" spans="3:3" x14ac:dyDescent="0.25">
      <c r="C18038" s="24"/>
    </row>
    <row r="18039" spans="3:3" x14ac:dyDescent="0.25">
      <c r="C18039" s="24"/>
    </row>
    <row r="18040" spans="3:3" x14ac:dyDescent="0.25">
      <c r="C18040" s="24"/>
    </row>
    <row r="18041" spans="3:3" x14ac:dyDescent="0.25">
      <c r="C18041" s="24"/>
    </row>
    <row r="18042" spans="3:3" x14ac:dyDescent="0.25">
      <c r="C18042" s="24"/>
    </row>
    <row r="18043" spans="3:3" x14ac:dyDescent="0.25">
      <c r="C18043" s="24"/>
    </row>
    <row r="18044" spans="3:3" x14ac:dyDescent="0.25">
      <c r="C18044" s="24"/>
    </row>
    <row r="18045" spans="3:3" x14ac:dyDescent="0.25">
      <c r="C18045" s="24"/>
    </row>
    <row r="18046" spans="3:3" x14ac:dyDescent="0.25">
      <c r="C18046" s="24"/>
    </row>
    <row r="18047" spans="3:3" x14ac:dyDescent="0.25">
      <c r="C18047" s="24"/>
    </row>
    <row r="18048" spans="3:3" x14ac:dyDescent="0.25">
      <c r="C18048" s="24"/>
    </row>
    <row r="18049" spans="3:3" x14ac:dyDescent="0.25">
      <c r="C18049" s="24"/>
    </row>
    <row r="18050" spans="3:3" x14ac:dyDescent="0.25">
      <c r="C18050" s="24"/>
    </row>
    <row r="18051" spans="3:3" x14ac:dyDescent="0.25">
      <c r="C18051" s="24"/>
    </row>
    <row r="18052" spans="3:3" x14ac:dyDescent="0.25">
      <c r="C18052" s="24"/>
    </row>
    <row r="18053" spans="3:3" x14ac:dyDescent="0.25">
      <c r="C18053" s="24"/>
    </row>
    <row r="18054" spans="3:3" x14ac:dyDescent="0.25">
      <c r="C18054" s="24"/>
    </row>
    <row r="18055" spans="3:3" x14ac:dyDescent="0.25">
      <c r="C18055" s="24"/>
    </row>
    <row r="18056" spans="3:3" x14ac:dyDescent="0.25">
      <c r="C18056" s="24"/>
    </row>
    <row r="18057" spans="3:3" x14ac:dyDescent="0.25">
      <c r="C18057" s="24"/>
    </row>
    <row r="18058" spans="3:3" x14ac:dyDescent="0.25">
      <c r="C18058" s="24"/>
    </row>
    <row r="18059" spans="3:3" x14ac:dyDescent="0.25">
      <c r="C18059" s="24"/>
    </row>
    <row r="18060" spans="3:3" x14ac:dyDescent="0.25">
      <c r="C18060" s="24"/>
    </row>
    <row r="18061" spans="3:3" x14ac:dyDescent="0.25">
      <c r="C18061" s="24"/>
    </row>
    <row r="18062" spans="3:3" x14ac:dyDescent="0.25">
      <c r="C18062" s="24"/>
    </row>
    <row r="18063" spans="3:3" x14ac:dyDescent="0.25">
      <c r="C18063" s="24"/>
    </row>
    <row r="18064" spans="3:3" x14ac:dyDescent="0.25">
      <c r="C18064" s="24"/>
    </row>
    <row r="18065" spans="3:3" x14ac:dyDescent="0.25">
      <c r="C18065" s="24"/>
    </row>
    <row r="18066" spans="3:3" x14ac:dyDescent="0.25">
      <c r="C18066" s="24"/>
    </row>
    <row r="18067" spans="3:3" x14ac:dyDescent="0.25">
      <c r="C18067" s="24"/>
    </row>
    <row r="18068" spans="3:3" x14ac:dyDescent="0.25">
      <c r="C18068" s="24"/>
    </row>
    <row r="18069" spans="3:3" x14ac:dyDescent="0.25">
      <c r="C18069" s="24"/>
    </row>
    <row r="18070" spans="3:3" x14ac:dyDescent="0.25">
      <c r="C18070" s="24"/>
    </row>
    <row r="18071" spans="3:3" x14ac:dyDescent="0.25">
      <c r="C18071" s="24"/>
    </row>
    <row r="18072" spans="3:3" x14ac:dyDescent="0.25">
      <c r="C18072" s="24"/>
    </row>
    <row r="18073" spans="3:3" x14ac:dyDescent="0.25">
      <c r="C18073" s="24"/>
    </row>
    <row r="18074" spans="3:3" x14ac:dyDescent="0.25">
      <c r="C18074" s="24"/>
    </row>
    <row r="18075" spans="3:3" x14ac:dyDescent="0.25">
      <c r="C18075" s="24"/>
    </row>
    <row r="18076" spans="3:3" x14ac:dyDescent="0.25">
      <c r="C18076" s="24"/>
    </row>
    <row r="18077" spans="3:3" x14ac:dyDescent="0.25">
      <c r="C18077" s="24"/>
    </row>
    <row r="18078" spans="3:3" x14ac:dyDescent="0.25">
      <c r="C18078" s="24"/>
    </row>
    <row r="18079" spans="3:3" x14ac:dyDescent="0.25">
      <c r="C18079" s="24"/>
    </row>
    <row r="18080" spans="3:3" x14ac:dyDescent="0.25">
      <c r="C18080" s="24"/>
    </row>
    <row r="18081" spans="3:3" x14ac:dyDescent="0.25">
      <c r="C18081" s="24"/>
    </row>
    <row r="18082" spans="3:3" x14ac:dyDescent="0.25">
      <c r="C18082" s="24"/>
    </row>
    <row r="18083" spans="3:3" x14ac:dyDescent="0.25">
      <c r="C18083" s="24"/>
    </row>
    <row r="18084" spans="3:3" x14ac:dyDescent="0.25">
      <c r="C18084" s="24"/>
    </row>
    <row r="18085" spans="3:3" x14ac:dyDescent="0.25">
      <c r="C18085" s="24"/>
    </row>
    <row r="18086" spans="3:3" x14ac:dyDescent="0.25">
      <c r="C18086" s="24"/>
    </row>
    <row r="18087" spans="3:3" x14ac:dyDescent="0.25">
      <c r="C18087" s="24"/>
    </row>
    <row r="18088" spans="3:3" x14ac:dyDescent="0.25">
      <c r="C18088" s="24"/>
    </row>
    <row r="18089" spans="3:3" x14ac:dyDescent="0.25">
      <c r="C18089" s="24"/>
    </row>
    <row r="18090" spans="3:3" x14ac:dyDescent="0.25">
      <c r="C18090" s="24"/>
    </row>
    <row r="18091" spans="3:3" x14ac:dyDescent="0.25">
      <c r="C18091" s="24"/>
    </row>
    <row r="18092" spans="3:3" x14ac:dyDescent="0.25">
      <c r="C18092" s="24"/>
    </row>
    <row r="18093" spans="3:3" x14ac:dyDescent="0.25">
      <c r="C18093" s="24"/>
    </row>
    <row r="18094" spans="3:3" x14ac:dyDescent="0.25">
      <c r="C18094" s="24"/>
    </row>
    <row r="18095" spans="3:3" x14ac:dyDescent="0.25">
      <c r="C18095" s="24"/>
    </row>
    <row r="18096" spans="3:3" x14ac:dyDescent="0.25">
      <c r="C18096" s="24"/>
    </row>
    <row r="18097" spans="3:3" x14ac:dyDescent="0.25">
      <c r="C18097" s="24"/>
    </row>
    <row r="18098" spans="3:3" x14ac:dyDescent="0.25">
      <c r="C18098" s="24"/>
    </row>
    <row r="18099" spans="3:3" x14ac:dyDescent="0.25">
      <c r="C18099" s="24"/>
    </row>
    <row r="18100" spans="3:3" x14ac:dyDescent="0.25">
      <c r="C18100" s="24"/>
    </row>
    <row r="18101" spans="3:3" x14ac:dyDescent="0.25">
      <c r="C18101" s="24"/>
    </row>
    <row r="18102" spans="3:3" x14ac:dyDescent="0.25">
      <c r="C18102" s="24"/>
    </row>
    <row r="18103" spans="3:3" x14ac:dyDescent="0.25">
      <c r="C18103" s="24"/>
    </row>
    <row r="18104" spans="3:3" x14ac:dyDescent="0.25">
      <c r="C18104" s="24"/>
    </row>
    <row r="18105" spans="3:3" x14ac:dyDescent="0.25">
      <c r="C18105" s="24"/>
    </row>
    <row r="18106" spans="3:3" x14ac:dyDescent="0.25">
      <c r="C18106" s="24"/>
    </row>
    <row r="18107" spans="3:3" x14ac:dyDescent="0.25">
      <c r="C18107" s="24"/>
    </row>
    <row r="18108" spans="3:3" x14ac:dyDescent="0.25">
      <c r="C18108" s="24"/>
    </row>
    <row r="18109" spans="3:3" x14ac:dyDescent="0.25">
      <c r="C18109" s="24"/>
    </row>
    <row r="18110" spans="3:3" x14ac:dyDescent="0.25">
      <c r="C18110" s="24"/>
    </row>
    <row r="18111" spans="3:3" x14ac:dyDescent="0.25">
      <c r="C18111" s="24"/>
    </row>
    <row r="18112" spans="3:3" x14ac:dyDescent="0.25">
      <c r="C18112" s="24"/>
    </row>
    <row r="18113" spans="3:3" x14ac:dyDescent="0.25">
      <c r="C18113" s="24"/>
    </row>
    <row r="18114" spans="3:3" x14ac:dyDescent="0.25">
      <c r="C18114" s="24"/>
    </row>
    <row r="18115" spans="3:3" x14ac:dyDescent="0.25">
      <c r="C18115" s="24"/>
    </row>
    <row r="18116" spans="3:3" x14ac:dyDescent="0.25">
      <c r="C18116" s="24"/>
    </row>
    <row r="18117" spans="3:3" x14ac:dyDescent="0.25">
      <c r="C18117" s="24"/>
    </row>
    <row r="18118" spans="3:3" x14ac:dyDescent="0.25">
      <c r="C18118" s="24"/>
    </row>
    <row r="18119" spans="3:3" x14ac:dyDescent="0.25">
      <c r="C18119" s="24"/>
    </row>
    <row r="18120" spans="3:3" x14ac:dyDescent="0.25">
      <c r="C18120" s="24"/>
    </row>
    <row r="18121" spans="3:3" x14ac:dyDescent="0.25">
      <c r="C18121" s="24"/>
    </row>
    <row r="18122" spans="3:3" x14ac:dyDescent="0.25">
      <c r="C18122" s="24"/>
    </row>
    <row r="18123" spans="3:3" x14ac:dyDescent="0.25">
      <c r="C18123" s="24"/>
    </row>
    <row r="18124" spans="3:3" x14ac:dyDescent="0.25">
      <c r="C18124" s="24"/>
    </row>
    <row r="18125" spans="3:3" x14ac:dyDescent="0.25">
      <c r="C18125" s="24"/>
    </row>
    <row r="18126" spans="3:3" x14ac:dyDescent="0.25">
      <c r="C18126" s="24"/>
    </row>
    <row r="18127" spans="3:3" x14ac:dyDescent="0.25">
      <c r="C18127" s="24"/>
    </row>
    <row r="18128" spans="3:3" x14ac:dyDescent="0.25">
      <c r="C18128" s="24"/>
    </row>
    <row r="18129" spans="3:3" x14ac:dyDescent="0.25">
      <c r="C18129" s="24"/>
    </row>
    <row r="18130" spans="3:3" x14ac:dyDescent="0.25">
      <c r="C18130" s="24"/>
    </row>
    <row r="18131" spans="3:3" x14ac:dyDescent="0.25">
      <c r="C18131" s="24"/>
    </row>
    <row r="18132" spans="3:3" x14ac:dyDescent="0.25">
      <c r="C18132" s="24"/>
    </row>
    <row r="18133" spans="3:3" x14ac:dyDescent="0.25">
      <c r="C18133" s="24"/>
    </row>
    <row r="18134" spans="3:3" x14ac:dyDescent="0.25">
      <c r="C18134" s="24"/>
    </row>
    <row r="18135" spans="3:3" x14ac:dyDescent="0.25">
      <c r="C18135" s="24"/>
    </row>
    <row r="18136" spans="3:3" x14ac:dyDescent="0.25">
      <c r="C18136" s="24"/>
    </row>
    <row r="18137" spans="3:3" x14ac:dyDescent="0.25">
      <c r="C18137" s="24"/>
    </row>
    <row r="18138" spans="3:3" x14ac:dyDescent="0.25">
      <c r="C18138" s="24"/>
    </row>
    <row r="18139" spans="3:3" x14ac:dyDescent="0.25">
      <c r="C18139" s="24"/>
    </row>
    <row r="18140" spans="3:3" x14ac:dyDescent="0.25">
      <c r="C18140" s="24"/>
    </row>
    <row r="18141" spans="3:3" x14ac:dyDescent="0.25">
      <c r="C18141" s="24"/>
    </row>
    <row r="18142" spans="3:3" x14ac:dyDescent="0.25">
      <c r="C18142" s="24"/>
    </row>
    <row r="18143" spans="3:3" x14ac:dyDescent="0.25">
      <c r="C18143" s="24"/>
    </row>
    <row r="18144" spans="3:3" x14ac:dyDescent="0.25">
      <c r="C18144" s="24"/>
    </row>
    <row r="18145" spans="3:3" x14ac:dyDescent="0.25">
      <c r="C18145" s="24"/>
    </row>
    <row r="18146" spans="3:3" x14ac:dyDescent="0.25">
      <c r="C18146" s="24"/>
    </row>
    <row r="18147" spans="3:3" x14ac:dyDescent="0.25">
      <c r="C18147" s="24"/>
    </row>
    <row r="18148" spans="3:3" x14ac:dyDescent="0.25">
      <c r="C18148" s="24"/>
    </row>
    <row r="18149" spans="3:3" x14ac:dyDescent="0.25">
      <c r="C18149" s="24"/>
    </row>
    <row r="18150" spans="3:3" x14ac:dyDescent="0.25">
      <c r="C18150" s="24"/>
    </row>
    <row r="18151" spans="3:3" x14ac:dyDescent="0.25">
      <c r="C18151" s="24"/>
    </row>
    <row r="18152" spans="3:3" x14ac:dyDescent="0.25">
      <c r="C18152" s="24"/>
    </row>
    <row r="18153" spans="3:3" x14ac:dyDescent="0.25">
      <c r="C18153" s="24"/>
    </row>
    <row r="18154" spans="3:3" x14ac:dyDescent="0.25">
      <c r="C18154" s="24"/>
    </row>
    <row r="18155" spans="3:3" x14ac:dyDescent="0.25">
      <c r="C18155" s="24"/>
    </row>
    <row r="18156" spans="3:3" x14ac:dyDescent="0.25">
      <c r="C18156" s="24"/>
    </row>
    <row r="18157" spans="3:3" x14ac:dyDescent="0.25">
      <c r="C18157" s="24"/>
    </row>
    <row r="18158" spans="3:3" x14ac:dyDescent="0.25">
      <c r="C18158" s="24"/>
    </row>
    <row r="18159" spans="3:3" x14ac:dyDescent="0.25">
      <c r="C18159" s="24"/>
    </row>
    <row r="18160" spans="3:3" x14ac:dyDescent="0.25">
      <c r="C18160" s="24"/>
    </row>
    <row r="18161" spans="3:3" x14ac:dyDescent="0.25">
      <c r="C18161" s="24"/>
    </row>
    <row r="18162" spans="3:3" x14ac:dyDescent="0.25">
      <c r="C18162" s="24"/>
    </row>
    <row r="18163" spans="3:3" x14ac:dyDescent="0.25">
      <c r="C18163" s="24"/>
    </row>
    <row r="18164" spans="3:3" x14ac:dyDescent="0.25">
      <c r="C18164" s="24"/>
    </row>
    <row r="18165" spans="3:3" x14ac:dyDescent="0.25">
      <c r="C18165" s="24"/>
    </row>
    <row r="18166" spans="3:3" x14ac:dyDescent="0.25">
      <c r="C18166" s="24"/>
    </row>
    <row r="18167" spans="3:3" x14ac:dyDescent="0.25">
      <c r="C18167" s="24"/>
    </row>
    <row r="18168" spans="3:3" x14ac:dyDescent="0.25">
      <c r="C18168" s="24"/>
    </row>
    <row r="18169" spans="3:3" x14ac:dyDescent="0.25">
      <c r="C18169" s="24"/>
    </row>
    <row r="18170" spans="3:3" x14ac:dyDescent="0.25">
      <c r="C18170" s="24"/>
    </row>
    <row r="18171" spans="3:3" x14ac:dyDescent="0.25">
      <c r="C18171" s="24"/>
    </row>
    <row r="18172" spans="3:3" x14ac:dyDescent="0.25">
      <c r="C18172" s="24"/>
    </row>
    <row r="18173" spans="3:3" x14ac:dyDescent="0.25">
      <c r="C18173" s="24"/>
    </row>
    <row r="18174" spans="3:3" x14ac:dyDescent="0.25">
      <c r="C18174" s="24"/>
    </row>
    <row r="18175" spans="3:3" x14ac:dyDescent="0.25">
      <c r="C18175" s="24"/>
    </row>
    <row r="18176" spans="3:3" x14ac:dyDescent="0.25">
      <c r="C18176" s="24"/>
    </row>
    <row r="18177" spans="3:3" x14ac:dyDescent="0.25">
      <c r="C18177" s="24"/>
    </row>
    <row r="18178" spans="3:3" x14ac:dyDescent="0.25">
      <c r="C18178" s="24"/>
    </row>
    <row r="18179" spans="3:3" x14ac:dyDescent="0.25">
      <c r="C18179" s="24"/>
    </row>
    <row r="18180" spans="3:3" x14ac:dyDescent="0.25">
      <c r="C18180" s="24"/>
    </row>
    <row r="18181" spans="3:3" x14ac:dyDescent="0.25">
      <c r="C18181" s="24"/>
    </row>
    <row r="18182" spans="3:3" x14ac:dyDescent="0.25">
      <c r="C18182" s="24"/>
    </row>
    <row r="18183" spans="3:3" x14ac:dyDescent="0.25">
      <c r="C18183" s="24"/>
    </row>
    <row r="18184" spans="3:3" x14ac:dyDescent="0.25">
      <c r="C18184" s="24"/>
    </row>
    <row r="18185" spans="3:3" x14ac:dyDescent="0.25">
      <c r="C18185" s="24"/>
    </row>
    <row r="18186" spans="3:3" x14ac:dyDescent="0.25">
      <c r="C18186" s="24"/>
    </row>
    <row r="18187" spans="3:3" x14ac:dyDescent="0.25">
      <c r="C18187" s="24"/>
    </row>
    <row r="18188" spans="3:3" x14ac:dyDescent="0.25">
      <c r="C18188" s="24"/>
    </row>
    <row r="18189" spans="3:3" x14ac:dyDescent="0.25">
      <c r="C18189" s="24"/>
    </row>
    <row r="18190" spans="3:3" x14ac:dyDescent="0.25">
      <c r="C18190" s="24"/>
    </row>
    <row r="18191" spans="3:3" x14ac:dyDescent="0.25">
      <c r="C18191" s="24"/>
    </row>
    <row r="18192" spans="3:3" x14ac:dyDescent="0.25">
      <c r="C18192" s="24"/>
    </row>
    <row r="18193" spans="3:3" x14ac:dyDescent="0.25">
      <c r="C18193" s="24"/>
    </row>
    <row r="18194" spans="3:3" x14ac:dyDescent="0.25">
      <c r="C18194" s="24"/>
    </row>
    <row r="18195" spans="3:3" x14ac:dyDescent="0.25">
      <c r="C18195" s="24"/>
    </row>
    <row r="18196" spans="3:3" x14ac:dyDescent="0.25">
      <c r="C18196" s="24"/>
    </row>
    <row r="18197" spans="3:3" x14ac:dyDescent="0.25">
      <c r="C18197" s="24"/>
    </row>
    <row r="18198" spans="3:3" x14ac:dyDescent="0.25">
      <c r="C18198" s="24"/>
    </row>
    <row r="18199" spans="3:3" x14ac:dyDescent="0.25">
      <c r="C18199" s="24"/>
    </row>
    <row r="18200" spans="3:3" x14ac:dyDescent="0.25">
      <c r="C18200" s="24"/>
    </row>
    <row r="18201" spans="3:3" x14ac:dyDescent="0.25">
      <c r="C18201" s="24"/>
    </row>
    <row r="18202" spans="3:3" x14ac:dyDescent="0.25">
      <c r="C18202" s="24"/>
    </row>
    <row r="18203" spans="3:3" x14ac:dyDescent="0.25">
      <c r="C18203" s="24"/>
    </row>
    <row r="18204" spans="3:3" x14ac:dyDescent="0.25">
      <c r="C18204" s="24"/>
    </row>
    <row r="18205" spans="3:3" x14ac:dyDescent="0.25">
      <c r="C18205" s="24"/>
    </row>
    <row r="18206" spans="3:3" x14ac:dyDescent="0.25">
      <c r="C18206" s="24"/>
    </row>
    <row r="18207" spans="3:3" x14ac:dyDescent="0.25">
      <c r="C18207" s="24"/>
    </row>
    <row r="18208" spans="3:3" x14ac:dyDescent="0.25">
      <c r="C18208" s="24"/>
    </row>
    <row r="18209" spans="3:3" x14ac:dyDescent="0.25">
      <c r="C18209" s="24"/>
    </row>
    <row r="18210" spans="3:3" x14ac:dyDescent="0.25">
      <c r="C18210" s="24"/>
    </row>
    <row r="18211" spans="3:3" x14ac:dyDescent="0.25">
      <c r="C18211" s="24"/>
    </row>
    <row r="18212" spans="3:3" x14ac:dyDescent="0.25">
      <c r="C18212" s="24"/>
    </row>
    <row r="18213" spans="3:3" x14ac:dyDescent="0.25">
      <c r="C18213" s="24"/>
    </row>
    <row r="18214" spans="3:3" x14ac:dyDescent="0.25">
      <c r="C18214" s="24"/>
    </row>
    <row r="18215" spans="3:3" x14ac:dyDescent="0.25">
      <c r="C18215" s="24"/>
    </row>
    <row r="18216" spans="3:3" x14ac:dyDescent="0.25">
      <c r="C18216" s="24"/>
    </row>
    <row r="18217" spans="3:3" x14ac:dyDescent="0.25">
      <c r="C18217" s="24"/>
    </row>
    <row r="18218" spans="3:3" x14ac:dyDescent="0.25">
      <c r="C18218" s="24"/>
    </row>
    <row r="18219" spans="3:3" x14ac:dyDescent="0.25">
      <c r="C18219" s="24"/>
    </row>
    <row r="18220" spans="3:3" x14ac:dyDescent="0.25">
      <c r="C18220" s="24"/>
    </row>
    <row r="18221" spans="3:3" x14ac:dyDescent="0.25">
      <c r="C18221" s="24"/>
    </row>
    <row r="18222" spans="3:3" x14ac:dyDescent="0.25">
      <c r="C18222" s="24"/>
    </row>
    <row r="18223" spans="3:3" x14ac:dyDescent="0.25">
      <c r="C18223" s="24"/>
    </row>
    <row r="18224" spans="3:3" x14ac:dyDescent="0.25">
      <c r="C18224" s="24"/>
    </row>
    <row r="18225" spans="3:3" x14ac:dyDescent="0.25">
      <c r="C18225" s="24"/>
    </row>
    <row r="18226" spans="3:3" x14ac:dyDescent="0.25">
      <c r="C18226" s="24"/>
    </row>
    <row r="18227" spans="3:3" x14ac:dyDescent="0.25">
      <c r="C18227" s="24"/>
    </row>
    <row r="18228" spans="3:3" x14ac:dyDescent="0.25">
      <c r="C18228" s="24"/>
    </row>
    <row r="18229" spans="3:3" x14ac:dyDescent="0.25">
      <c r="C18229" s="24"/>
    </row>
    <row r="18230" spans="3:3" x14ac:dyDescent="0.25">
      <c r="C18230" s="24"/>
    </row>
    <row r="18231" spans="3:3" x14ac:dyDescent="0.25">
      <c r="C18231" s="24"/>
    </row>
    <row r="18232" spans="3:3" x14ac:dyDescent="0.25">
      <c r="C18232" s="24"/>
    </row>
    <row r="18233" spans="3:3" x14ac:dyDescent="0.25">
      <c r="C18233" s="24"/>
    </row>
    <row r="18234" spans="3:3" x14ac:dyDescent="0.25">
      <c r="C18234" s="24"/>
    </row>
    <row r="18235" spans="3:3" x14ac:dyDescent="0.25">
      <c r="C18235" s="24"/>
    </row>
    <row r="18236" spans="3:3" x14ac:dyDescent="0.25">
      <c r="C18236" s="24"/>
    </row>
    <row r="18237" spans="3:3" x14ac:dyDescent="0.25">
      <c r="C18237" s="24"/>
    </row>
    <row r="18238" spans="3:3" x14ac:dyDescent="0.25">
      <c r="C18238" s="24"/>
    </row>
    <row r="18239" spans="3:3" x14ac:dyDescent="0.25">
      <c r="C18239" s="24"/>
    </row>
    <row r="18240" spans="3:3" x14ac:dyDescent="0.25">
      <c r="C18240" s="24"/>
    </row>
    <row r="18241" spans="3:3" x14ac:dyDescent="0.25">
      <c r="C18241" s="24"/>
    </row>
    <row r="18242" spans="3:3" x14ac:dyDescent="0.25">
      <c r="C18242" s="24"/>
    </row>
    <row r="18243" spans="3:3" x14ac:dyDescent="0.25">
      <c r="C18243" s="24"/>
    </row>
    <row r="18244" spans="3:3" x14ac:dyDescent="0.25">
      <c r="C18244" s="24"/>
    </row>
    <row r="18245" spans="3:3" x14ac:dyDescent="0.25">
      <c r="C18245" s="24"/>
    </row>
    <row r="18246" spans="3:3" x14ac:dyDescent="0.25">
      <c r="C18246" s="24"/>
    </row>
    <row r="18247" spans="3:3" x14ac:dyDescent="0.25">
      <c r="C18247" s="24"/>
    </row>
    <row r="18248" spans="3:3" x14ac:dyDescent="0.25">
      <c r="C18248" s="24"/>
    </row>
    <row r="18249" spans="3:3" x14ac:dyDescent="0.25">
      <c r="C18249" s="24"/>
    </row>
    <row r="18250" spans="3:3" x14ac:dyDescent="0.25">
      <c r="C18250" s="24"/>
    </row>
    <row r="18251" spans="3:3" x14ac:dyDescent="0.25">
      <c r="C18251" s="24"/>
    </row>
    <row r="18252" spans="3:3" x14ac:dyDescent="0.25">
      <c r="C18252" s="24"/>
    </row>
    <row r="18253" spans="3:3" x14ac:dyDescent="0.25">
      <c r="C18253" s="24"/>
    </row>
    <row r="18254" spans="3:3" x14ac:dyDescent="0.25">
      <c r="C18254" s="24"/>
    </row>
    <row r="18255" spans="3:3" x14ac:dyDescent="0.25">
      <c r="C18255" s="24"/>
    </row>
    <row r="18256" spans="3:3" x14ac:dyDescent="0.25">
      <c r="C18256" s="24"/>
    </row>
    <row r="18257" spans="3:3" x14ac:dyDescent="0.25">
      <c r="C18257" s="24"/>
    </row>
    <row r="18258" spans="3:3" x14ac:dyDescent="0.25">
      <c r="C18258" s="24"/>
    </row>
    <row r="18259" spans="3:3" x14ac:dyDescent="0.25">
      <c r="C18259" s="24"/>
    </row>
    <row r="18260" spans="3:3" x14ac:dyDescent="0.25">
      <c r="C18260" s="24"/>
    </row>
    <row r="18261" spans="3:3" x14ac:dyDescent="0.25">
      <c r="C18261" s="24"/>
    </row>
    <row r="18262" spans="3:3" x14ac:dyDescent="0.25">
      <c r="C18262" s="24"/>
    </row>
    <row r="18263" spans="3:3" x14ac:dyDescent="0.25">
      <c r="C18263" s="24"/>
    </row>
    <row r="18264" spans="3:3" x14ac:dyDescent="0.25">
      <c r="C18264" s="24"/>
    </row>
    <row r="18265" spans="3:3" x14ac:dyDescent="0.25">
      <c r="C18265" s="24"/>
    </row>
    <row r="18266" spans="3:3" x14ac:dyDescent="0.25">
      <c r="C18266" s="24"/>
    </row>
    <row r="18267" spans="3:3" x14ac:dyDescent="0.25">
      <c r="C18267" s="24"/>
    </row>
    <row r="18268" spans="3:3" x14ac:dyDescent="0.25">
      <c r="C18268" s="24"/>
    </row>
    <row r="18269" spans="3:3" x14ac:dyDescent="0.25">
      <c r="C18269" s="24"/>
    </row>
    <row r="18270" spans="3:3" x14ac:dyDescent="0.25">
      <c r="C18270" s="24"/>
    </row>
    <row r="18271" spans="3:3" x14ac:dyDescent="0.25">
      <c r="C18271" s="24"/>
    </row>
    <row r="18272" spans="3:3" x14ac:dyDescent="0.25">
      <c r="C18272" s="24"/>
    </row>
    <row r="18273" spans="3:3" x14ac:dyDescent="0.25">
      <c r="C18273" s="24"/>
    </row>
    <row r="18274" spans="3:3" x14ac:dyDescent="0.25">
      <c r="C18274" s="24"/>
    </row>
    <row r="18275" spans="3:3" x14ac:dyDescent="0.25">
      <c r="C18275" s="24"/>
    </row>
    <row r="18276" spans="3:3" x14ac:dyDescent="0.25">
      <c r="C18276" s="24"/>
    </row>
    <row r="18277" spans="3:3" x14ac:dyDescent="0.25">
      <c r="C18277" s="24"/>
    </row>
    <row r="18278" spans="3:3" x14ac:dyDescent="0.25">
      <c r="C18278" s="24"/>
    </row>
    <row r="18279" spans="3:3" x14ac:dyDescent="0.25">
      <c r="C18279" s="24"/>
    </row>
    <row r="18280" spans="3:3" x14ac:dyDescent="0.25">
      <c r="C18280" s="24"/>
    </row>
    <row r="18281" spans="3:3" x14ac:dyDescent="0.25">
      <c r="C18281" s="24"/>
    </row>
    <row r="18282" spans="3:3" x14ac:dyDescent="0.25">
      <c r="C18282" s="24"/>
    </row>
    <row r="18283" spans="3:3" x14ac:dyDescent="0.25">
      <c r="C18283" s="24"/>
    </row>
    <row r="18284" spans="3:3" x14ac:dyDescent="0.25">
      <c r="C18284" s="24"/>
    </row>
    <row r="18285" spans="3:3" x14ac:dyDescent="0.25">
      <c r="C18285" s="24"/>
    </row>
    <row r="18286" spans="3:3" x14ac:dyDescent="0.25">
      <c r="C18286" s="24"/>
    </row>
    <row r="18287" spans="3:3" x14ac:dyDescent="0.25">
      <c r="C18287" s="24"/>
    </row>
    <row r="18288" spans="3:3" x14ac:dyDescent="0.25">
      <c r="C18288" s="24"/>
    </row>
    <row r="18289" spans="3:3" x14ac:dyDescent="0.25">
      <c r="C18289" s="24"/>
    </row>
    <row r="18290" spans="3:3" x14ac:dyDescent="0.25">
      <c r="C18290" s="24"/>
    </row>
    <row r="18291" spans="3:3" x14ac:dyDescent="0.25">
      <c r="C18291" s="24"/>
    </row>
    <row r="18292" spans="3:3" x14ac:dyDescent="0.25">
      <c r="C18292" s="24"/>
    </row>
    <row r="18293" spans="3:3" x14ac:dyDescent="0.25">
      <c r="C18293" s="24"/>
    </row>
    <row r="18294" spans="3:3" x14ac:dyDescent="0.25">
      <c r="C18294" s="24"/>
    </row>
    <row r="18295" spans="3:3" x14ac:dyDescent="0.25">
      <c r="C18295" s="24"/>
    </row>
    <row r="18296" spans="3:3" x14ac:dyDescent="0.25">
      <c r="C18296" s="24"/>
    </row>
    <row r="18297" spans="3:3" x14ac:dyDescent="0.25">
      <c r="C18297" s="24"/>
    </row>
    <row r="18298" spans="3:3" x14ac:dyDescent="0.25">
      <c r="C18298" s="24"/>
    </row>
    <row r="18299" spans="3:3" x14ac:dyDescent="0.25">
      <c r="C18299" s="24"/>
    </row>
    <row r="18300" spans="3:3" x14ac:dyDescent="0.25">
      <c r="C18300" s="24"/>
    </row>
    <row r="18301" spans="3:3" x14ac:dyDescent="0.25">
      <c r="C18301" s="24"/>
    </row>
    <row r="18302" spans="3:3" x14ac:dyDescent="0.25">
      <c r="C18302" s="24"/>
    </row>
    <row r="18303" spans="3:3" x14ac:dyDescent="0.25">
      <c r="C18303" s="24"/>
    </row>
    <row r="18304" spans="3:3" x14ac:dyDescent="0.25">
      <c r="C18304" s="24"/>
    </row>
    <row r="18305" spans="3:3" x14ac:dyDescent="0.25">
      <c r="C18305" s="24"/>
    </row>
    <row r="18306" spans="3:3" x14ac:dyDescent="0.25">
      <c r="C18306" s="24"/>
    </row>
    <row r="18307" spans="3:3" x14ac:dyDescent="0.25">
      <c r="C18307" s="24"/>
    </row>
    <row r="18308" spans="3:3" x14ac:dyDescent="0.25">
      <c r="C18308" s="24"/>
    </row>
    <row r="18309" spans="3:3" x14ac:dyDescent="0.25">
      <c r="C18309" s="24"/>
    </row>
    <row r="18310" spans="3:3" x14ac:dyDescent="0.25">
      <c r="C18310" s="24"/>
    </row>
    <row r="18311" spans="3:3" x14ac:dyDescent="0.25">
      <c r="C18311" s="24"/>
    </row>
    <row r="18312" spans="3:3" x14ac:dyDescent="0.25">
      <c r="C18312" s="24"/>
    </row>
    <row r="18313" spans="3:3" x14ac:dyDescent="0.25">
      <c r="C18313" s="24"/>
    </row>
    <row r="18314" spans="3:3" x14ac:dyDescent="0.25">
      <c r="C18314" s="24"/>
    </row>
    <row r="18315" spans="3:3" x14ac:dyDescent="0.25">
      <c r="C18315" s="24"/>
    </row>
    <row r="18316" spans="3:3" x14ac:dyDescent="0.25">
      <c r="C18316" s="24"/>
    </row>
    <row r="18317" spans="3:3" x14ac:dyDescent="0.25">
      <c r="C18317" s="24"/>
    </row>
    <row r="18318" spans="3:3" x14ac:dyDescent="0.25">
      <c r="C18318" s="24"/>
    </row>
    <row r="18319" spans="3:3" x14ac:dyDescent="0.25">
      <c r="C18319" s="24"/>
    </row>
    <row r="18320" spans="3:3" x14ac:dyDescent="0.25">
      <c r="C18320" s="24"/>
    </row>
    <row r="18321" spans="3:3" x14ac:dyDescent="0.25">
      <c r="C18321" s="24"/>
    </row>
    <row r="18322" spans="3:3" x14ac:dyDescent="0.25">
      <c r="C18322" s="24"/>
    </row>
    <row r="18323" spans="3:3" x14ac:dyDescent="0.25">
      <c r="C18323" s="24"/>
    </row>
    <row r="18324" spans="3:3" x14ac:dyDescent="0.25">
      <c r="C18324" s="24"/>
    </row>
    <row r="18325" spans="3:3" x14ac:dyDescent="0.25">
      <c r="C18325" s="24"/>
    </row>
    <row r="18326" spans="3:3" x14ac:dyDescent="0.25">
      <c r="C18326" s="24"/>
    </row>
    <row r="18327" spans="3:3" x14ac:dyDescent="0.25">
      <c r="C18327" s="24"/>
    </row>
    <row r="18328" spans="3:3" x14ac:dyDescent="0.25">
      <c r="C18328" s="24"/>
    </row>
    <row r="18329" spans="3:3" x14ac:dyDescent="0.25">
      <c r="C18329" s="24"/>
    </row>
    <row r="18330" spans="3:3" x14ac:dyDescent="0.25">
      <c r="C18330" s="24"/>
    </row>
    <row r="18331" spans="3:3" x14ac:dyDescent="0.25">
      <c r="C18331" s="24"/>
    </row>
    <row r="18332" spans="3:3" x14ac:dyDescent="0.25">
      <c r="C18332" s="24"/>
    </row>
    <row r="18333" spans="3:3" x14ac:dyDescent="0.25">
      <c r="C18333" s="24"/>
    </row>
    <row r="18334" spans="3:3" x14ac:dyDescent="0.25">
      <c r="C18334" s="24"/>
    </row>
    <row r="18335" spans="3:3" x14ac:dyDescent="0.25">
      <c r="C18335" s="24"/>
    </row>
    <row r="18336" spans="3:3" x14ac:dyDescent="0.25">
      <c r="C18336" s="24"/>
    </row>
    <row r="18337" spans="3:3" x14ac:dyDescent="0.25">
      <c r="C18337" s="24"/>
    </row>
    <row r="18338" spans="3:3" x14ac:dyDescent="0.25">
      <c r="C18338" s="24"/>
    </row>
    <row r="18339" spans="3:3" x14ac:dyDescent="0.25">
      <c r="C18339" s="24"/>
    </row>
    <row r="18340" spans="3:3" x14ac:dyDescent="0.25">
      <c r="C18340" s="24"/>
    </row>
    <row r="18341" spans="3:3" x14ac:dyDescent="0.25">
      <c r="C18341" s="24"/>
    </row>
    <row r="18342" spans="3:3" x14ac:dyDescent="0.25">
      <c r="C18342" s="24"/>
    </row>
    <row r="18343" spans="3:3" x14ac:dyDescent="0.25">
      <c r="C18343" s="24"/>
    </row>
    <row r="18344" spans="3:3" x14ac:dyDescent="0.25">
      <c r="C18344" s="24"/>
    </row>
    <row r="18345" spans="3:3" x14ac:dyDescent="0.25">
      <c r="C18345" s="24"/>
    </row>
    <row r="18346" spans="3:3" x14ac:dyDescent="0.25">
      <c r="C18346" s="24"/>
    </row>
    <row r="18347" spans="3:3" x14ac:dyDescent="0.25">
      <c r="C18347" s="24"/>
    </row>
    <row r="18348" spans="3:3" x14ac:dyDescent="0.25">
      <c r="C18348" s="24"/>
    </row>
    <row r="18349" spans="3:3" x14ac:dyDescent="0.25">
      <c r="C18349" s="24"/>
    </row>
    <row r="18350" spans="3:3" x14ac:dyDescent="0.25">
      <c r="C18350" s="24"/>
    </row>
    <row r="18351" spans="3:3" x14ac:dyDescent="0.25">
      <c r="C18351" s="24"/>
    </row>
    <row r="18352" spans="3:3" x14ac:dyDescent="0.25">
      <c r="C18352" s="24"/>
    </row>
    <row r="18353" spans="3:3" x14ac:dyDescent="0.25">
      <c r="C18353" s="24"/>
    </row>
    <row r="18354" spans="3:3" x14ac:dyDescent="0.25">
      <c r="C18354" s="24"/>
    </row>
    <row r="18355" spans="3:3" x14ac:dyDescent="0.25">
      <c r="C18355" s="24"/>
    </row>
    <row r="18356" spans="3:3" x14ac:dyDescent="0.25">
      <c r="C18356" s="24"/>
    </row>
    <row r="18357" spans="3:3" x14ac:dyDescent="0.25">
      <c r="C18357" s="24"/>
    </row>
    <row r="18358" spans="3:3" x14ac:dyDescent="0.25">
      <c r="C18358" s="24"/>
    </row>
    <row r="18359" spans="3:3" x14ac:dyDescent="0.25">
      <c r="C18359" s="24"/>
    </row>
    <row r="18360" spans="3:3" x14ac:dyDescent="0.25">
      <c r="C18360" s="24"/>
    </row>
    <row r="18361" spans="3:3" x14ac:dyDescent="0.25">
      <c r="C18361" s="24"/>
    </row>
    <row r="18362" spans="3:3" x14ac:dyDescent="0.25">
      <c r="C18362" s="24"/>
    </row>
    <row r="18363" spans="3:3" x14ac:dyDescent="0.25">
      <c r="C18363" s="24"/>
    </row>
    <row r="18364" spans="3:3" x14ac:dyDescent="0.25">
      <c r="C18364" s="24"/>
    </row>
    <row r="18365" spans="3:3" x14ac:dyDescent="0.25">
      <c r="C18365" s="24"/>
    </row>
    <row r="18366" spans="3:3" x14ac:dyDescent="0.25">
      <c r="C18366" s="24"/>
    </row>
    <row r="18367" spans="3:3" x14ac:dyDescent="0.25">
      <c r="C18367" s="24"/>
    </row>
    <row r="18368" spans="3:3" x14ac:dyDescent="0.25">
      <c r="C18368" s="24"/>
    </row>
    <row r="18369" spans="3:3" x14ac:dyDescent="0.25">
      <c r="C18369" s="24"/>
    </row>
    <row r="18370" spans="3:3" x14ac:dyDescent="0.25">
      <c r="C18370" s="24"/>
    </row>
    <row r="18371" spans="3:3" x14ac:dyDescent="0.25">
      <c r="C18371" s="24"/>
    </row>
    <row r="18372" spans="3:3" x14ac:dyDescent="0.25">
      <c r="C18372" s="24"/>
    </row>
    <row r="18373" spans="3:3" x14ac:dyDescent="0.25">
      <c r="C18373" s="24"/>
    </row>
    <row r="18374" spans="3:3" x14ac:dyDescent="0.25">
      <c r="C18374" s="24"/>
    </row>
    <row r="18375" spans="3:3" x14ac:dyDescent="0.25">
      <c r="C18375" s="24"/>
    </row>
    <row r="18376" spans="3:3" x14ac:dyDescent="0.25">
      <c r="C18376" s="24"/>
    </row>
    <row r="18377" spans="3:3" x14ac:dyDescent="0.25">
      <c r="C18377" s="24"/>
    </row>
    <row r="18378" spans="3:3" x14ac:dyDescent="0.25">
      <c r="C18378" s="24"/>
    </row>
    <row r="18379" spans="3:3" x14ac:dyDescent="0.25">
      <c r="C18379" s="24"/>
    </row>
    <row r="18380" spans="3:3" x14ac:dyDescent="0.25">
      <c r="C18380" s="24"/>
    </row>
    <row r="18381" spans="3:3" x14ac:dyDescent="0.25">
      <c r="C18381" s="24"/>
    </row>
    <row r="18382" spans="3:3" x14ac:dyDescent="0.25">
      <c r="C18382" s="24"/>
    </row>
    <row r="18383" spans="3:3" x14ac:dyDescent="0.25">
      <c r="C18383" s="24"/>
    </row>
    <row r="18384" spans="3:3" x14ac:dyDescent="0.25">
      <c r="C18384" s="24"/>
    </row>
    <row r="18385" spans="3:3" x14ac:dyDescent="0.25">
      <c r="C18385" s="24"/>
    </row>
    <row r="18386" spans="3:3" x14ac:dyDescent="0.25">
      <c r="C18386" s="24"/>
    </row>
    <row r="18387" spans="3:3" x14ac:dyDescent="0.25">
      <c r="C18387" s="24"/>
    </row>
    <row r="18388" spans="3:3" x14ac:dyDescent="0.25">
      <c r="C18388" s="24"/>
    </row>
    <row r="18389" spans="3:3" x14ac:dyDescent="0.25">
      <c r="C18389" s="24"/>
    </row>
    <row r="18390" spans="3:3" x14ac:dyDescent="0.25">
      <c r="C18390" s="24"/>
    </row>
    <row r="18391" spans="3:3" x14ac:dyDescent="0.25">
      <c r="C18391" s="24"/>
    </row>
    <row r="18392" spans="3:3" x14ac:dyDescent="0.25">
      <c r="C18392" s="24"/>
    </row>
    <row r="18393" spans="3:3" x14ac:dyDescent="0.25">
      <c r="C18393" s="24"/>
    </row>
    <row r="18394" spans="3:3" x14ac:dyDescent="0.25">
      <c r="C18394" s="24"/>
    </row>
    <row r="18395" spans="3:3" x14ac:dyDescent="0.25">
      <c r="C18395" s="24"/>
    </row>
    <row r="18396" spans="3:3" x14ac:dyDescent="0.25">
      <c r="C18396" s="24"/>
    </row>
    <row r="18397" spans="3:3" x14ac:dyDescent="0.25">
      <c r="C18397" s="24"/>
    </row>
    <row r="18398" spans="3:3" x14ac:dyDescent="0.25">
      <c r="C18398" s="24"/>
    </row>
    <row r="18399" spans="3:3" x14ac:dyDescent="0.25">
      <c r="C18399" s="24"/>
    </row>
    <row r="18400" spans="3:3" x14ac:dyDescent="0.25">
      <c r="C18400" s="24"/>
    </row>
    <row r="18401" spans="3:3" x14ac:dyDescent="0.25">
      <c r="C18401" s="24"/>
    </row>
    <row r="18402" spans="3:3" x14ac:dyDescent="0.25">
      <c r="C18402" s="24"/>
    </row>
    <row r="18403" spans="3:3" x14ac:dyDescent="0.25">
      <c r="C18403" s="24"/>
    </row>
    <row r="18404" spans="3:3" x14ac:dyDescent="0.25">
      <c r="C18404" s="24"/>
    </row>
    <row r="18405" spans="3:3" x14ac:dyDescent="0.25">
      <c r="C18405" s="24"/>
    </row>
    <row r="18406" spans="3:3" x14ac:dyDescent="0.25">
      <c r="C18406" s="24"/>
    </row>
    <row r="18407" spans="3:3" x14ac:dyDescent="0.25">
      <c r="C18407" s="24"/>
    </row>
    <row r="18408" spans="3:3" x14ac:dyDescent="0.25">
      <c r="C18408" s="24"/>
    </row>
    <row r="18409" spans="3:3" x14ac:dyDescent="0.25">
      <c r="C18409" s="24"/>
    </row>
    <row r="18410" spans="3:3" x14ac:dyDescent="0.25">
      <c r="C18410" s="24"/>
    </row>
    <row r="18411" spans="3:3" x14ac:dyDescent="0.25">
      <c r="C18411" s="24"/>
    </row>
    <row r="18412" spans="3:3" x14ac:dyDescent="0.25">
      <c r="C18412" s="24"/>
    </row>
    <row r="18413" spans="3:3" x14ac:dyDescent="0.25">
      <c r="C18413" s="24"/>
    </row>
    <row r="18414" spans="3:3" x14ac:dyDescent="0.25">
      <c r="C18414" s="24"/>
    </row>
    <row r="18415" spans="3:3" x14ac:dyDescent="0.25">
      <c r="C18415" s="24"/>
    </row>
    <row r="18416" spans="3:3" x14ac:dyDescent="0.25">
      <c r="C18416" s="24"/>
    </row>
    <row r="18417" spans="3:3" x14ac:dyDescent="0.25">
      <c r="C18417" s="24"/>
    </row>
    <row r="18418" spans="3:3" x14ac:dyDescent="0.25">
      <c r="C18418" s="24"/>
    </row>
    <row r="18419" spans="3:3" x14ac:dyDescent="0.25">
      <c r="C18419" s="24"/>
    </row>
    <row r="18420" spans="3:3" x14ac:dyDescent="0.25">
      <c r="C18420" s="24"/>
    </row>
    <row r="18421" spans="3:3" x14ac:dyDescent="0.25">
      <c r="C18421" s="24"/>
    </row>
    <row r="18422" spans="3:3" x14ac:dyDescent="0.25">
      <c r="C18422" s="24"/>
    </row>
    <row r="18423" spans="3:3" x14ac:dyDescent="0.25">
      <c r="C18423" s="24"/>
    </row>
    <row r="18424" spans="3:3" x14ac:dyDescent="0.25">
      <c r="C18424" s="24"/>
    </row>
    <row r="18425" spans="3:3" x14ac:dyDescent="0.25">
      <c r="C18425" s="24"/>
    </row>
    <row r="18426" spans="3:3" x14ac:dyDescent="0.25">
      <c r="C18426" s="24"/>
    </row>
    <row r="18427" spans="3:3" x14ac:dyDescent="0.25">
      <c r="C18427" s="24"/>
    </row>
    <row r="18428" spans="3:3" x14ac:dyDescent="0.25">
      <c r="C18428" s="24"/>
    </row>
    <row r="18429" spans="3:3" x14ac:dyDescent="0.25">
      <c r="C18429" s="24"/>
    </row>
    <row r="18430" spans="3:3" x14ac:dyDescent="0.25">
      <c r="C18430" s="24"/>
    </row>
    <row r="18431" spans="3:3" x14ac:dyDescent="0.25">
      <c r="C18431" s="24"/>
    </row>
    <row r="18432" spans="3:3" x14ac:dyDescent="0.25">
      <c r="C18432" s="24"/>
    </row>
    <row r="18433" spans="3:3" x14ac:dyDescent="0.25">
      <c r="C18433" s="24"/>
    </row>
    <row r="18434" spans="3:3" x14ac:dyDescent="0.25">
      <c r="C18434" s="24"/>
    </row>
    <row r="18435" spans="3:3" x14ac:dyDescent="0.25">
      <c r="C18435" s="24"/>
    </row>
    <row r="18436" spans="3:3" x14ac:dyDescent="0.25">
      <c r="C18436" s="24"/>
    </row>
    <row r="18437" spans="3:3" x14ac:dyDescent="0.25">
      <c r="C18437" s="24"/>
    </row>
    <row r="18438" spans="3:3" x14ac:dyDescent="0.25">
      <c r="C18438" s="24"/>
    </row>
    <row r="18439" spans="3:3" x14ac:dyDescent="0.25">
      <c r="C18439" s="24"/>
    </row>
    <row r="18440" spans="3:3" x14ac:dyDescent="0.25">
      <c r="C18440" s="24"/>
    </row>
    <row r="18441" spans="3:3" x14ac:dyDescent="0.25">
      <c r="C18441" s="24"/>
    </row>
    <row r="18442" spans="3:3" x14ac:dyDescent="0.25">
      <c r="C18442" s="24"/>
    </row>
    <row r="18443" spans="3:3" x14ac:dyDescent="0.25">
      <c r="C18443" s="24"/>
    </row>
    <row r="18444" spans="3:3" x14ac:dyDescent="0.25">
      <c r="C18444" s="24"/>
    </row>
    <row r="18445" spans="3:3" x14ac:dyDescent="0.25">
      <c r="C18445" s="24"/>
    </row>
    <row r="18446" spans="3:3" x14ac:dyDescent="0.25">
      <c r="C18446" s="24"/>
    </row>
    <row r="18447" spans="3:3" x14ac:dyDescent="0.25">
      <c r="C18447" s="24"/>
    </row>
    <row r="18448" spans="3:3" x14ac:dyDescent="0.25">
      <c r="C18448" s="24"/>
    </row>
    <row r="18449" spans="3:3" x14ac:dyDescent="0.25">
      <c r="C18449" s="24"/>
    </row>
    <row r="18450" spans="3:3" x14ac:dyDescent="0.25">
      <c r="C18450" s="24"/>
    </row>
    <row r="18451" spans="3:3" x14ac:dyDescent="0.25">
      <c r="C18451" s="24"/>
    </row>
    <row r="18452" spans="3:3" x14ac:dyDescent="0.25">
      <c r="C18452" s="24"/>
    </row>
    <row r="18453" spans="3:3" x14ac:dyDescent="0.25">
      <c r="C18453" s="24"/>
    </row>
    <row r="18454" spans="3:3" x14ac:dyDescent="0.25">
      <c r="C18454" s="24"/>
    </row>
    <row r="18455" spans="3:3" x14ac:dyDescent="0.25">
      <c r="C18455" s="24"/>
    </row>
    <row r="18456" spans="3:3" x14ac:dyDescent="0.25">
      <c r="C18456" s="24"/>
    </row>
    <row r="18457" spans="3:3" x14ac:dyDescent="0.25">
      <c r="C18457" s="24"/>
    </row>
    <row r="18458" spans="3:3" x14ac:dyDescent="0.25">
      <c r="C18458" s="24"/>
    </row>
    <row r="18459" spans="3:3" x14ac:dyDescent="0.25">
      <c r="C18459" s="24"/>
    </row>
    <row r="18460" spans="3:3" x14ac:dyDescent="0.25">
      <c r="C18460" s="24"/>
    </row>
    <row r="18461" spans="3:3" x14ac:dyDescent="0.25">
      <c r="C18461" s="24"/>
    </row>
    <row r="18462" spans="3:3" x14ac:dyDescent="0.25">
      <c r="C18462" s="24"/>
    </row>
    <row r="18463" spans="3:3" x14ac:dyDescent="0.25">
      <c r="C18463" s="24"/>
    </row>
    <row r="18464" spans="3:3" x14ac:dyDescent="0.25">
      <c r="C18464" s="24"/>
    </row>
    <row r="18465" spans="3:3" x14ac:dyDescent="0.25">
      <c r="C18465" s="24"/>
    </row>
    <row r="18466" spans="3:3" x14ac:dyDescent="0.25">
      <c r="C18466" s="24"/>
    </row>
    <row r="18467" spans="3:3" x14ac:dyDescent="0.25">
      <c r="C18467" s="24"/>
    </row>
    <row r="18468" spans="3:3" x14ac:dyDescent="0.25">
      <c r="C18468" s="24"/>
    </row>
    <row r="18469" spans="3:3" x14ac:dyDescent="0.25">
      <c r="C18469" s="24"/>
    </row>
    <row r="18470" spans="3:3" x14ac:dyDescent="0.25">
      <c r="C18470" s="24"/>
    </row>
    <row r="18471" spans="3:3" x14ac:dyDescent="0.25">
      <c r="C18471" s="24"/>
    </row>
    <row r="18472" spans="3:3" x14ac:dyDescent="0.25">
      <c r="C18472" s="24"/>
    </row>
    <row r="18473" spans="3:3" x14ac:dyDescent="0.25">
      <c r="C18473" s="24"/>
    </row>
    <row r="18474" spans="3:3" x14ac:dyDescent="0.25">
      <c r="C18474" s="24"/>
    </row>
    <row r="18475" spans="3:3" x14ac:dyDescent="0.25">
      <c r="C18475" s="24"/>
    </row>
    <row r="18476" spans="3:3" x14ac:dyDescent="0.25">
      <c r="C18476" s="24"/>
    </row>
    <row r="18477" spans="3:3" x14ac:dyDescent="0.25">
      <c r="C18477" s="24"/>
    </row>
    <row r="18478" spans="3:3" x14ac:dyDescent="0.25">
      <c r="C18478" s="24"/>
    </row>
    <row r="18479" spans="3:3" x14ac:dyDescent="0.25">
      <c r="C18479" s="24"/>
    </row>
    <row r="18480" spans="3:3" x14ac:dyDescent="0.25">
      <c r="C18480" s="24"/>
    </row>
    <row r="18481" spans="3:3" x14ac:dyDescent="0.25">
      <c r="C18481" s="24"/>
    </row>
    <row r="18482" spans="3:3" x14ac:dyDescent="0.25">
      <c r="C18482" s="24"/>
    </row>
    <row r="18483" spans="3:3" x14ac:dyDescent="0.25">
      <c r="C18483" s="24"/>
    </row>
    <row r="18484" spans="3:3" x14ac:dyDescent="0.25">
      <c r="C18484" s="24"/>
    </row>
    <row r="18485" spans="3:3" x14ac:dyDescent="0.25">
      <c r="C18485" s="24"/>
    </row>
    <row r="18486" spans="3:3" x14ac:dyDescent="0.25">
      <c r="C18486" s="24"/>
    </row>
    <row r="18487" spans="3:3" x14ac:dyDescent="0.25">
      <c r="C18487" s="24"/>
    </row>
    <row r="18488" spans="3:3" x14ac:dyDescent="0.25">
      <c r="C18488" s="24"/>
    </row>
    <row r="18489" spans="3:3" x14ac:dyDescent="0.25">
      <c r="C18489" s="24"/>
    </row>
    <row r="18490" spans="3:3" x14ac:dyDescent="0.25">
      <c r="C18490" s="24"/>
    </row>
    <row r="18491" spans="3:3" x14ac:dyDescent="0.25">
      <c r="C18491" s="24"/>
    </row>
    <row r="18492" spans="3:3" x14ac:dyDescent="0.25">
      <c r="C18492" s="24"/>
    </row>
    <row r="18493" spans="3:3" x14ac:dyDescent="0.25">
      <c r="C18493" s="24"/>
    </row>
    <row r="18494" spans="3:3" x14ac:dyDescent="0.25">
      <c r="C18494" s="24"/>
    </row>
    <row r="18495" spans="3:3" x14ac:dyDescent="0.25">
      <c r="C18495" s="24"/>
    </row>
    <row r="18496" spans="3:3" x14ac:dyDescent="0.25">
      <c r="C18496" s="24"/>
    </row>
    <row r="18497" spans="3:3" x14ac:dyDescent="0.25">
      <c r="C18497" s="24"/>
    </row>
    <row r="18498" spans="3:3" x14ac:dyDescent="0.25">
      <c r="C18498" s="24"/>
    </row>
    <row r="18499" spans="3:3" x14ac:dyDescent="0.25">
      <c r="C18499" s="24"/>
    </row>
    <row r="18500" spans="3:3" x14ac:dyDescent="0.25">
      <c r="C18500" s="24"/>
    </row>
    <row r="18501" spans="3:3" x14ac:dyDescent="0.25">
      <c r="C18501" s="24"/>
    </row>
    <row r="18502" spans="3:3" x14ac:dyDescent="0.25">
      <c r="C18502" s="24"/>
    </row>
    <row r="18503" spans="3:3" x14ac:dyDescent="0.25">
      <c r="C18503" s="24"/>
    </row>
    <row r="18504" spans="3:3" x14ac:dyDescent="0.25">
      <c r="C18504" s="24"/>
    </row>
    <row r="18505" spans="3:3" x14ac:dyDescent="0.25">
      <c r="C18505" s="24"/>
    </row>
    <row r="18506" spans="3:3" x14ac:dyDescent="0.25">
      <c r="C18506" s="24"/>
    </row>
    <row r="18507" spans="3:3" x14ac:dyDescent="0.25">
      <c r="C18507" s="24"/>
    </row>
    <row r="18508" spans="3:3" x14ac:dyDescent="0.25">
      <c r="C18508" s="24"/>
    </row>
    <row r="18509" spans="3:3" x14ac:dyDescent="0.25">
      <c r="C18509" s="24"/>
    </row>
    <row r="18510" spans="3:3" x14ac:dyDescent="0.25">
      <c r="C18510" s="24"/>
    </row>
    <row r="18511" spans="3:3" x14ac:dyDescent="0.25">
      <c r="C18511" s="24"/>
    </row>
    <row r="18512" spans="3:3" x14ac:dyDescent="0.25">
      <c r="C18512" s="24"/>
    </row>
    <row r="18513" spans="3:3" x14ac:dyDescent="0.25">
      <c r="C18513" s="24"/>
    </row>
    <row r="18514" spans="3:3" x14ac:dyDescent="0.25">
      <c r="C18514" s="24"/>
    </row>
    <row r="18515" spans="3:3" x14ac:dyDescent="0.25">
      <c r="C18515" s="24"/>
    </row>
    <row r="18516" spans="3:3" x14ac:dyDescent="0.25">
      <c r="C18516" s="24"/>
    </row>
    <row r="18517" spans="3:3" x14ac:dyDescent="0.25">
      <c r="C18517" s="24"/>
    </row>
    <row r="18518" spans="3:3" x14ac:dyDescent="0.25">
      <c r="C18518" s="24"/>
    </row>
    <row r="18519" spans="3:3" x14ac:dyDescent="0.25">
      <c r="C18519" s="24"/>
    </row>
    <row r="18520" spans="3:3" x14ac:dyDescent="0.25">
      <c r="C18520" s="24"/>
    </row>
    <row r="18521" spans="3:3" x14ac:dyDescent="0.25">
      <c r="C18521" s="24"/>
    </row>
    <row r="18522" spans="3:3" x14ac:dyDescent="0.25">
      <c r="C18522" s="24"/>
    </row>
    <row r="18523" spans="3:3" x14ac:dyDescent="0.25">
      <c r="C18523" s="24"/>
    </row>
    <row r="18524" spans="3:3" x14ac:dyDescent="0.25">
      <c r="C18524" s="24"/>
    </row>
    <row r="18525" spans="3:3" x14ac:dyDescent="0.25">
      <c r="C18525" s="24"/>
    </row>
    <row r="18526" spans="3:3" x14ac:dyDescent="0.25">
      <c r="C18526" s="24"/>
    </row>
    <row r="18527" spans="3:3" x14ac:dyDescent="0.25">
      <c r="C18527" s="24"/>
    </row>
    <row r="18528" spans="3:3" x14ac:dyDescent="0.25">
      <c r="C18528" s="24"/>
    </row>
    <row r="18529" spans="3:3" x14ac:dyDescent="0.25">
      <c r="C18529" s="24"/>
    </row>
    <row r="18530" spans="3:3" x14ac:dyDescent="0.25">
      <c r="C18530" s="24"/>
    </row>
    <row r="18531" spans="3:3" x14ac:dyDescent="0.25">
      <c r="C18531" s="24"/>
    </row>
    <row r="18532" spans="3:3" x14ac:dyDescent="0.25">
      <c r="C18532" s="24"/>
    </row>
    <row r="18533" spans="3:3" x14ac:dyDescent="0.25">
      <c r="C18533" s="24"/>
    </row>
    <row r="18534" spans="3:3" x14ac:dyDescent="0.25">
      <c r="C18534" s="24"/>
    </row>
    <row r="18535" spans="3:3" x14ac:dyDescent="0.25">
      <c r="C18535" s="24"/>
    </row>
    <row r="18536" spans="3:3" x14ac:dyDescent="0.25">
      <c r="C18536" s="24"/>
    </row>
    <row r="18537" spans="3:3" x14ac:dyDescent="0.25">
      <c r="C18537" s="24"/>
    </row>
    <row r="18538" spans="3:3" x14ac:dyDescent="0.25">
      <c r="C18538" s="24"/>
    </row>
    <row r="18539" spans="3:3" x14ac:dyDescent="0.25">
      <c r="C18539" s="24"/>
    </row>
    <row r="18540" spans="3:3" x14ac:dyDescent="0.25">
      <c r="C18540" s="24"/>
    </row>
    <row r="18541" spans="3:3" x14ac:dyDescent="0.25">
      <c r="C18541" s="24"/>
    </row>
    <row r="18542" spans="3:3" x14ac:dyDescent="0.25">
      <c r="C18542" s="24"/>
    </row>
    <row r="18543" spans="3:3" x14ac:dyDescent="0.25">
      <c r="C18543" s="24"/>
    </row>
    <row r="18544" spans="3:3" x14ac:dyDescent="0.25">
      <c r="C18544" s="24"/>
    </row>
    <row r="18545" spans="3:3" x14ac:dyDescent="0.25">
      <c r="C18545" s="24"/>
    </row>
    <row r="18546" spans="3:3" x14ac:dyDescent="0.25">
      <c r="C18546" s="24"/>
    </row>
    <row r="18547" spans="3:3" x14ac:dyDescent="0.25">
      <c r="C18547" s="24"/>
    </row>
    <row r="18548" spans="3:3" x14ac:dyDescent="0.25">
      <c r="C18548" s="24"/>
    </row>
    <row r="18549" spans="3:3" x14ac:dyDescent="0.25">
      <c r="C18549" s="24"/>
    </row>
    <row r="18550" spans="3:3" x14ac:dyDescent="0.25">
      <c r="C18550" s="24"/>
    </row>
    <row r="18551" spans="3:3" x14ac:dyDescent="0.25">
      <c r="C18551" s="24"/>
    </row>
    <row r="18552" spans="3:3" x14ac:dyDescent="0.25">
      <c r="C18552" s="24"/>
    </row>
    <row r="18553" spans="3:3" x14ac:dyDescent="0.25">
      <c r="C18553" s="24"/>
    </row>
    <row r="18554" spans="3:3" x14ac:dyDescent="0.25">
      <c r="C18554" s="24"/>
    </row>
    <row r="18555" spans="3:3" x14ac:dyDescent="0.25">
      <c r="C18555" s="24"/>
    </row>
    <row r="18556" spans="3:3" x14ac:dyDescent="0.25">
      <c r="C18556" s="24"/>
    </row>
    <row r="18557" spans="3:3" x14ac:dyDescent="0.25">
      <c r="C18557" s="24"/>
    </row>
    <row r="18558" spans="3:3" x14ac:dyDescent="0.25">
      <c r="C18558" s="24"/>
    </row>
    <row r="18559" spans="3:3" x14ac:dyDescent="0.25">
      <c r="C18559" s="24"/>
    </row>
    <row r="18560" spans="3:3" x14ac:dyDescent="0.25">
      <c r="C18560" s="24"/>
    </row>
    <row r="18561" spans="3:3" x14ac:dyDescent="0.25">
      <c r="C18561" s="24"/>
    </row>
    <row r="18562" spans="3:3" x14ac:dyDescent="0.25">
      <c r="C18562" s="24"/>
    </row>
    <row r="18563" spans="3:3" x14ac:dyDescent="0.25">
      <c r="C18563" s="24"/>
    </row>
    <row r="18564" spans="3:3" x14ac:dyDescent="0.25">
      <c r="C18564" s="24"/>
    </row>
    <row r="18565" spans="3:3" x14ac:dyDescent="0.25">
      <c r="C18565" s="24"/>
    </row>
    <row r="18566" spans="3:3" x14ac:dyDescent="0.25">
      <c r="C18566" s="24"/>
    </row>
    <row r="18567" spans="3:3" x14ac:dyDescent="0.25">
      <c r="C18567" s="24"/>
    </row>
    <row r="18568" spans="3:3" x14ac:dyDescent="0.25">
      <c r="C18568" s="24"/>
    </row>
    <row r="18569" spans="3:3" x14ac:dyDescent="0.25">
      <c r="C18569" s="24"/>
    </row>
    <row r="18570" spans="3:3" x14ac:dyDescent="0.25">
      <c r="C18570" s="24"/>
    </row>
    <row r="18571" spans="3:3" x14ac:dyDescent="0.25">
      <c r="C18571" s="24"/>
    </row>
    <row r="18572" spans="3:3" x14ac:dyDescent="0.25">
      <c r="C18572" s="24"/>
    </row>
    <row r="18573" spans="3:3" x14ac:dyDescent="0.25">
      <c r="C18573" s="24"/>
    </row>
    <row r="18574" spans="3:3" x14ac:dyDescent="0.25">
      <c r="C18574" s="24"/>
    </row>
    <row r="18575" spans="3:3" x14ac:dyDescent="0.25">
      <c r="C18575" s="24"/>
    </row>
    <row r="18576" spans="3:3" x14ac:dyDescent="0.25">
      <c r="C18576" s="24"/>
    </row>
    <row r="18577" spans="3:3" x14ac:dyDescent="0.25">
      <c r="C18577" s="24"/>
    </row>
    <row r="18578" spans="3:3" x14ac:dyDescent="0.25">
      <c r="C18578" s="24"/>
    </row>
    <row r="18579" spans="3:3" x14ac:dyDescent="0.25">
      <c r="C18579" s="24"/>
    </row>
    <row r="18580" spans="3:3" x14ac:dyDescent="0.25">
      <c r="C18580" s="24"/>
    </row>
    <row r="18581" spans="3:3" x14ac:dyDescent="0.25">
      <c r="C18581" s="24"/>
    </row>
    <row r="18582" spans="3:3" x14ac:dyDescent="0.25">
      <c r="C18582" s="24"/>
    </row>
    <row r="18583" spans="3:3" x14ac:dyDescent="0.25">
      <c r="C18583" s="24"/>
    </row>
    <row r="18584" spans="3:3" x14ac:dyDescent="0.25">
      <c r="C18584" s="24"/>
    </row>
    <row r="18585" spans="3:3" x14ac:dyDescent="0.25">
      <c r="C18585" s="24"/>
    </row>
    <row r="18586" spans="3:3" x14ac:dyDescent="0.25">
      <c r="C18586" s="24"/>
    </row>
    <row r="18587" spans="3:3" x14ac:dyDescent="0.25">
      <c r="C18587" s="24"/>
    </row>
    <row r="18588" spans="3:3" x14ac:dyDescent="0.25">
      <c r="C18588" s="24"/>
    </row>
    <row r="18589" spans="3:3" x14ac:dyDescent="0.25">
      <c r="C18589" s="24"/>
    </row>
    <row r="18590" spans="3:3" x14ac:dyDescent="0.25">
      <c r="C18590" s="24"/>
    </row>
    <row r="18591" spans="3:3" x14ac:dyDescent="0.25">
      <c r="C18591" s="24"/>
    </row>
    <row r="18592" spans="3:3" x14ac:dyDescent="0.25">
      <c r="C18592" s="24"/>
    </row>
    <row r="18593" spans="3:3" x14ac:dyDescent="0.25">
      <c r="C18593" s="24"/>
    </row>
    <row r="18594" spans="3:3" x14ac:dyDescent="0.25">
      <c r="C18594" s="24"/>
    </row>
    <row r="18595" spans="3:3" x14ac:dyDescent="0.25">
      <c r="C18595" s="24"/>
    </row>
    <row r="18596" spans="3:3" x14ac:dyDescent="0.25">
      <c r="C18596" s="24"/>
    </row>
    <row r="18597" spans="3:3" x14ac:dyDescent="0.25">
      <c r="C18597" s="24"/>
    </row>
    <row r="18598" spans="3:3" x14ac:dyDescent="0.25">
      <c r="C18598" s="24"/>
    </row>
    <row r="18599" spans="3:3" x14ac:dyDescent="0.25">
      <c r="C18599" s="24"/>
    </row>
    <row r="18600" spans="3:3" x14ac:dyDescent="0.25">
      <c r="C18600" s="24"/>
    </row>
    <row r="18601" spans="3:3" x14ac:dyDescent="0.25">
      <c r="C18601" s="24"/>
    </row>
    <row r="18602" spans="3:3" x14ac:dyDescent="0.25">
      <c r="C18602" s="24"/>
    </row>
    <row r="18603" spans="3:3" x14ac:dyDescent="0.25">
      <c r="C18603" s="24"/>
    </row>
    <row r="18604" spans="3:3" x14ac:dyDescent="0.25">
      <c r="C18604" s="24"/>
    </row>
    <row r="18605" spans="3:3" x14ac:dyDescent="0.25">
      <c r="C18605" s="24"/>
    </row>
    <row r="18606" spans="3:3" x14ac:dyDescent="0.25">
      <c r="C18606" s="24"/>
    </row>
    <row r="18607" spans="3:3" x14ac:dyDescent="0.25">
      <c r="C18607" s="24"/>
    </row>
    <row r="18608" spans="3:3" x14ac:dyDescent="0.25">
      <c r="C18608" s="24"/>
    </row>
    <row r="18609" spans="3:3" x14ac:dyDescent="0.25">
      <c r="C18609" s="24"/>
    </row>
    <row r="18610" spans="3:3" x14ac:dyDescent="0.25">
      <c r="C18610" s="24"/>
    </row>
    <row r="18611" spans="3:3" x14ac:dyDescent="0.25">
      <c r="C18611" s="24"/>
    </row>
    <row r="18612" spans="3:3" x14ac:dyDescent="0.25">
      <c r="C18612" s="24"/>
    </row>
    <row r="18613" spans="3:3" x14ac:dyDescent="0.25">
      <c r="C18613" s="24"/>
    </row>
    <row r="18614" spans="3:3" x14ac:dyDescent="0.25">
      <c r="C18614" s="24"/>
    </row>
    <row r="18615" spans="3:3" x14ac:dyDescent="0.25">
      <c r="C18615" s="24"/>
    </row>
    <row r="18616" spans="3:3" x14ac:dyDescent="0.25">
      <c r="C18616" s="24"/>
    </row>
    <row r="18617" spans="3:3" x14ac:dyDescent="0.25">
      <c r="C18617" s="24"/>
    </row>
    <row r="18618" spans="3:3" x14ac:dyDescent="0.25">
      <c r="C18618" s="24"/>
    </row>
    <row r="18619" spans="3:3" x14ac:dyDescent="0.25">
      <c r="C18619" s="24"/>
    </row>
    <row r="18620" spans="3:3" x14ac:dyDescent="0.25">
      <c r="C18620" s="24"/>
    </row>
    <row r="18621" spans="3:3" x14ac:dyDescent="0.25">
      <c r="C18621" s="24"/>
    </row>
    <row r="18622" spans="3:3" x14ac:dyDescent="0.25">
      <c r="C18622" s="24"/>
    </row>
    <row r="18623" spans="3:3" x14ac:dyDescent="0.25">
      <c r="C18623" s="24"/>
    </row>
    <row r="18624" spans="3:3" x14ac:dyDescent="0.25">
      <c r="C18624" s="24"/>
    </row>
    <row r="18625" spans="3:3" x14ac:dyDescent="0.25">
      <c r="C18625" s="24"/>
    </row>
    <row r="18626" spans="3:3" x14ac:dyDescent="0.25">
      <c r="C18626" s="24"/>
    </row>
    <row r="18627" spans="3:3" x14ac:dyDescent="0.25">
      <c r="C18627" s="24"/>
    </row>
    <row r="18628" spans="3:3" x14ac:dyDescent="0.25">
      <c r="C18628" s="24"/>
    </row>
    <row r="18629" spans="3:3" x14ac:dyDescent="0.25">
      <c r="C18629" s="24"/>
    </row>
    <row r="18630" spans="3:3" x14ac:dyDescent="0.25">
      <c r="C18630" s="24"/>
    </row>
    <row r="18631" spans="3:3" x14ac:dyDescent="0.25">
      <c r="C18631" s="24"/>
    </row>
    <row r="18632" spans="3:3" x14ac:dyDescent="0.25">
      <c r="C18632" s="24"/>
    </row>
    <row r="18633" spans="3:3" x14ac:dyDescent="0.25">
      <c r="C18633" s="24"/>
    </row>
    <row r="18634" spans="3:3" x14ac:dyDescent="0.25">
      <c r="C18634" s="24"/>
    </row>
    <row r="18635" spans="3:3" x14ac:dyDescent="0.25">
      <c r="C18635" s="24"/>
    </row>
    <row r="18636" spans="3:3" x14ac:dyDescent="0.25">
      <c r="C18636" s="24"/>
    </row>
    <row r="18637" spans="3:3" x14ac:dyDescent="0.25">
      <c r="C18637" s="24"/>
    </row>
    <row r="18638" spans="3:3" x14ac:dyDescent="0.25">
      <c r="C18638" s="24"/>
    </row>
    <row r="18639" spans="3:3" x14ac:dyDescent="0.25">
      <c r="C18639" s="24"/>
    </row>
    <row r="18640" spans="3:3" x14ac:dyDescent="0.25">
      <c r="C18640" s="24"/>
    </row>
    <row r="18641" spans="3:3" x14ac:dyDescent="0.25">
      <c r="C18641" s="24"/>
    </row>
    <row r="18642" spans="3:3" x14ac:dyDescent="0.25">
      <c r="C18642" s="24"/>
    </row>
    <row r="18643" spans="3:3" x14ac:dyDescent="0.25">
      <c r="C18643" s="24"/>
    </row>
    <row r="18644" spans="3:3" x14ac:dyDescent="0.25">
      <c r="C18644" s="24"/>
    </row>
    <row r="18645" spans="3:3" x14ac:dyDescent="0.25">
      <c r="C18645" s="24"/>
    </row>
    <row r="18646" spans="3:3" x14ac:dyDescent="0.25">
      <c r="C18646" s="24"/>
    </row>
    <row r="18647" spans="3:3" x14ac:dyDescent="0.25">
      <c r="C18647" s="24"/>
    </row>
    <row r="18648" spans="3:3" x14ac:dyDescent="0.25">
      <c r="C18648" s="24"/>
    </row>
    <row r="18649" spans="3:3" x14ac:dyDescent="0.25">
      <c r="C18649" s="24"/>
    </row>
    <row r="18650" spans="3:3" x14ac:dyDescent="0.25">
      <c r="C18650" s="24"/>
    </row>
    <row r="18651" spans="3:3" x14ac:dyDescent="0.25">
      <c r="C18651" s="24"/>
    </row>
    <row r="18652" spans="3:3" x14ac:dyDescent="0.25">
      <c r="C18652" s="24"/>
    </row>
    <row r="18653" spans="3:3" x14ac:dyDescent="0.25">
      <c r="C18653" s="24"/>
    </row>
    <row r="18654" spans="3:3" x14ac:dyDescent="0.25">
      <c r="C18654" s="24"/>
    </row>
    <row r="18655" spans="3:3" x14ac:dyDescent="0.25">
      <c r="C18655" s="24"/>
    </row>
    <row r="18656" spans="3:3" x14ac:dyDescent="0.25">
      <c r="C18656" s="24"/>
    </row>
    <row r="18657" spans="3:3" x14ac:dyDescent="0.25">
      <c r="C18657" s="24"/>
    </row>
    <row r="18658" spans="3:3" x14ac:dyDescent="0.25">
      <c r="C18658" s="24"/>
    </row>
    <row r="18659" spans="3:3" x14ac:dyDescent="0.25">
      <c r="C18659" s="24"/>
    </row>
    <row r="18660" spans="3:3" x14ac:dyDescent="0.25">
      <c r="C18660" s="24"/>
    </row>
    <row r="18661" spans="3:3" x14ac:dyDescent="0.25">
      <c r="C18661" s="24"/>
    </row>
    <row r="18662" spans="3:3" x14ac:dyDescent="0.25">
      <c r="C18662" s="24"/>
    </row>
    <row r="18663" spans="3:3" x14ac:dyDescent="0.25">
      <c r="C18663" s="24"/>
    </row>
    <row r="18664" spans="3:3" x14ac:dyDescent="0.25">
      <c r="C18664" s="24"/>
    </row>
    <row r="18665" spans="3:3" x14ac:dyDescent="0.25">
      <c r="C18665" s="24"/>
    </row>
    <row r="18666" spans="3:3" x14ac:dyDescent="0.25">
      <c r="C18666" s="24"/>
    </row>
    <row r="18667" spans="3:3" x14ac:dyDescent="0.25">
      <c r="C18667" s="24"/>
    </row>
    <row r="18668" spans="3:3" x14ac:dyDescent="0.25">
      <c r="C18668" s="24"/>
    </row>
    <row r="18669" spans="3:3" x14ac:dyDescent="0.25">
      <c r="C18669" s="24"/>
    </row>
    <row r="18670" spans="3:3" x14ac:dyDescent="0.25">
      <c r="C18670" s="24"/>
    </row>
    <row r="18671" spans="3:3" x14ac:dyDescent="0.25">
      <c r="C18671" s="24"/>
    </row>
    <row r="18672" spans="3:3" x14ac:dyDescent="0.25">
      <c r="C18672" s="24"/>
    </row>
    <row r="18673" spans="3:3" x14ac:dyDescent="0.25">
      <c r="C18673" s="24"/>
    </row>
    <row r="18674" spans="3:3" x14ac:dyDescent="0.25">
      <c r="C18674" s="24"/>
    </row>
    <row r="18675" spans="3:3" x14ac:dyDescent="0.25">
      <c r="C18675" s="24"/>
    </row>
    <row r="18676" spans="3:3" x14ac:dyDescent="0.25">
      <c r="C18676" s="24"/>
    </row>
    <row r="18677" spans="3:3" x14ac:dyDescent="0.25">
      <c r="C18677" s="24"/>
    </row>
    <row r="18678" spans="3:3" x14ac:dyDescent="0.25">
      <c r="C18678" s="24"/>
    </row>
    <row r="18679" spans="3:3" x14ac:dyDescent="0.25">
      <c r="C18679" s="24"/>
    </row>
    <row r="18680" spans="3:3" x14ac:dyDescent="0.25">
      <c r="C18680" s="24"/>
    </row>
    <row r="18681" spans="3:3" x14ac:dyDescent="0.25">
      <c r="C18681" s="24"/>
    </row>
    <row r="18682" spans="3:3" x14ac:dyDescent="0.25">
      <c r="C18682" s="24"/>
    </row>
    <row r="18683" spans="3:3" x14ac:dyDescent="0.25">
      <c r="C18683" s="24"/>
    </row>
    <row r="18684" spans="3:3" x14ac:dyDescent="0.25">
      <c r="C18684" s="24"/>
    </row>
    <row r="18685" spans="3:3" x14ac:dyDescent="0.25">
      <c r="C18685" s="24"/>
    </row>
    <row r="18686" spans="3:3" x14ac:dyDescent="0.25">
      <c r="C18686" s="24"/>
    </row>
    <row r="18687" spans="3:3" x14ac:dyDescent="0.25">
      <c r="C18687" s="24"/>
    </row>
    <row r="18688" spans="3:3" x14ac:dyDescent="0.25">
      <c r="C18688" s="24"/>
    </row>
    <row r="18689" spans="3:3" x14ac:dyDescent="0.25">
      <c r="C18689" s="24"/>
    </row>
    <row r="18690" spans="3:3" x14ac:dyDescent="0.25">
      <c r="C18690" s="24"/>
    </row>
    <row r="18691" spans="3:3" x14ac:dyDescent="0.25">
      <c r="C18691" s="24"/>
    </row>
    <row r="18692" spans="3:3" x14ac:dyDescent="0.25">
      <c r="C18692" s="24"/>
    </row>
    <row r="18693" spans="3:3" x14ac:dyDescent="0.25">
      <c r="C18693" s="24"/>
    </row>
    <row r="18694" spans="3:3" x14ac:dyDescent="0.25">
      <c r="C18694" s="24"/>
    </row>
    <row r="18695" spans="3:3" x14ac:dyDescent="0.25">
      <c r="C18695" s="24"/>
    </row>
    <row r="18696" spans="3:3" x14ac:dyDescent="0.25">
      <c r="C18696" s="24"/>
    </row>
    <row r="18697" spans="3:3" x14ac:dyDescent="0.25">
      <c r="C18697" s="24"/>
    </row>
    <row r="18698" spans="3:3" x14ac:dyDescent="0.25">
      <c r="C18698" s="24"/>
    </row>
    <row r="18699" spans="3:3" x14ac:dyDescent="0.25">
      <c r="C18699" s="24"/>
    </row>
    <row r="18700" spans="3:3" x14ac:dyDescent="0.25">
      <c r="C18700" s="24"/>
    </row>
    <row r="18701" spans="3:3" x14ac:dyDescent="0.25">
      <c r="C18701" s="24"/>
    </row>
    <row r="18702" spans="3:3" x14ac:dyDescent="0.25">
      <c r="C18702" s="24"/>
    </row>
    <row r="18703" spans="3:3" x14ac:dyDescent="0.25">
      <c r="C18703" s="24"/>
    </row>
    <row r="18704" spans="3:3" x14ac:dyDescent="0.25">
      <c r="C18704" s="24"/>
    </row>
    <row r="18705" spans="3:3" x14ac:dyDescent="0.25">
      <c r="C18705" s="24"/>
    </row>
    <row r="18706" spans="3:3" x14ac:dyDescent="0.25">
      <c r="C18706" s="24"/>
    </row>
    <row r="18707" spans="3:3" x14ac:dyDescent="0.25">
      <c r="C18707" s="24"/>
    </row>
    <row r="18708" spans="3:3" x14ac:dyDescent="0.25">
      <c r="C18708" s="24"/>
    </row>
    <row r="18709" spans="3:3" x14ac:dyDescent="0.25">
      <c r="C18709" s="24"/>
    </row>
    <row r="18710" spans="3:3" x14ac:dyDescent="0.25">
      <c r="C18710" s="24"/>
    </row>
    <row r="18711" spans="3:3" x14ac:dyDescent="0.25">
      <c r="C18711" s="24"/>
    </row>
    <row r="18712" spans="3:3" x14ac:dyDescent="0.25">
      <c r="C18712" s="24"/>
    </row>
    <row r="18713" spans="3:3" x14ac:dyDescent="0.25">
      <c r="C18713" s="24"/>
    </row>
    <row r="18714" spans="3:3" x14ac:dyDescent="0.25">
      <c r="C18714" s="24"/>
    </row>
    <row r="18715" spans="3:3" x14ac:dyDescent="0.25">
      <c r="C18715" s="24"/>
    </row>
    <row r="18716" spans="3:3" x14ac:dyDescent="0.25">
      <c r="C18716" s="24"/>
    </row>
    <row r="18717" spans="3:3" x14ac:dyDescent="0.25">
      <c r="C18717" s="24"/>
    </row>
    <row r="18718" spans="3:3" x14ac:dyDescent="0.25">
      <c r="C18718" s="24"/>
    </row>
    <row r="18719" spans="3:3" x14ac:dyDescent="0.25">
      <c r="C18719" s="24"/>
    </row>
    <row r="18720" spans="3:3" x14ac:dyDescent="0.25">
      <c r="C18720" s="24"/>
    </row>
    <row r="18721" spans="3:3" x14ac:dyDescent="0.25">
      <c r="C18721" s="24"/>
    </row>
    <row r="18722" spans="3:3" x14ac:dyDescent="0.25">
      <c r="C18722" s="24"/>
    </row>
    <row r="18723" spans="3:3" x14ac:dyDescent="0.25">
      <c r="C18723" s="24"/>
    </row>
    <row r="18724" spans="3:3" x14ac:dyDescent="0.25">
      <c r="C18724" s="24"/>
    </row>
    <row r="18725" spans="3:3" x14ac:dyDescent="0.25">
      <c r="C18725" s="24"/>
    </row>
    <row r="18726" spans="3:3" x14ac:dyDescent="0.25">
      <c r="C18726" s="24"/>
    </row>
    <row r="18727" spans="3:3" x14ac:dyDescent="0.25">
      <c r="C18727" s="24"/>
    </row>
    <row r="18728" spans="3:3" x14ac:dyDescent="0.25">
      <c r="C18728" s="24"/>
    </row>
    <row r="18729" spans="3:3" x14ac:dyDescent="0.25">
      <c r="C18729" s="24"/>
    </row>
    <row r="18730" spans="3:3" x14ac:dyDescent="0.25">
      <c r="C18730" s="24"/>
    </row>
    <row r="18731" spans="3:3" x14ac:dyDescent="0.25">
      <c r="C18731" s="24"/>
    </row>
    <row r="18732" spans="3:3" x14ac:dyDescent="0.25">
      <c r="C18732" s="24"/>
    </row>
    <row r="18733" spans="3:3" x14ac:dyDescent="0.25">
      <c r="C18733" s="24"/>
    </row>
    <row r="18734" spans="3:3" x14ac:dyDescent="0.25">
      <c r="C18734" s="24"/>
    </row>
    <row r="18735" spans="3:3" x14ac:dyDescent="0.25">
      <c r="C18735" s="24"/>
    </row>
    <row r="18736" spans="3:3" x14ac:dyDescent="0.25">
      <c r="C18736" s="24"/>
    </row>
    <row r="18737" spans="3:3" x14ac:dyDescent="0.25">
      <c r="C18737" s="24"/>
    </row>
    <row r="18738" spans="3:3" x14ac:dyDescent="0.25">
      <c r="C18738" s="24"/>
    </row>
    <row r="18739" spans="3:3" x14ac:dyDescent="0.25">
      <c r="C18739" s="24"/>
    </row>
    <row r="18740" spans="3:3" x14ac:dyDescent="0.25">
      <c r="C18740" s="24"/>
    </row>
    <row r="18741" spans="3:3" x14ac:dyDescent="0.25">
      <c r="C18741" s="24"/>
    </row>
    <row r="18742" spans="3:3" x14ac:dyDescent="0.25">
      <c r="C18742" s="24"/>
    </row>
    <row r="18743" spans="3:3" x14ac:dyDescent="0.25">
      <c r="C18743" s="24"/>
    </row>
    <row r="18744" spans="3:3" x14ac:dyDescent="0.25">
      <c r="C18744" s="24"/>
    </row>
    <row r="18745" spans="3:3" x14ac:dyDescent="0.25">
      <c r="C18745" s="24"/>
    </row>
    <row r="18746" spans="3:3" x14ac:dyDescent="0.25">
      <c r="C18746" s="24"/>
    </row>
    <row r="18747" spans="3:3" x14ac:dyDescent="0.25">
      <c r="C18747" s="24"/>
    </row>
    <row r="18748" spans="3:3" x14ac:dyDescent="0.25">
      <c r="C18748" s="24"/>
    </row>
    <row r="18749" spans="3:3" x14ac:dyDescent="0.25">
      <c r="C18749" s="24"/>
    </row>
    <row r="18750" spans="3:3" x14ac:dyDescent="0.25">
      <c r="C18750" s="24"/>
    </row>
    <row r="18751" spans="3:3" x14ac:dyDescent="0.25">
      <c r="C18751" s="24"/>
    </row>
    <row r="18752" spans="3:3" x14ac:dyDescent="0.25">
      <c r="C18752" s="24"/>
    </row>
    <row r="18753" spans="3:3" x14ac:dyDescent="0.25">
      <c r="C18753" s="24"/>
    </row>
    <row r="18754" spans="3:3" x14ac:dyDescent="0.25">
      <c r="C18754" s="24"/>
    </row>
    <row r="18755" spans="3:3" x14ac:dyDescent="0.25">
      <c r="C18755" s="24"/>
    </row>
    <row r="18756" spans="3:3" x14ac:dyDescent="0.25">
      <c r="C18756" s="24"/>
    </row>
    <row r="18757" spans="3:3" x14ac:dyDescent="0.25">
      <c r="C18757" s="24"/>
    </row>
    <row r="18758" spans="3:3" x14ac:dyDescent="0.25">
      <c r="C18758" s="24"/>
    </row>
    <row r="18759" spans="3:3" x14ac:dyDescent="0.25">
      <c r="C18759" s="24"/>
    </row>
    <row r="18760" spans="3:3" x14ac:dyDescent="0.25">
      <c r="C18760" s="24"/>
    </row>
    <row r="18761" spans="3:3" x14ac:dyDescent="0.25">
      <c r="C18761" s="24"/>
    </row>
    <row r="18762" spans="3:3" x14ac:dyDescent="0.25">
      <c r="C18762" s="24"/>
    </row>
    <row r="18763" spans="3:3" x14ac:dyDescent="0.25">
      <c r="C18763" s="24"/>
    </row>
    <row r="18764" spans="3:3" x14ac:dyDescent="0.25">
      <c r="C18764" s="24"/>
    </row>
    <row r="18765" spans="3:3" x14ac:dyDescent="0.25">
      <c r="C18765" s="24"/>
    </row>
    <row r="18766" spans="3:3" x14ac:dyDescent="0.25">
      <c r="C18766" s="24"/>
    </row>
    <row r="18767" spans="3:3" x14ac:dyDescent="0.25">
      <c r="C18767" s="24"/>
    </row>
    <row r="18768" spans="3:3" x14ac:dyDescent="0.25">
      <c r="C18768" s="24"/>
    </row>
    <row r="18769" spans="3:3" x14ac:dyDescent="0.25">
      <c r="C18769" s="24"/>
    </row>
    <row r="18770" spans="3:3" x14ac:dyDescent="0.25">
      <c r="C18770" s="24"/>
    </row>
    <row r="18771" spans="3:3" x14ac:dyDescent="0.25">
      <c r="C18771" s="24"/>
    </row>
    <row r="18772" spans="3:3" x14ac:dyDescent="0.25">
      <c r="C18772" s="24"/>
    </row>
    <row r="18773" spans="3:3" x14ac:dyDescent="0.25">
      <c r="C18773" s="24"/>
    </row>
    <row r="18774" spans="3:3" x14ac:dyDescent="0.25">
      <c r="C18774" s="24"/>
    </row>
    <row r="18775" spans="3:3" x14ac:dyDescent="0.25">
      <c r="C18775" s="24"/>
    </row>
    <row r="18776" spans="3:3" x14ac:dyDescent="0.25">
      <c r="C18776" s="24"/>
    </row>
    <row r="18777" spans="3:3" x14ac:dyDescent="0.25">
      <c r="C18777" s="24"/>
    </row>
    <row r="18778" spans="3:3" x14ac:dyDescent="0.25">
      <c r="C18778" s="24"/>
    </row>
    <row r="18779" spans="3:3" x14ac:dyDescent="0.25">
      <c r="C18779" s="24"/>
    </row>
    <row r="18780" spans="3:3" x14ac:dyDescent="0.25">
      <c r="C18780" s="24"/>
    </row>
    <row r="18781" spans="3:3" x14ac:dyDescent="0.25">
      <c r="C18781" s="24"/>
    </row>
    <row r="18782" spans="3:3" x14ac:dyDescent="0.25">
      <c r="C18782" s="24"/>
    </row>
    <row r="18783" spans="3:3" x14ac:dyDescent="0.25">
      <c r="C18783" s="24"/>
    </row>
    <row r="18784" spans="3:3" x14ac:dyDescent="0.25">
      <c r="C18784" s="24"/>
    </row>
    <row r="18785" spans="3:3" x14ac:dyDescent="0.25">
      <c r="C18785" s="24"/>
    </row>
    <row r="18786" spans="3:3" x14ac:dyDescent="0.25">
      <c r="C18786" s="24"/>
    </row>
    <row r="18787" spans="3:3" x14ac:dyDescent="0.25">
      <c r="C18787" s="24"/>
    </row>
    <row r="18788" spans="3:3" x14ac:dyDescent="0.25">
      <c r="C18788" s="24"/>
    </row>
    <row r="18789" spans="3:3" x14ac:dyDescent="0.25">
      <c r="C18789" s="24"/>
    </row>
    <row r="18790" spans="3:3" x14ac:dyDescent="0.25">
      <c r="C18790" s="24"/>
    </row>
    <row r="18791" spans="3:3" x14ac:dyDescent="0.25">
      <c r="C18791" s="24"/>
    </row>
    <row r="18792" spans="3:3" x14ac:dyDescent="0.25">
      <c r="C18792" s="24"/>
    </row>
    <row r="18793" spans="3:3" x14ac:dyDescent="0.25">
      <c r="C18793" s="24"/>
    </row>
    <row r="18794" spans="3:3" x14ac:dyDescent="0.25">
      <c r="C18794" s="24"/>
    </row>
    <row r="18795" spans="3:3" x14ac:dyDescent="0.25">
      <c r="C18795" s="24"/>
    </row>
    <row r="18796" spans="3:3" x14ac:dyDescent="0.25">
      <c r="C18796" s="24"/>
    </row>
    <row r="18797" spans="3:3" x14ac:dyDescent="0.25">
      <c r="C18797" s="24"/>
    </row>
    <row r="18798" spans="3:3" x14ac:dyDescent="0.25">
      <c r="C18798" s="24"/>
    </row>
    <row r="18799" spans="3:3" x14ac:dyDescent="0.25">
      <c r="C18799" s="24"/>
    </row>
    <row r="18800" spans="3:3" x14ac:dyDescent="0.25">
      <c r="C18800" s="24"/>
    </row>
    <row r="18801" spans="3:3" x14ac:dyDescent="0.25">
      <c r="C18801" s="24"/>
    </row>
    <row r="18802" spans="3:3" x14ac:dyDescent="0.25">
      <c r="C18802" s="24"/>
    </row>
    <row r="18803" spans="3:3" x14ac:dyDescent="0.25">
      <c r="C18803" s="24"/>
    </row>
    <row r="18804" spans="3:3" x14ac:dyDescent="0.25">
      <c r="C18804" s="24"/>
    </row>
    <row r="18805" spans="3:3" x14ac:dyDescent="0.25">
      <c r="C18805" s="24"/>
    </row>
    <row r="18806" spans="3:3" x14ac:dyDescent="0.25">
      <c r="C18806" s="24"/>
    </row>
    <row r="18807" spans="3:3" x14ac:dyDescent="0.25">
      <c r="C18807" s="24"/>
    </row>
    <row r="18808" spans="3:3" x14ac:dyDescent="0.25">
      <c r="C18808" s="24"/>
    </row>
    <row r="18809" spans="3:3" x14ac:dyDescent="0.25">
      <c r="C18809" s="24"/>
    </row>
    <row r="18810" spans="3:3" x14ac:dyDescent="0.25">
      <c r="C18810" s="24"/>
    </row>
    <row r="18811" spans="3:3" x14ac:dyDescent="0.25">
      <c r="C18811" s="24"/>
    </row>
    <row r="18812" spans="3:3" x14ac:dyDescent="0.25">
      <c r="C18812" s="24"/>
    </row>
    <row r="18813" spans="3:3" x14ac:dyDescent="0.25">
      <c r="C18813" s="24"/>
    </row>
    <row r="18814" spans="3:3" x14ac:dyDescent="0.25">
      <c r="C18814" s="24"/>
    </row>
    <row r="18815" spans="3:3" x14ac:dyDescent="0.25">
      <c r="C18815" s="24"/>
    </row>
    <row r="18816" spans="3:3" x14ac:dyDescent="0.25">
      <c r="C18816" s="24"/>
    </row>
    <row r="18817" spans="3:3" x14ac:dyDescent="0.25">
      <c r="C18817" s="24"/>
    </row>
    <row r="18818" spans="3:3" x14ac:dyDescent="0.25">
      <c r="C18818" s="24"/>
    </row>
    <row r="18819" spans="3:3" x14ac:dyDescent="0.25">
      <c r="C18819" s="24"/>
    </row>
    <row r="18820" spans="3:3" x14ac:dyDescent="0.25">
      <c r="C18820" s="24"/>
    </row>
    <row r="18821" spans="3:3" x14ac:dyDescent="0.25">
      <c r="C18821" s="24"/>
    </row>
    <row r="18822" spans="3:3" x14ac:dyDescent="0.25">
      <c r="C18822" s="24"/>
    </row>
    <row r="18823" spans="3:3" x14ac:dyDescent="0.25">
      <c r="C18823" s="24"/>
    </row>
    <row r="18824" spans="3:3" x14ac:dyDescent="0.25">
      <c r="C18824" s="24"/>
    </row>
    <row r="18825" spans="3:3" x14ac:dyDescent="0.25">
      <c r="C18825" s="24"/>
    </row>
    <row r="18826" spans="3:3" x14ac:dyDescent="0.25">
      <c r="C18826" s="24"/>
    </row>
    <row r="18827" spans="3:3" x14ac:dyDescent="0.25">
      <c r="C18827" s="24"/>
    </row>
    <row r="18828" spans="3:3" x14ac:dyDescent="0.25">
      <c r="C18828" s="24"/>
    </row>
    <row r="18829" spans="3:3" x14ac:dyDescent="0.25">
      <c r="C18829" s="24"/>
    </row>
    <row r="18830" spans="3:3" x14ac:dyDescent="0.25">
      <c r="C18830" s="24"/>
    </row>
    <row r="18831" spans="3:3" x14ac:dyDescent="0.25">
      <c r="C18831" s="24"/>
    </row>
    <row r="18832" spans="3:3" x14ac:dyDescent="0.25">
      <c r="C18832" s="24"/>
    </row>
    <row r="18833" spans="3:3" x14ac:dyDescent="0.25">
      <c r="C18833" s="24"/>
    </row>
    <row r="18834" spans="3:3" x14ac:dyDescent="0.25">
      <c r="C18834" s="24"/>
    </row>
    <row r="18835" spans="3:3" x14ac:dyDescent="0.25">
      <c r="C18835" s="24"/>
    </row>
    <row r="18836" spans="3:3" x14ac:dyDescent="0.25">
      <c r="C18836" s="24"/>
    </row>
    <row r="18837" spans="3:3" x14ac:dyDescent="0.25">
      <c r="C18837" s="24"/>
    </row>
    <row r="18838" spans="3:3" x14ac:dyDescent="0.25">
      <c r="C18838" s="24"/>
    </row>
    <row r="18839" spans="3:3" x14ac:dyDescent="0.25">
      <c r="C18839" s="24"/>
    </row>
    <row r="18840" spans="3:3" x14ac:dyDescent="0.25">
      <c r="C18840" s="24"/>
    </row>
    <row r="18841" spans="3:3" x14ac:dyDescent="0.25">
      <c r="C18841" s="24"/>
    </row>
    <row r="18842" spans="3:3" x14ac:dyDescent="0.25">
      <c r="C18842" s="24"/>
    </row>
    <row r="18843" spans="3:3" x14ac:dyDescent="0.25">
      <c r="C18843" s="24"/>
    </row>
    <row r="18844" spans="3:3" x14ac:dyDescent="0.25">
      <c r="C18844" s="24"/>
    </row>
    <row r="18845" spans="3:3" x14ac:dyDescent="0.25">
      <c r="C18845" s="24"/>
    </row>
    <row r="18846" spans="3:3" x14ac:dyDescent="0.25">
      <c r="C18846" s="24"/>
    </row>
    <row r="18847" spans="3:3" x14ac:dyDescent="0.25">
      <c r="C18847" s="24"/>
    </row>
    <row r="18848" spans="3:3" x14ac:dyDescent="0.25">
      <c r="C18848" s="24"/>
    </row>
    <row r="18849" spans="3:3" x14ac:dyDescent="0.25">
      <c r="C18849" s="24"/>
    </row>
    <row r="18850" spans="3:3" x14ac:dyDescent="0.25">
      <c r="C18850" s="24"/>
    </row>
    <row r="18851" spans="3:3" x14ac:dyDescent="0.25">
      <c r="C18851" s="24"/>
    </row>
    <row r="18852" spans="3:3" x14ac:dyDescent="0.25">
      <c r="C18852" s="24"/>
    </row>
    <row r="18853" spans="3:3" x14ac:dyDescent="0.25">
      <c r="C18853" s="24"/>
    </row>
    <row r="18854" spans="3:3" x14ac:dyDescent="0.25">
      <c r="C18854" s="24"/>
    </row>
    <row r="18855" spans="3:3" x14ac:dyDescent="0.25">
      <c r="C18855" s="24"/>
    </row>
    <row r="18856" spans="3:3" x14ac:dyDescent="0.25">
      <c r="C18856" s="24"/>
    </row>
    <row r="18857" spans="3:3" x14ac:dyDescent="0.25">
      <c r="C18857" s="24"/>
    </row>
    <row r="18858" spans="3:3" x14ac:dyDescent="0.25">
      <c r="C18858" s="24"/>
    </row>
    <row r="18859" spans="3:3" x14ac:dyDescent="0.25">
      <c r="C18859" s="24"/>
    </row>
    <row r="18860" spans="3:3" x14ac:dyDescent="0.25">
      <c r="C18860" s="24"/>
    </row>
    <row r="18861" spans="3:3" x14ac:dyDescent="0.25">
      <c r="C18861" s="24"/>
    </row>
    <row r="18862" spans="3:3" x14ac:dyDescent="0.25">
      <c r="C18862" s="24"/>
    </row>
    <row r="18863" spans="3:3" x14ac:dyDescent="0.25">
      <c r="C18863" s="24"/>
    </row>
    <row r="18864" spans="3:3" x14ac:dyDescent="0.25">
      <c r="C18864" s="24"/>
    </row>
    <row r="18865" spans="3:3" x14ac:dyDescent="0.25">
      <c r="C18865" s="24"/>
    </row>
    <row r="18866" spans="3:3" x14ac:dyDescent="0.25">
      <c r="C18866" s="24"/>
    </row>
    <row r="18867" spans="3:3" x14ac:dyDescent="0.25">
      <c r="C18867" s="24"/>
    </row>
    <row r="18868" spans="3:3" x14ac:dyDescent="0.25">
      <c r="C18868" s="24"/>
    </row>
    <row r="18869" spans="3:3" x14ac:dyDescent="0.25">
      <c r="C18869" s="24"/>
    </row>
    <row r="18870" spans="3:3" x14ac:dyDescent="0.25">
      <c r="C18870" s="24"/>
    </row>
    <row r="18871" spans="3:3" x14ac:dyDescent="0.25">
      <c r="C18871" s="24"/>
    </row>
    <row r="18872" spans="3:3" x14ac:dyDescent="0.25">
      <c r="C18872" s="24"/>
    </row>
    <row r="18873" spans="3:3" x14ac:dyDescent="0.25">
      <c r="C18873" s="24"/>
    </row>
    <row r="18874" spans="3:3" x14ac:dyDescent="0.25">
      <c r="C18874" s="24"/>
    </row>
    <row r="18875" spans="3:3" x14ac:dyDescent="0.25">
      <c r="C18875" s="24"/>
    </row>
    <row r="18876" spans="3:3" x14ac:dyDescent="0.25">
      <c r="C18876" s="24"/>
    </row>
    <row r="18877" spans="3:3" x14ac:dyDescent="0.25">
      <c r="C18877" s="24"/>
    </row>
    <row r="18878" spans="3:3" x14ac:dyDescent="0.25">
      <c r="C18878" s="24"/>
    </row>
    <row r="18879" spans="3:3" x14ac:dyDescent="0.25">
      <c r="C18879" s="24"/>
    </row>
    <row r="18880" spans="3:3" x14ac:dyDescent="0.25">
      <c r="C18880" s="24"/>
    </row>
    <row r="18881" spans="3:3" x14ac:dyDescent="0.25">
      <c r="C18881" s="24"/>
    </row>
    <row r="18882" spans="3:3" x14ac:dyDescent="0.25">
      <c r="C18882" s="24"/>
    </row>
    <row r="18883" spans="3:3" x14ac:dyDescent="0.25">
      <c r="C18883" s="24"/>
    </row>
    <row r="18884" spans="3:3" x14ac:dyDescent="0.25">
      <c r="C18884" s="24"/>
    </row>
    <row r="18885" spans="3:3" x14ac:dyDescent="0.25">
      <c r="C18885" s="24"/>
    </row>
    <row r="18886" spans="3:3" x14ac:dyDescent="0.25">
      <c r="C18886" s="24"/>
    </row>
    <row r="18887" spans="3:3" x14ac:dyDescent="0.25">
      <c r="C18887" s="24"/>
    </row>
    <row r="18888" spans="3:3" x14ac:dyDescent="0.25">
      <c r="C18888" s="24"/>
    </row>
    <row r="18889" spans="3:3" x14ac:dyDescent="0.25">
      <c r="C18889" s="24"/>
    </row>
    <row r="18890" spans="3:3" x14ac:dyDescent="0.25">
      <c r="C18890" s="24"/>
    </row>
    <row r="18891" spans="3:3" x14ac:dyDescent="0.25">
      <c r="C18891" s="24"/>
    </row>
    <row r="18892" spans="3:3" x14ac:dyDescent="0.25">
      <c r="C18892" s="24"/>
    </row>
    <row r="18893" spans="3:3" x14ac:dyDescent="0.25">
      <c r="C18893" s="24"/>
    </row>
    <row r="18894" spans="3:3" x14ac:dyDescent="0.25">
      <c r="C18894" s="24"/>
    </row>
    <row r="18895" spans="3:3" x14ac:dyDescent="0.25">
      <c r="C18895" s="24"/>
    </row>
    <row r="18896" spans="3:3" x14ac:dyDescent="0.25">
      <c r="C18896" s="24"/>
    </row>
    <row r="18897" spans="3:3" x14ac:dyDescent="0.25">
      <c r="C18897" s="24"/>
    </row>
    <row r="18898" spans="3:3" x14ac:dyDescent="0.25">
      <c r="C18898" s="24"/>
    </row>
    <row r="18899" spans="3:3" x14ac:dyDescent="0.25">
      <c r="C18899" s="24"/>
    </row>
    <row r="18900" spans="3:3" x14ac:dyDescent="0.25">
      <c r="C18900" s="24"/>
    </row>
    <row r="18901" spans="3:3" x14ac:dyDescent="0.25">
      <c r="C18901" s="24"/>
    </row>
    <row r="18902" spans="3:3" x14ac:dyDescent="0.25">
      <c r="C18902" s="24"/>
    </row>
    <row r="18903" spans="3:3" x14ac:dyDescent="0.25">
      <c r="C18903" s="24"/>
    </row>
    <row r="18904" spans="3:3" x14ac:dyDescent="0.25">
      <c r="C18904" s="24"/>
    </row>
    <row r="18905" spans="3:3" x14ac:dyDescent="0.25">
      <c r="C18905" s="24"/>
    </row>
    <row r="18906" spans="3:3" x14ac:dyDescent="0.25">
      <c r="C18906" s="24"/>
    </row>
    <row r="18907" spans="3:3" x14ac:dyDescent="0.25">
      <c r="C18907" s="24"/>
    </row>
    <row r="18908" spans="3:3" x14ac:dyDescent="0.25">
      <c r="C18908" s="24"/>
    </row>
    <row r="18909" spans="3:3" x14ac:dyDescent="0.25">
      <c r="C18909" s="24"/>
    </row>
    <row r="18910" spans="3:3" x14ac:dyDescent="0.25">
      <c r="C18910" s="24"/>
    </row>
    <row r="18911" spans="3:3" x14ac:dyDescent="0.25">
      <c r="C18911" s="24"/>
    </row>
    <row r="18912" spans="3:3" x14ac:dyDescent="0.25">
      <c r="C18912" s="24"/>
    </row>
    <row r="18913" spans="3:3" x14ac:dyDescent="0.25">
      <c r="C18913" s="24"/>
    </row>
    <row r="18914" spans="3:3" x14ac:dyDescent="0.25">
      <c r="C18914" s="24"/>
    </row>
    <row r="18915" spans="3:3" x14ac:dyDescent="0.25">
      <c r="C18915" s="24"/>
    </row>
    <row r="18916" spans="3:3" x14ac:dyDescent="0.25">
      <c r="C18916" s="24"/>
    </row>
    <row r="18917" spans="3:3" x14ac:dyDescent="0.25">
      <c r="C18917" s="24"/>
    </row>
    <row r="18918" spans="3:3" x14ac:dyDescent="0.25">
      <c r="C18918" s="24"/>
    </row>
    <row r="18919" spans="3:3" x14ac:dyDescent="0.25">
      <c r="C18919" s="24"/>
    </row>
    <row r="18920" spans="3:3" x14ac:dyDescent="0.25">
      <c r="C18920" s="24"/>
    </row>
    <row r="18921" spans="3:3" x14ac:dyDescent="0.25">
      <c r="C18921" s="24"/>
    </row>
    <row r="18922" spans="3:3" x14ac:dyDescent="0.25">
      <c r="C18922" s="24"/>
    </row>
    <row r="18923" spans="3:3" x14ac:dyDescent="0.25">
      <c r="C18923" s="24"/>
    </row>
    <row r="18924" spans="3:3" x14ac:dyDescent="0.25">
      <c r="C18924" s="24"/>
    </row>
    <row r="18925" spans="3:3" x14ac:dyDescent="0.25">
      <c r="C18925" s="24"/>
    </row>
    <row r="18926" spans="3:3" x14ac:dyDescent="0.25">
      <c r="C18926" s="24"/>
    </row>
    <row r="18927" spans="3:3" x14ac:dyDescent="0.25">
      <c r="C18927" s="24"/>
    </row>
    <row r="18928" spans="3:3" x14ac:dyDescent="0.25">
      <c r="C18928" s="24"/>
    </row>
    <row r="18929" spans="3:3" x14ac:dyDescent="0.25">
      <c r="C18929" s="24"/>
    </row>
    <row r="18930" spans="3:3" x14ac:dyDescent="0.25">
      <c r="C18930" s="24"/>
    </row>
    <row r="18931" spans="3:3" x14ac:dyDescent="0.25">
      <c r="C18931" s="24"/>
    </row>
    <row r="18932" spans="3:3" x14ac:dyDescent="0.25">
      <c r="C18932" s="24"/>
    </row>
    <row r="18933" spans="3:3" x14ac:dyDescent="0.25">
      <c r="C18933" s="24"/>
    </row>
    <row r="18934" spans="3:3" x14ac:dyDescent="0.25">
      <c r="C18934" s="24"/>
    </row>
    <row r="18935" spans="3:3" x14ac:dyDescent="0.25">
      <c r="C18935" s="24"/>
    </row>
    <row r="18936" spans="3:3" x14ac:dyDescent="0.25">
      <c r="C18936" s="24"/>
    </row>
    <row r="18937" spans="3:3" x14ac:dyDescent="0.25">
      <c r="C18937" s="24"/>
    </row>
    <row r="18938" spans="3:3" x14ac:dyDescent="0.25">
      <c r="C18938" s="24"/>
    </row>
    <row r="18939" spans="3:3" x14ac:dyDescent="0.25">
      <c r="C18939" s="24"/>
    </row>
    <row r="18940" spans="3:3" x14ac:dyDescent="0.25">
      <c r="C18940" s="24"/>
    </row>
    <row r="18941" spans="3:3" x14ac:dyDescent="0.25">
      <c r="C18941" s="24"/>
    </row>
    <row r="18942" spans="3:3" x14ac:dyDescent="0.25">
      <c r="C18942" s="24"/>
    </row>
    <row r="18943" spans="3:3" x14ac:dyDescent="0.25">
      <c r="C18943" s="24"/>
    </row>
    <row r="18944" spans="3:3" x14ac:dyDescent="0.25">
      <c r="C18944" s="24"/>
    </row>
    <row r="18945" spans="3:3" x14ac:dyDescent="0.25">
      <c r="C18945" s="24"/>
    </row>
    <row r="18946" spans="3:3" x14ac:dyDescent="0.25">
      <c r="C18946" s="24"/>
    </row>
    <row r="18947" spans="3:3" x14ac:dyDescent="0.25">
      <c r="C18947" s="24"/>
    </row>
    <row r="18948" spans="3:3" x14ac:dyDescent="0.25">
      <c r="C18948" s="24"/>
    </row>
    <row r="18949" spans="3:3" x14ac:dyDescent="0.25">
      <c r="C18949" s="24"/>
    </row>
    <row r="18950" spans="3:3" x14ac:dyDescent="0.25">
      <c r="C18950" s="24"/>
    </row>
    <row r="18951" spans="3:3" x14ac:dyDescent="0.25">
      <c r="C18951" s="24"/>
    </row>
    <row r="18952" spans="3:3" x14ac:dyDescent="0.25">
      <c r="C18952" s="24"/>
    </row>
    <row r="18953" spans="3:3" x14ac:dyDescent="0.25">
      <c r="C18953" s="24"/>
    </row>
    <row r="18954" spans="3:3" x14ac:dyDescent="0.25">
      <c r="C18954" s="24"/>
    </row>
    <row r="18955" spans="3:3" x14ac:dyDescent="0.25">
      <c r="C18955" s="24"/>
    </row>
    <row r="18956" spans="3:3" x14ac:dyDescent="0.25">
      <c r="C18956" s="24"/>
    </row>
    <row r="18957" spans="3:3" x14ac:dyDescent="0.25">
      <c r="C18957" s="24"/>
    </row>
    <row r="18958" spans="3:3" x14ac:dyDescent="0.25">
      <c r="C18958" s="24"/>
    </row>
    <row r="18959" spans="3:3" x14ac:dyDescent="0.25">
      <c r="C18959" s="24"/>
    </row>
    <row r="18960" spans="3:3" x14ac:dyDescent="0.25">
      <c r="C18960" s="24"/>
    </row>
    <row r="18961" spans="3:3" x14ac:dyDescent="0.25">
      <c r="C18961" s="24"/>
    </row>
    <row r="18962" spans="3:3" x14ac:dyDescent="0.25">
      <c r="C18962" s="24"/>
    </row>
    <row r="18963" spans="3:3" x14ac:dyDescent="0.25">
      <c r="C18963" s="24"/>
    </row>
    <row r="18964" spans="3:3" x14ac:dyDescent="0.25">
      <c r="C18964" s="24"/>
    </row>
    <row r="18965" spans="3:3" x14ac:dyDescent="0.25">
      <c r="C18965" s="24"/>
    </row>
    <row r="18966" spans="3:3" x14ac:dyDescent="0.25">
      <c r="C18966" s="24"/>
    </row>
    <row r="18967" spans="3:3" x14ac:dyDescent="0.25">
      <c r="C18967" s="24"/>
    </row>
    <row r="18968" spans="3:3" x14ac:dyDescent="0.25">
      <c r="C18968" s="24"/>
    </row>
    <row r="18969" spans="3:3" x14ac:dyDescent="0.25">
      <c r="C18969" s="24"/>
    </row>
    <row r="18970" spans="3:3" x14ac:dyDescent="0.25">
      <c r="C18970" s="24"/>
    </row>
    <row r="18971" spans="3:3" x14ac:dyDescent="0.25">
      <c r="C18971" s="24"/>
    </row>
    <row r="18972" spans="3:3" x14ac:dyDescent="0.25">
      <c r="C18972" s="24"/>
    </row>
    <row r="18973" spans="3:3" x14ac:dyDescent="0.25">
      <c r="C18973" s="24"/>
    </row>
    <row r="18974" spans="3:3" x14ac:dyDescent="0.25">
      <c r="C18974" s="24"/>
    </row>
    <row r="18975" spans="3:3" x14ac:dyDescent="0.25">
      <c r="C18975" s="24"/>
    </row>
    <row r="18976" spans="3:3" x14ac:dyDescent="0.25">
      <c r="C18976" s="24"/>
    </row>
    <row r="18977" spans="3:3" x14ac:dyDescent="0.25">
      <c r="C18977" s="24"/>
    </row>
    <row r="18978" spans="3:3" x14ac:dyDescent="0.25">
      <c r="C18978" s="24"/>
    </row>
    <row r="18979" spans="3:3" x14ac:dyDescent="0.25">
      <c r="C18979" s="24"/>
    </row>
    <row r="18980" spans="3:3" x14ac:dyDescent="0.25">
      <c r="C18980" s="24"/>
    </row>
    <row r="18981" spans="3:3" x14ac:dyDescent="0.25">
      <c r="C18981" s="24"/>
    </row>
    <row r="18982" spans="3:3" x14ac:dyDescent="0.25">
      <c r="C18982" s="24"/>
    </row>
    <row r="18983" spans="3:3" x14ac:dyDescent="0.25">
      <c r="C18983" s="24"/>
    </row>
    <row r="18984" spans="3:3" x14ac:dyDescent="0.25">
      <c r="C18984" s="24"/>
    </row>
    <row r="18985" spans="3:3" x14ac:dyDescent="0.25">
      <c r="C18985" s="24"/>
    </row>
    <row r="18986" spans="3:3" x14ac:dyDescent="0.25">
      <c r="C18986" s="24"/>
    </row>
    <row r="18987" spans="3:3" x14ac:dyDescent="0.25">
      <c r="C18987" s="24"/>
    </row>
    <row r="18988" spans="3:3" x14ac:dyDescent="0.25">
      <c r="C18988" s="24"/>
    </row>
    <row r="18989" spans="3:3" x14ac:dyDescent="0.25">
      <c r="C18989" s="24"/>
    </row>
    <row r="18990" spans="3:3" x14ac:dyDescent="0.25">
      <c r="C18990" s="24"/>
    </row>
    <row r="18991" spans="3:3" x14ac:dyDescent="0.25">
      <c r="C18991" s="24"/>
    </row>
    <row r="18992" spans="3:3" x14ac:dyDescent="0.25">
      <c r="C18992" s="24"/>
    </row>
    <row r="18993" spans="3:3" x14ac:dyDescent="0.25">
      <c r="C18993" s="24"/>
    </row>
    <row r="18994" spans="3:3" x14ac:dyDescent="0.25">
      <c r="C18994" s="24"/>
    </row>
    <row r="18995" spans="3:3" x14ac:dyDescent="0.25">
      <c r="C18995" s="24"/>
    </row>
    <row r="18996" spans="3:3" x14ac:dyDescent="0.25">
      <c r="C18996" s="24"/>
    </row>
    <row r="18997" spans="3:3" x14ac:dyDescent="0.25">
      <c r="C18997" s="24"/>
    </row>
    <row r="18998" spans="3:3" x14ac:dyDescent="0.25">
      <c r="C18998" s="24"/>
    </row>
    <row r="18999" spans="3:3" x14ac:dyDescent="0.25">
      <c r="C18999" s="24"/>
    </row>
    <row r="19000" spans="3:3" x14ac:dyDescent="0.25">
      <c r="C19000" s="24"/>
    </row>
    <row r="19001" spans="3:3" x14ac:dyDescent="0.25">
      <c r="C19001" s="24"/>
    </row>
    <row r="19002" spans="3:3" x14ac:dyDescent="0.25">
      <c r="C19002" s="24"/>
    </row>
    <row r="19003" spans="3:3" x14ac:dyDescent="0.25">
      <c r="C19003" s="24"/>
    </row>
    <row r="19004" spans="3:3" x14ac:dyDescent="0.25">
      <c r="C19004" s="24"/>
    </row>
    <row r="19005" spans="3:3" x14ac:dyDescent="0.25">
      <c r="C19005" s="24"/>
    </row>
    <row r="19006" spans="3:3" x14ac:dyDescent="0.25">
      <c r="C19006" s="24"/>
    </row>
    <row r="19007" spans="3:3" x14ac:dyDescent="0.25">
      <c r="C19007" s="24"/>
    </row>
    <row r="19008" spans="3:3" x14ac:dyDescent="0.25">
      <c r="C19008" s="24"/>
    </row>
    <row r="19009" spans="3:3" x14ac:dyDescent="0.25">
      <c r="C19009" s="24"/>
    </row>
    <row r="19010" spans="3:3" x14ac:dyDescent="0.25">
      <c r="C19010" s="24"/>
    </row>
    <row r="19011" spans="3:3" x14ac:dyDescent="0.25">
      <c r="C19011" s="24"/>
    </row>
    <row r="19012" spans="3:3" x14ac:dyDescent="0.25">
      <c r="C19012" s="24"/>
    </row>
    <row r="19013" spans="3:3" x14ac:dyDescent="0.25">
      <c r="C19013" s="24"/>
    </row>
    <row r="19014" spans="3:3" x14ac:dyDescent="0.25">
      <c r="C19014" s="24"/>
    </row>
    <row r="19015" spans="3:3" x14ac:dyDescent="0.25">
      <c r="C19015" s="24"/>
    </row>
    <row r="19016" spans="3:3" x14ac:dyDescent="0.25">
      <c r="C19016" s="24"/>
    </row>
    <row r="19017" spans="3:3" x14ac:dyDescent="0.25">
      <c r="C19017" s="24"/>
    </row>
    <row r="19018" spans="3:3" x14ac:dyDescent="0.25">
      <c r="C19018" s="24"/>
    </row>
    <row r="19019" spans="3:3" x14ac:dyDescent="0.25">
      <c r="C19019" s="24"/>
    </row>
    <row r="19020" spans="3:3" x14ac:dyDescent="0.25">
      <c r="C19020" s="24"/>
    </row>
    <row r="19021" spans="3:3" x14ac:dyDescent="0.25">
      <c r="C19021" s="24"/>
    </row>
    <row r="19022" spans="3:3" x14ac:dyDescent="0.25">
      <c r="C19022" s="24"/>
    </row>
    <row r="19023" spans="3:3" x14ac:dyDescent="0.25">
      <c r="C19023" s="24"/>
    </row>
    <row r="19024" spans="3:3" x14ac:dyDescent="0.25">
      <c r="C19024" s="24"/>
    </row>
    <row r="19025" spans="3:3" x14ac:dyDescent="0.25">
      <c r="C19025" s="24"/>
    </row>
    <row r="19026" spans="3:3" x14ac:dyDescent="0.25">
      <c r="C19026" s="24"/>
    </row>
    <row r="19027" spans="3:3" x14ac:dyDescent="0.25">
      <c r="C19027" s="24"/>
    </row>
    <row r="19028" spans="3:3" x14ac:dyDescent="0.25">
      <c r="C19028" s="24"/>
    </row>
    <row r="19029" spans="3:3" x14ac:dyDescent="0.25">
      <c r="C19029" s="24"/>
    </row>
    <row r="19030" spans="3:3" x14ac:dyDescent="0.25">
      <c r="C19030" s="24"/>
    </row>
    <row r="19031" spans="3:3" x14ac:dyDescent="0.25">
      <c r="C19031" s="24"/>
    </row>
    <row r="19032" spans="3:3" x14ac:dyDescent="0.25">
      <c r="C19032" s="24"/>
    </row>
    <row r="19033" spans="3:3" x14ac:dyDescent="0.25">
      <c r="C19033" s="24"/>
    </row>
    <row r="19034" spans="3:3" x14ac:dyDescent="0.25">
      <c r="C19034" s="24"/>
    </row>
    <row r="19035" spans="3:3" x14ac:dyDescent="0.25">
      <c r="C19035" s="24"/>
    </row>
    <row r="19036" spans="3:3" x14ac:dyDescent="0.25">
      <c r="C19036" s="24"/>
    </row>
    <row r="19037" spans="3:3" x14ac:dyDescent="0.25">
      <c r="C19037" s="24"/>
    </row>
    <row r="19038" spans="3:3" x14ac:dyDescent="0.25">
      <c r="C19038" s="24"/>
    </row>
    <row r="19039" spans="3:3" x14ac:dyDescent="0.25">
      <c r="C19039" s="24"/>
    </row>
    <row r="19040" spans="3:3" x14ac:dyDescent="0.25">
      <c r="C19040" s="24"/>
    </row>
    <row r="19041" spans="3:3" x14ac:dyDescent="0.25">
      <c r="C19041" s="24"/>
    </row>
    <row r="19042" spans="3:3" x14ac:dyDescent="0.25">
      <c r="C19042" s="24"/>
    </row>
    <row r="19043" spans="3:3" x14ac:dyDescent="0.25">
      <c r="C19043" s="24"/>
    </row>
    <row r="19044" spans="3:3" x14ac:dyDescent="0.25">
      <c r="C19044" s="24"/>
    </row>
    <row r="19045" spans="3:3" x14ac:dyDescent="0.25">
      <c r="C19045" s="24"/>
    </row>
    <row r="19046" spans="3:3" x14ac:dyDescent="0.25">
      <c r="C19046" s="24"/>
    </row>
    <row r="19047" spans="3:3" x14ac:dyDescent="0.25">
      <c r="C19047" s="24"/>
    </row>
    <row r="19048" spans="3:3" x14ac:dyDescent="0.25">
      <c r="C19048" s="24"/>
    </row>
    <row r="19049" spans="3:3" x14ac:dyDescent="0.25">
      <c r="C19049" s="24"/>
    </row>
    <row r="19050" spans="3:3" x14ac:dyDescent="0.25">
      <c r="C19050" s="24"/>
    </row>
    <row r="19051" spans="3:3" x14ac:dyDescent="0.25">
      <c r="C19051" s="24"/>
    </row>
    <row r="19052" spans="3:3" x14ac:dyDescent="0.25">
      <c r="C19052" s="24"/>
    </row>
    <row r="19053" spans="3:3" x14ac:dyDescent="0.25">
      <c r="C19053" s="24"/>
    </row>
    <row r="19054" spans="3:3" x14ac:dyDescent="0.25">
      <c r="C19054" s="24"/>
    </row>
    <row r="19055" spans="3:3" x14ac:dyDescent="0.25">
      <c r="C19055" s="24"/>
    </row>
    <row r="19056" spans="3:3" x14ac:dyDescent="0.25">
      <c r="C19056" s="24"/>
    </row>
    <row r="19057" spans="3:3" x14ac:dyDescent="0.25">
      <c r="C19057" s="24"/>
    </row>
    <row r="19058" spans="3:3" x14ac:dyDescent="0.25">
      <c r="C19058" s="24"/>
    </row>
    <row r="19059" spans="3:3" x14ac:dyDescent="0.25">
      <c r="C19059" s="24"/>
    </row>
    <row r="19060" spans="3:3" x14ac:dyDescent="0.25">
      <c r="C19060" s="24"/>
    </row>
    <row r="19061" spans="3:3" x14ac:dyDescent="0.25">
      <c r="C19061" s="24"/>
    </row>
    <row r="19062" spans="3:3" x14ac:dyDescent="0.25">
      <c r="C19062" s="24"/>
    </row>
    <row r="19063" spans="3:3" x14ac:dyDescent="0.25">
      <c r="C19063" s="24"/>
    </row>
    <row r="19064" spans="3:3" x14ac:dyDescent="0.25">
      <c r="C19064" s="24"/>
    </row>
    <row r="19065" spans="3:3" x14ac:dyDescent="0.25">
      <c r="C19065" s="24"/>
    </row>
    <row r="19066" spans="3:3" x14ac:dyDescent="0.25">
      <c r="C19066" s="24"/>
    </row>
    <row r="19067" spans="3:3" x14ac:dyDescent="0.25">
      <c r="C19067" s="24"/>
    </row>
    <row r="19068" spans="3:3" x14ac:dyDescent="0.25">
      <c r="C19068" s="24"/>
    </row>
    <row r="19069" spans="3:3" x14ac:dyDescent="0.25">
      <c r="C19069" s="24"/>
    </row>
    <row r="19070" spans="3:3" x14ac:dyDescent="0.25">
      <c r="C19070" s="24"/>
    </row>
    <row r="19071" spans="3:3" x14ac:dyDescent="0.25">
      <c r="C19071" s="24"/>
    </row>
    <row r="19072" spans="3:3" x14ac:dyDescent="0.25">
      <c r="C19072" s="24"/>
    </row>
    <row r="19073" spans="3:3" x14ac:dyDescent="0.25">
      <c r="C19073" s="24"/>
    </row>
    <row r="19074" spans="3:3" x14ac:dyDescent="0.25">
      <c r="C19074" s="24"/>
    </row>
    <row r="19075" spans="3:3" x14ac:dyDescent="0.25">
      <c r="C19075" s="24"/>
    </row>
    <row r="19076" spans="3:3" x14ac:dyDescent="0.25">
      <c r="C19076" s="24"/>
    </row>
    <row r="19077" spans="3:3" x14ac:dyDescent="0.25">
      <c r="C19077" s="24"/>
    </row>
    <row r="19078" spans="3:3" x14ac:dyDescent="0.25">
      <c r="C19078" s="24"/>
    </row>
    <row r="19079" spans="3:3" x14ac:dyDescent="0.25">
      <c r="C19079" s="24"/>
    </row>
    <row r="19080" spans="3:3" x14ac:dyDescent="0.25">
      <c r="C19080" s="24"/>
    </row>
    <row r="19081" spans="3:3" x14ac:dyDescent="0.25">
      <c r="C19081" s="24"/>
    </row>
    <row r="19082" spans="3:3" x14ac:dyDescent="0.25">
      <c r="C19082" s="24"/>
    </row>
    <row r="19083" spans="3:3" x14ac:dyDescent="0.25">
      <c r="C19083" s="24"/>
    </row>
    <row r="19084" spans="3:3" x14ac:dyDescent="0.25">
      <c r="C19084" s="24"/>
    </row>
    <row r="19085" spans="3:3" x14ac:dyDescent="0.25">
      <c r="C19085" s="24"/>
    </row>
    <row r="19086" spans="3:3" x14ac:dyDescent="0.25">
      <c r="C19086" s="24"/>
    </row>
    <row r="19087" spans="3:3" x14ac:dyDescent="0.25">
      <c r="C19087" s="24"/>
    </row>
    <row r="19088" spans="3:3" x14ac:dyDescent="0.25">
      <c r="C19088" s="24"/>
    </row>
    <row r="19089" spans="3:3" x14ac:dyDescent="0.25">
      <c r="C19089" s="24"/>
    </row>
    <row r="19090" spans="3:3" x14ac:dyDescent="0.25">
      <c r="C19090" s="24"/>
    </row>
    <row r="19091" spans="3:3" x14ac:dyDescent="0.25">
      <c r="C19091" s="24"/>
    </row>
    <row r="19092" spans="3:3" x14ac:dyDescent="0.25">
      <c r="C19092" s="24"/>
    </row>
    <row r="19093" spans="3:3" x14ac:dyDescent="0.25">
      <c r="C19093" s="24"/>
    </row>
    <row r="19094" spans="3:3" x14ac:dyDescent="0.25">
      <c r="C19094" s="24"/>
    </row>
    <row r="19095" spans="3:3" x14ac:dyDescent="0.25">
      <c r="C19095" s="24"/>
    </row>
    <row r="19096" spans="3:3" x14ac:dyDescent="0.25">
      <c r="C19096" s="24"/>
    </row>
    <row r="19097" spans="3:3" x14ac:dyDescent="0.25">
      <c r="C19097" s="24"/>
    </row>
    <row r="19098" spans="3:3" x14ac:dyDescent="0.25">
      <c r="C19098" s="24"/>
    </row>
    <row r="19099" spans="3:3" x14ac:dyDescent="0.25">
      <c r="C19099" s="24"/>
    </row>
    <row r="19100" spans="3:3" x14ac:dyDescent="0.25">
      <c r="C19100" s="24"/>
    </row>
    <row r="19101" spans="3:3" x14ac:dyDescent="0.25">
      <c r="C19101" s="24"/>
    </row>
    <row r="19102" spans="3:3" x14ac:dyDescent="0.25">
      <c r="C19102" s="24"/>
    </row>
    <row r="19103" spans="3:3" x14ac:dyDescent="0.25">
      <c r="C19103" s="24"/>
    </row>
    <row r="19104" spans="3:3" x14ac:dyDescent="0.25">
      <c r="C19104" s="24"/>
    </row>
    <row r="19105" spans="3:3" x14ac:dyDescent="0.25">
      <c r="C19105" s="24"/>
    </row>
    <row r="19106" spans="3:3" x14ac:dyDescent="0.25">
      <c r="C19106" s="24"/>
    </row>
    <row r="19107" spans="3:3" x14ac:dyDescent="0.25">
      <c r="C19107" s="24"/>
    </row>
    <row r="19108" spans="3:3" x14ac:dyDescent="0.25">
      <c r="C19108" s="24"/>
    </row>
    <row r="19109" spans="3:3" x14ac:dyDescent="0.25">
      <c r="C19109" s="24"/>
    </row>
    <row r="19110" spans="3:3" x14ac:dyDescent="0.25">
      <c r="C19110" s="24"/>
    </row>
    <row r="19111" spans="3:3" x14ac:dyDescent="0.25">
      <c r="C19111" s="24"/>
    </row>
    <row r="19112" spans="3:3" x14ac:dyDescent="0.25">
      <c r="C19112" s="24"/>
    </row>
    <row r="19113" spans="3:3" x14ac:dyDescent="0.25">
      <c r="C19113" s="24"/>
    </row>
    <row r="19114" spans="3:3" x14ac:dyDescent="0.25">
      <c r="C19114" s="24"/>
    </row>
    <row r="19115" spans="3:3" x14ac:dyDescent="0.25">
      <c r="C19115" s="24"/>
    </row>
    <row r="19116" spans="3:3" x14ac:dyDescent="0.25">
      <c r="C19116" s="24"/>
    </row>
    <row r="19117" spans="3:3" x14ac:dyDescent="0.25">
      <c r="C19117" s="24"/>
    </row>
    <row r="19118" spans="3:3" x14ac:dyDescent="0.25">
      <c r="C19118" s="24"/>
    </row>
    <row r="19119" spans="3:3" x14ac:dyDescent="0.25">
      <c r="C19119" s="24"/>
    </row>
    <row r="19120" spans="3:3" x14ac:dyDescent="0.25">
      <c r="C19120" s="24"/>
    </row>
    <row r="19121" spans="3:3" x14ac:dyDescent="0.25">
      <c r="C19121" s="24"/>
    </row>
    <row r="19122" spans="3:3" x14ac:dyDescent="0.25">
      <c r="C19122" s="24"/>
    </row>
    <row r="19123" spans="3:3" x14ac:dyDescent="0.25">
      <c r="C19123" s="24"/>
    </row>
    <row r="19124" spans="3:3" x14ac:dyDescent="0.25">
      <c r="C19124" s="24"/>
    </row>
    <row r="19125" spans="3:3" x14ac:dyDescent="0.25">
      <c r="C19125" s="24"/>
    </row>
    <row r="19126" spans="3:3" x14ac:dyDescent="0.25">
      <c r="C19126" s="24"/>
    </row>
    <row r="19127" spans="3:3" x14ac:dyDescent="0.25">
      <c r="C19127" s="24"/>
    </row>
    <row r="19128" spans="3:3" x14ac:dyDescent="0.25">
      <c r="C19128" s="24"/>
    </row>
    <row r="19129" spans="3:3" x14ac:dyDescent="0.25">
      <c r="C19129" s="24"/>
    </row>
    <row r="19130" spans="3:3" x14ac:dyDescent="0.25">
      <c r="C19130" s="24"/>
    </row>
    <row r="19131" spans="3:3" x14ac:dyDescent="0.25">
      <c r="C19131" s="24"/>
    </row>
    <row r="19132" spans="3:3" x14ac:dyDescent="0.25">
      <c r="C19132" s="24"/>
    </row>
    <row r="19133" spans="3:3" x14ac:dyDescent="0.25">
      <c r="C19133" s="24"/>
    </row>
    <row r="19134" spans="3:3" x14ac:dyDescent="0.25">
      <c r="C19134" s="24"/>
    </row>
    <row r="19135" spans="3:3" x14ac:dyDescent="0.25">
      <c r="C19135" s="24"/>
    </row>
    <row r="19136" spans="3:3" x14ac:dyDescent="0.25">
      <c r="C19136" s="24"/>
    </row>
    <row r="19137" spans="3:3" x14ac:dyDescent="0.25">
      <c r="C19137" s="24"/>
    </row>
    <row r="19138" spans="3:3" x14ac:dyDescent="0.25">
      <c r="C19138" s="24"/>
    </row>
    <row r="19139" spans="3:3" x14ac:dyDescent="0.25">
      <c r="C19139" s="24"/>
    </row>
    <row r="19140" spans="3:3" x14ac:dyDescent="0.25">
      <c r="C19140" s="24"/>
    </row>
    <row r="19141" spans="3:3" x14ac:dyDescent="0.25">
      <c r="C19141" s="24"/>
    </row>
    <row r="19142" spans="3:3" x14ac:dyDescent="0.25">
      <c r="C19142" s="24"/>
    </row>
    <row r="19143" spans="3:3" x14ac:dyDescent="0.25">
      <c r="C19143" s="24"/>
    </row>
    <row r="19144" spans="3:3" x14ac:dyDescent="0.25">
      <c r="C19144" s="24"/>
    </row>
    <row r="19145" spans="3:3" x14ac:dyDescent="0.25">
      <c r="C19145" s="24"/>
    </row>
    <row r="19146" spans="3:3" x14ac:dyDescent="0.25">
      <c r="C19146" s="24"/>
    </row>
    <row r="19147" spans="3:3" x14ac:dyDescent="0.25">
      <c r="C19147" s="24"/>
    </row>
    <row r="19148" spans="3:3" x14ac:dyDescent="0.25">
      <c r="C19148" s="24"/>
    </row>
    <row r="19149" spans="3:3" x14ac:dyDescent="0.25">
      <c r="C19149" s="24"/>
    </row>
    <row r="19150" spans="3:3" x14ac:dyDescent="0.25">
      <c r="C19150" s="24"/>
    </row>
    <row r="19151" spans="3:3" x14ac:dyDescent="0.25">
      <c r="C19151" s="24"/>
    </row>
    <row r="19152" spans="3:3" x14ac:dyDescent="0.25">
      <c r="C19152" s="24"/>
    </row>
    <row r="19153" spans="3:3" x14ac:dyDescent="0.25">
      <c r="C19153" s="24"/>
    </row>
    <row r="19154" spans="3:3" x14ac:dyDescent="0.25">
      <c r="C19154" s="24"/>
    </row>
    <row r="19155" spans="3:3" x14ac:dyDescent="0.25">
      <c r="C19155" s="24"/>
    </row>
    <row r="19156" spans="3:3" x14ac:dyDescent="0.25">
      <c r="C19156" s="24"/>
    </row>
    <row r="19157" spans="3:3" x14ac:dyDescent="0.25">
      <c r="C19157" s="24"/>
    </row>
    <row r="19158" spans="3:3" x14ac:dyDescent="0.25">
      <c r="C19158" s="24"/>
    </row>
    <row r="19159" spans="3:3" x14ac:dyDescent="0.25">
      <c r="C19159" s="24"/>
    </row>
    <row r="19160" spans="3:3" x14ac:dyDescent="0.25">
      <c r="C19160" s="24"/>
    </row>
    <row r="19161" spans="3:3" x14ac:dyDescent="0.25">
      <c r="C19161" s="24"/>
    </row>
    <row r="19162" spans="3:3" x14ac:dyDescent="0.25">
      <c r="C19162" s="24"/>
    </row>
    <row r="19163" spans="3:3" x14ac:dyDescent="0.25">
      <c r="C19163" s="24"/>
    </row>
    <row r="19164" spans="3:3" x14ac:dyDescent="0.25">
      <c r="C19164" s="24"/>
    </row>
    <row r="19165" spans="3:3" x14ac:dyDescent="0.25">
      <c r="C19165" s="24"/>
    </row>
    <row r="19166" spans="3:3" x14ac:dyDescent="0.25">
      <c r="C19166" s="24"/>
    </row>
    <row r="19167" spans="3:3" x14ac:dyDescent="0.25">
      <c r="C19167" s="24"/>
    </row>
    <row r="19168" spans="3:3" x14ac:dyDescent="0.25">
      <c r="C19168" s="24"/>
    </row>
    <row r="19169" spans="3:3" x14ac:dyDescent="0.25">
      <c r="C19169" s="24"/>
    </row>
    <row r="19170" spans="3:3" x14ac:dyDescent="0.25">
      <c r="C19170" s="24"/>
    </row>
    <row r="19171" spans="3:3" x14ac:dyDescent="0.25">
      <c r="C19171" s="24"/>
    </row>
    <row r="19172" spans="3:3" x14ac:dyDescent="0.25">
      <c r="C19172" s="24"/>
    </row>
    <row r="19173" spans="3:3" x14ac:dyDescent="0.25">
      <c r="C19173" s="24"/>
    </row>
    <row r="19174" spans="3:3" x14ac:dyDescent="0.25">
      <c r="C19174" s="24"/>
    </row>
    <row r="19175" spans="3:3" x14ac:dyDescent="0.25">
      <c r="C19175" s="24"/>
    </row>
    <row r="19176" spans="3:3" x14ac:dyDescent="0.25">
      <c r="C19176" s="24"/>
    </row>
    <row r="19177" spans="3:3" x14ac:dyDescent="0.25">
      <c r="C19177" s="24"/>
    </row>
    <row r="19178" spans="3:3" x14ac:dyDescent="0.25">
      <c r="C19178" s="24"/>
    </row>
    <row r="19179" spans="3:3" x14ac:dyDescent="0.25">
      <c r="C19179" s="24"/>
    </row>
    <row r="19180" spans="3:3" x14ac:dyDescent="0.25">
      <c r="C19180" s="24"/>
    </row>
    <row r="19181" spans="3:3" x14ac:dyDescent="0.25">
      <c r="C19181" s="24"/>
    </row>
    <row r="19182" spans="3:3" x14ac:dyDescent="0.25">
      <c r="C19182" s="24"/>
    </row>
    <row r="19183" spans="3:3" x14ac:dyDescent="0.25">
      <c r="C19183" s="24"/>
    </row>
    <row r="19184" spans="3:3" x14ac:dyDescent="0.25">
      <c r="C19184" s="24"/>
    </row>
    <row r="19185" spans="3:3" x14ac:dyDescent="0.25">
      <c r="C19185" s="24"/>
    </row>
    <row r="19186" spans="3:3" x14ac:dyDescent="0.25">
      <c r="C19186" s="24"/>
    </row>
    <row r="19187" spans="3:3" x14ac:dyDescent="0.25">
      <c r="C19187" s="24"/>
    </row>
    <row r="19188" spans="3:3" x14ac:dyDescent="0.25">
      <c r="C19188" s="24"/>
    </row>
    <row r="19189" spans="3:3" x14ac:dyDescent="0.25">
      <c r="C19189" s="24"/>
    </row>
    <row r="19190" spans="3:3" x14ac:dyDescent="0.25">
      <c r="C19190" s="24"/>
    </row>
    <row r="19191" spans="3:3" x14ac:dyDescent="0.25">
      <c r="C19191" s="24"/>
    </row>
    <row r="19192" spans="3:3" x14ac:dyDescent="0.25">
      <c r="C19192" s="24"/>
    </row>
    <row r="19193" spans="3:3" x14ac:dyDescent="0.25">
      <c r="C19193" s="24"/>
    </row>
    <row r="19194" spans="3:3" x14ac:dyDescent="0.25">
      <c r="C19194" s="24"/>
    </row>
    <row r="19195" spans="3:3" x14ac:dyDescent="0.25">
      <c r="C19195" s="24"/>
    </row>
    <row r="19196" spans="3:3" x14ac:dyDescent="0.25">
      <c r="C19196" s="24"/>
    </row>
    <row r="19197" spans="3:3" x14ac:dyDescent="0.25">
      <c r="C19197" s="24"/>
    </row>
    <row r="19198" spans="3:3" x14ac:dyDescent="0.25">
      <c r="C19198" s="24"/>
    </row>
    <row r="19199" spans="3:3" x14ac:dyDescent="0.25">
      <c r="C19199" s="24"/>
    </row>
    <row r="19200" spans="3:3" x14ac:dyDescent="0.25">
      <c r="C19200" s="24"/>
    </row>
    <row r="19201" spans="3:3" x14ac:dyDescent="0.25">
      <c r="C19201" s="24"/>
    </row>
    <row r="19202" spans="3:3" x14ac:dyDescent="0.25">
      <c r="C19202" s="24"/>
    </row>
    <row r="19203" spans="3:3" x14ac:dyDescent="0.25">
      <c r="C19203" s="24"/>
    </row>
    <row r="19204" spans="3:3" x14ac:dyDescent="0.25">
      <c r="C19204" s="24"/>
    </row>
    <row r="19205" spans="3:3" x14ac:dyDescent="0.25">
      <c r="C19205" s="24"/>
    </row>
    <row r="19206" spans="3:3" x14ac:dyDescent="0.25">
      <c r="C19206" s="24"/>
    </row>
    <row r="19207" spans="3:3" x14ac:dyDescent="0.25">
      <c r="C19207" s="24"/>
    </row>
    <row r="19208" spans="3:3" x14ac:dyDescent="0.25">
      <c r="C19208" s="24"/>
    </row>
    <row r="19209" spans="3:3" x14ac:dyDescent="0.25">
      <c r="C19209" s="24"/>
    </row>
    <row r="19210" spans="3:3" x14ac:dyDescent="0.25">
      <c r="C19210" s="24"/>
    </row>
    <row r="19211" spans="3:3" x14ac:dyDescent="0.25">
      <c r="C19211" s="24"/>
    </row>
    <row r="19212" spans="3:3" x14ac:dyDescent="0.25">
      <c r="C19212" s="24"/>
    </row>
    <row r="19213" spans="3:3" x14ac:dyDescent="0.25">
      <c r="C19213" s="24"/>
    </row>
    <row r="19214" spans="3:3" x14ac:dyDescent="0.25">
      <c r="C19214" s="24"/>
    </row>
    <row r="19215" spans="3:3" x14ac:dyDescent="0.25">
      <c r="C19215" s="24"/>
    </row>
    <row r="19216" spans="3:3" x14ac:dyDescent="0.25">
      <c r="C19216" s="24"/>
    </row>
    <row r="19217" spans="3:3" x14ac:dyDescent="0.25">
      <c r="C19217" s="24"/>
    </row>
    <row r="19218" spans="3:3" x14ac:dyDescent="0.25">
      <c r="C19218" s="24"/>
    </row>
    <row r="19219" spans="3:3" x14ac:dyDescent="0.25">
      <c r="C19219" s="24"/>
    </row>
    <row r="19220" spans="3:3" x14ac:dyDescent="0.25">
      <c r="C19220" s="24"/>
    </row>
    <row r="19221" spans="3:3" x14ac:dyDescent="0.25">
      <c r="C19221" s="24"/>
    </row>
    <row r="19222" spans="3:3" x14ac:dyDescent="0.25">
      <c r="C19222" s="24"/>
    </row>
    <row r="19223" spans="3:3" x14ac:dyDescent="0.25">
      <c r="C19223" s="24"/>
    </row>
    <row r="19224" spans="3:3" x14ac:dyDescent="0.25">
      <c r="C19224" s="24"/>
    </row>
    <row r="19225" spans="3:3" x14ac:dyDescent="0.25">
      <c r="C19225" s="24"/>
    </row>
    <row r="19226" spans="3:3" x14ac:dyDescent="0.25">
      <c r="C19226" s="24"/>
    </row>
    <row r="19227" spans="3:3" x14ac:dyDescent="0.25">
      <c r="C19227" s="24"/>
    </row>
    <row r="19228" spans="3:3" x14ac:dyDescent="0.25">
      <c r="C19228" s="24"/>
    </row>
    <row r="19229" spans="3:3" x14ac:dyDescent="0.25">
      <c r="C19229" s="24"/>
    </row>
    <row r="19230" spans="3:3" x14ac:dyDescent="0.25">
      <c r="C19230" s="24"/>
    </row>
    <row r="19231" spans="3:3" x14ac:dyDescent="0.25">
      <c r="C19231" s="24"/>
    </row>
    <row r="19232" spans="3:3" x14ac:dyDescent="0.25">
      <c r="C19232" s="24"/>
    </row>
    <row r="19233" spans="3:3" x14ac:dyDescent="0.25">
      <c r="C19233" s="24"/>
    </row>
    <row r="19234" spans="3:3" x14ac:dyDescent="0.25">
      <c r="C19234" s="24"/>
    </row>
    <row r="19235" spans="3:3" x14ac:dyDescent="0.25">
      <c r="C19235" s="24"/>
    </row>
    <row r="19236" spans="3:3" x14ac:dyDescent="0.25">
      <c r="C19236" s="24"/>
    </row>
    <row r="19237" spans="3:3" x14ac:dyDescent="0.25">
      <c r="C19237" s="24"/>
    </row>
    <row r="19238" spans="3:3" x14ac:dyDescent="0.25">
      <c r="C19238" s="24"/>
    </row>
    <row r="19239" spans="3:3" x14ac:dyDescent="0.25">
      <c r="C19239" s="24"/>
    </row>
    <row r="19240" spans="3:3" x14ac:dyDescent="0.25">
      <c r="C19240" s="24"/>
    </row>
    <row r="19241" spans="3:3" x14ac:dyDescent="0.25">
      <c r="C19241" s="24"/>
    </row>
    <row r="19242" spans="3:3" x14ac:dyDescent="0.25">
      <c r="C19242" s="24"/>
    </row>
    <row r="19243" spans="3:3" x14ac:dyDescent="0.25">
      <c r="C19243" s="24"/>
    </row>
    <row r="19244" spans="3:3" x14ac:dyDescent="0.25">
      <c r="C19244" s="24"/>
    </row>
    <row r="19245" spans="3:3" x14ac:dyDescent="0.25">
      <c r="C19245" s="24"/>
    </row>
    <row r="19246" spans="3:3" x14ac:dyDescent="0.25">
      <c r="C19246" s="24"/>
    </row>
    <row r="19247" spans="3:3" x14ac:dyDescent="0.25">
      <c r="C19247" s="24"/>
    </row>
    <row r="19248" spans="3:3" x14ac:dyDescent="0.25">
      <c r="C19248" s="24"/>
    </row>
    <row r="19249" spans="3:3" x14ac:dyDescent="0.25">
      <c r="C19249" s="24"/>
    </row>
    <row r="19250" spans="3:3" x14ac:dyDescent="0.25">
      <c r="C19250" s="24"/>
    </row>
    <row r="19251" spans="3:3" x14ac:dyDescent="0.25">
      <c r="C19251" s="24"/>
    </row>
    <row r="19252" spans="3:3" x14ac:dyDescent="0.25">
      <c r="C19252" s="24"/>
    </row>
    <row r="19253" spans="3:3" x14ac:dyDescent="0.25">
      <c r="C19253" s="24"/>
    </row>
    <row r="19254" spans="3:3" x14ac:dyDescent="0.25">
      <c r="C19254" s="24"/>
    </row>
    <row r="19255" spans="3:3" x14ac:dyDescent="0.25">
      <c r="C19255" s="24"/>
    </row>
    <row r="19256" spans="3:3" x14ac:dyDescent="0.25">
      <c r="C19256" s="24"/>
    </row>
    <row r="19257" spans="3:3" x14ac:dyDescent="0.25">
      <c r="C19257" s="24"/>
    </row>
    <row r="19258" spans="3:3" x14ac:dyDescent="0.25">
      <c r="C19258" s="24"/>
    </row>
    <row r="19259" spans="3:3" x14ac:dyDescent="0.25">
      <c r="C19259" s="24"/>
    </row>
    <row r="19260" spans="3:3" x14ac:dyDescent="0.25">
      <c r="C19260" s="24"/>
    </row>
    <row r="19261" spans="3:3" x14ac:dyDescent="0.25">
      <c r="C19261" s="24"/>
    </row>
    <row r="19262" spans="3:3" x14ac:dyDescent="0.25">
      <c r="C19262" s="24"/>
    </row>
    <row r="19263" spans="3:3" x14ac:dyDescent="0.25">
      <c r="C19263" s="24"/>
    </row>
    <row r="19264" spans="3:3" x14ac:dyDescent="0.25">
      <c r="C19264" s="24"/>
    </row>
    <row r="19265" spans="3:3" x14ac:dyDescent="0.25">
      <c r="C19265" s="24"/>
    </row>
    <row r="19266" spans="3:3" x14ac:dyDescent="0.25">
      <c r="C19266" s="24"/>
    </row>
    <row r="19267" spans="3:3" x14ac:dyDescent="0.25">
      <c r="C19267" s="24"/>
    </row>
    <row r="19268" spans="3:3" x14ac:dyDescent="0.25">
      <c r="C19268" s="24"/>
    </row>
    <row r="19269" spans="3:3" x14ac:dyDescent="0.25">
      <c r="C19269" s="24"/>
    </row>
    <row r="19270" spans="3:3" x14ac:dyDescent="0.25">
      <c r="C19270" s="24"/>
    </row>
    <row r="19271" spans="3:3" x14ac:dyDescent="0.25">
      <c r="C19271" s="24"/>
    </row>
    <row r="19272" spans="3:3" x14ac:dyDescent="0.25">
      <c r="C19272" s="24"/>
    </row>
    <row r="19273" spans="3:3" x14ac:dyDescent="0.25">
      <c r="C19273" s="24"/>
    </row>
    <row r="19274" spans="3:3" x14ac:dyDescent="0.25">
      <c r="C19274" s="24"/>
    </row>
    <row r="19275" spans="3:3" x14ac:dyDescent="0.25">
      <c r="C19275" s="24"/>
    </row>
    <row r="19276" spans="3:3" x14ac:dyDescent="0.25">
      <c r="C19276" s="24"/>
    </row>
    <row r="19277" spans="3:3" x14ac:dyDescent="0.25">
      <c r="C19277" s="24"/>
    </row>
    <row r="19278" spans="3:3" x14ac:dyDescent="0.25">
      <c r="C19278" s="24"/>
    </row>
    <row r="19279" spans="3:3" x14ac:dyDescent="0.25">
      <c r="C19279" s="24"/>
    </row>
    <row r="19280" spans="3:3" x14ac:dyDescent="0.25">
      <c r="C19280" s="24"/>
    </row>
    <row r="19281" spans="3:3" x14ac:dyDescent="0.25">
      <c r="C19281" s="24"/>
    </row>
    <row r="19282" spans="3:3" x14ac:dyDescent="0.25">
      <c r="C19282" s="24"/>
    </row>
    <row r="19283" spans="3:3" x14ac:dyDescent="0.25">
      <c r="C19283" s="24"/>
    </row>
    <row r="19284" spans="3:3" x14ac:dyDescent="0.25">
      <c r="C19284" s="24"/>
    </row>
    <row r="19285" spans="3:3" x14ac:dyDescent="0.25">
      <c r="C19285" s="24"/>
    </row>
    <row r="19286" spans="3:3" x14ac:dyDescent="0.25">
      <c r="C19286" s="24"/>
    </row>
    <row r="19287" spans="3:3" x14ac:dyDescent="0.25">
      <c r="C19287" s="24"/>
    </row>
    <row r="19288" spans="3:3" x14ac:dyDescent="0.25">
      <c r="C19288" s="24"/>
    </row>
    <row r="19289" spans="3:3" x14ac:dyDescent="0.25">
      <c r="C19289" s="24"/>
    </row>
    <row r="19290" spans="3:3" x14ac:dyDescent="0.25">
      <c r="C19290" s="24"/>
    </row>
    <row r="19291" spans="3:3" x14ac:dyDescent="0.25">
      <c r="C19291" s="24"/>
    </row>
    <row r="19292" spans="3:3" x14ac:dyDescent="0.25">
      <c r="C19292" s="24"/>
    </row>
    <row r="19293" spans="3:3" x14ac:dyDescent="0.25">
      <c r="C19293" s="24"/>
    </row>
    <row r="19294" spans="3:3" x14ac:dyDescent="0.25">
      <c r="C19294" s="24"/>
    </row>
    <row r="19295" spans="3:3" x14ac:dyDescent="0.25">
      <c r="C19295" s="24"/>
    </row>
    <row r="19296" spans="3:3" x14ac:dyDescent="0.25">
      <c r="C19296" s="24"/>
    </row>
    <row r="19297" spans="3:3" x14ac:dyDescent="0.25">
      <c r="C19297" s="24"/>
    </row>
    <row r="19298" spans="3:3" x14ac:dyDescent="0.25">
      <c r="C19298" s="24"/>
    </row>
    <row r="19299" spans="3:3" x14ac:dyDescent="0.25">
      <c r="C19299" s="24"/>
    </row>
    <row r="19300" spans="3:3" x14ac:dyDescent="0.25">
      <c r="C19300" s="24"/>
    </row>
    <row r="19301" spans="3:3" x14ac:dyDescent="0.25">
      <c r="C19301" s="24"/>
    </row>
    <row r="19302" spans="3:3" x14ac:dyDescent="0.25">
      <c r="C19302" s="24"/>
    </row>
    <row r="19303" spans="3:3" x14ac:dyDescent="0.25">
      <c r="C19303" s="24"/>
    </row>
    <row r="19304" spans="3:3" x14ac:dyDescent="0.25">
      <c r="C19304" s="24"/>
    </row>
    <row r="19305" spans="3:3" x14ac:dyDescent="0.25">
      <c r="C19305" s="24"/>
    </row>
    <row r="19306" spans="3:3" x14ac:dyDescent="0.25">
      <c r="C19306" s="24"/>
    </row>
    <row r="19307" spans="3:3" x14ac:dyDescent="0.25">
      <c r="C19307" s="24"/>
    </row>
    <row r="19308" spans="3:3" x14ac:dyDescent="0.25">
      <c r="C19308" s="24"/>
    </row>
    <row r="19309" spans="3:3" x14ac:dyDescent="0.25">
      <c r="C19309" s="24"/>
    </row>
    <row r="19310" spans="3:3" x14ac:dyDescent="0.25">
      <c r="C19310" s="24"/>
    </row>
    <row r="19311" spans="3:3" x14ac:dyDescent="0.25">
      <c r="C19311" s="24"/>
    </row>
    <row r="19312" spans="3:3" x14ac:dyDescent="0.25">
      <c r="C19312" s="24"/>
    </row>
    <row r="19313" spans="3:3" x14ac:dyDescent="0.25">
      <c r="C19313" s="24"/>
    </row>
    <row r="19314" spans="3:3" x14ac:dyDescent="0.25">
      <c r="C19314" s="24"/>
    </row>
    <row r="19315" spans="3:3" x14ac:dyDescent="0.25">
      <c r="C19315" s="24"/>
    </row>
    <row r="19316" spans="3:3" x14ac:dyDescent="0.25">
      <c r="C19316" s="24"/>
    </row>
    <row r="19317" spans="3:3" x14ac:dyDescent="0.25">
      <c r="C19317" s="24"/>
    </row>
    <row r="19318" spans="3:3" x14ac:dyDescent="0.25">
      <c r="C19318" s="24"/>
    </row>
    <row r="19319" spans="3:3" x14ac:dyDescent="0.25">
      <c r="C19319" s="24"/>
    </row>
    <row r="19320" spans="3:3" x14ac:dyDescent="0.25">
      <c r="C19320" s="24"/>
    </row>
    <row r="19321" spans="3:3" x14ac:dyDescent="0.25">
      <c r="C19321" s="24"/>
    </row>
    <row r="19322" spans="3:3" x14ac:dyDescent="0.25">
      <c r="C19322" s="24"/>
    </row>
    <row r="19323" spans="3:3" x14ac:dyDescent="0.25">
      <c r="C19323" s="24"/>
    </row>
    <row r="19324" spans="3:3" x14ac:dyDescent="0.25">
      <c r="C19324" s="24"/>
    </row>
    <row r="19325" spans="3:3" x14ac:dyDescent="0.25">
      <c r="C19325" s="24"/>
    </row>
    <row r="19326" spans="3:3" x14ac:dyDescent="0.25">
      <c r="C19326" s="24"/>
    </row>
    <row r="19327" spans="3:3" x14ac:dyDescent="0.25">
      <c r="C19327" s="24"/>
    </row>
    <row r="19328" spans="3:3" x14ac:dyDescent="0.25">
      <c r="C19328" s="24"/>
    </row>
    <row r="19329" spans="3:3" x14ac:dyDescent="0.25">
      <c r="C19329" s="24"/>
    </row>
    <row r="19330" spans="3:3" x14ac:dyDescent="0.25">
      <c r="C19330" s="24"/>
    </row>
    <row r="19331" spans="3:3" x14ac:dyDescent="0.25">
      <c r="C19331" s="24"/>
    </row>
    <row r="19332" spans="3:3" x14ac:dyDescent="0.25">
      <c r="C19332" s="24"/>
    </row>
    <row r="19333" spans="3:3" x14ac:dyDescent="0.25">
      <c r="C19333" s="24"/>
    </row>
    <row r="19334" spans="3:3" x14ac:dyDescent="0.25">
      <c r="C19334" s="24"/>
    </row>
    <row r="19335" spans="3:3" x14ac:dyDescent="0.25">
      <c r="C19335" s="24"/>
    </row>
    <row r="19336" spans="3:3" x14ac:dyDescent="0.25">
      <c r="C19336" s="24"/>
    </row>
    <row r="19337" spans="3:3" x14ac:dyDescent="0.25">
      <c r="C19337" s="24"/>
    </row>
    <row r="19338" spans="3:3" x14ac:dyDescent="0.25">
      <c r="C19338" s="24"/>
    </row>
    <row r="19339" spans="3:3" x14ac:dyDescent="0.25">
      <c r="C19339" s="24"/>
    </row>
    <row r="19340" spans="3:3" x14ac:dyDescent="0.25">
      <c r="C19340" s="24"/>
    </row>
    <row r="19341" spans="3:3" x14ac:dyDescent="0.25">
      <c r="C19341" s="24"/>
    </row>
    <row r="19342" spans="3:3" x14ac:dyDescent="0.25">
      <c r="C19342" s="24"/>
    </row>
    <row r="19343" spans="3:3" x14ac:dyDescent="0.25">
      <c r="C19343" s="24"/>
    </row>
    <row r="19344" spans="3:3" x14ac:dyDescent="0.25">
      <c r="C19344" s="24"/>
    </row>
    <row r="19345" spans="3:3" x14ac:dyDescent="0.25">
      <c r="C19345" s="24"/>
    </row>
    <row r="19346" spans="3:3" x14ac:dyDescent="0.25">
      <c r="C19346" s="24"/>
    </row>
    <row r="19347" spans="3:3" x14ac:dyDescent="0.25">
      <c r="C19347" s="24"/>
    </row>
    <row r="19348" spans="3:3" x14ac:dyDescent="0.25">
      <c r="C19348" s="24"/>
    </row>
    <row r="19349" spans="3:3" x14ac:dyDescent="0.25">
      <c r="C19349" s="24"/>
    </row>
    <row r="19350" spans="3:3" x14ac:dyDescent="0.25">
      <c r="C19350" s="24"/>
    </row>
    <row r="19351" spans="3:3" x14ac:dyDescent="0.25">
      <c r="C19351" s="24"/>
    </row>
    <row r="19352" spans="3:3" x14ac:dyDescent="0.25">
      <c r="C19352" s="24"/>
    </row>
    <row r="19353" spans="3:3" x14ac:dyDescent="0.25">
      <c r="C19353" s="24"/>
    </row>
    <row r="19354" spans="3:3" x14ac:dyDescent="0.25">
      <c r="C19354" s="24"/>
    </row>
    <row r="19355" spans="3:3" x14ac:dyDescent="0.25">
      <c r="C19355" s="24"/>
    </row>
    <row r="19356" spans="3:3" x14ac:dyDescent="0.25">
      <c r="C19356" s="24"/>
    </row>
    <row r="19357" spans="3:3" x14ac:dyDescent="0.25">
      <c r="C19357" s="24"/>
    </row>
    <row r="19358" spans="3:3" x14ac:dyDescent="0.25">
      <c r="C19358" s="24"/>
    </row>
    <row r="19359" spans="3:3" x14ac:dyDescent="0.25">
      <c r="C19359" s="24"/>
    </row>
    <row r="19360" spans="3:3" x14ac:dyDescent="0.25">
      <c r="C19360" s="24"/>
    </row>
    <row r="19361" spans="3:3" x14ac:dyDescent="0.25">
      <c r="C19361" s="24"/>
    </row>
    <row r="19362" spans="3:3" x14ac:dyDescent="0.25">
      <c r="C19362" s="24"/>
    </row>
    <row r="19363" spans="3:3" x14ac:dyDescent="0.25">
      <c r="C19363" s="24"/>
    </row>
    <row r="19364" spans="3:3" x14ac:dyDescent="0.25">
      <c r="C19364" s="24"/>
    </row>
    <row r="19365" spans="3:3" x14ac:dyDescent="0.25">
      <c r="C19365" s="24"/>
    </row>
    <row r="19366" spans="3:3" x14ac:dyDescent="0.25">
      <c r="C19366" s="24"/>
    </row>
    <row r="19367" spans="3:3" x14ac:dyDescent="0.25">
      <c r="C19367" s="24"/>
    </row>
    <row r="19368" spans="3:3" x14ac:dyDescent="0.25">
      <c r="C19368" s="24"/>
    </row>
    <row r="19369" spans="3:3" x14ac:dyDescent="0.25">
      <c r="C19369" s="24"/>
    </row>
    <row r="19370" spans="3:3" x14ac:dyDescent="0.25">
      <c r="C19370" s="24"/>
    </row>
    <row r="19371" spans="3:3" x14ac:dyDescent="0.25">
      <c r="C19371" s="24"/>
    </row>
    <row r="19372" spans="3:3" x14ac:dyDescent="0.25">
      <c r="C19372" s="24"/>
    </row>
    <row r="19373" spans="3:3" x14ac:dyDescent="0.25">
      <c r="C19373" s="24"/>
    </row>
    <row r="19374" spans="3:3" x14ac:dyDescent="0.25">
      <c r="C19374" s="24"/>
    </row>
    <row r="19375" spans="3:3" x14ac:dyDescent="0.25">
      <c r="C19375" s="24"/>
    </row>
    <row r="19376" spans="3:3" x14ac:dyDescent="0.25">
      <c r="C19376" s="24"/>
    </row>
    <row r="19377" spans="3:3" x14ac:dyDescent="0.25">
      <c r="C19377" s="24"/>
    </row>
    <row r="19378" spans="3:3" x14ac:dyDescent="0.25">
      <c r="C19378" s="24"/>
    </row>
    <row r="19379" spans="3:3" x14ac:dyDescent="0.25">
      <c r="C19379" s="24"/>
    </row>
    <row r="19380" spans="3:3" x14ac:dyDescent="0.25">
      <c r="C19380" s="24"/>
    </row>
    <row r="19381" spans="3:3" x14ac:dyDescent="0.25">
      <c r="C19381" s="24"/>
    </row>
    <row r="19382" spans="3:3" x14ac:dyDescent="0.25">
      <c r="C19382" s="24"/>
    </row>
    <row r="19383" spans="3:3" x14ac:dyDescent="0.25">
      <c r="C19383" s="24"/>
    </row>
    <row r="19384" spans="3:3" x14ac:dyDescent="0.25">
      <c r="C19384" s="24"/>
    </row>
    <row r="19385" spans="3:3" x14ac:dyDescent="0.25">
      <c r="C19385" s="24"/>
    </row>
    <row r="19386" spans="3:3" x14ac:dyDescent="0.25">
      <c r="C19386" s="24"/>
    </row>
    <row r="19387" spans="3:3" x14ac:dyDescent="0.25">
      <c r="C19387" s="24"/>
    </row>
    <row r="19388" spans="3:3" x14ac:dyDescent="0.25">
      <c r="C19388" s="24"/>
    </row>
    <row r="19389" spans="3:3" x14ac:dyDescent="0.25">
      <c r="C19389" s="24"/>
    </row>
    <row r="19390" spans="3:3" x14ac:dyDescent="0.25">
      <c r="C19390" s="24"/>
    </row>
    <row r="19391" spans="3:3" x14ac:dyDescent="0.25">
      <c r="C19391" s="24"/>
    </row>
    <row r="19392" spans="3:3" x14ac:dyDescent="0.25">
      <c r="C19392" s="24"/>
    </row>
    <row r="19393" spans="3:3" x14ac:dyDescent="0.25">
      <c r="C19393" s="24"/>
    </row>
    <row r="19394" spans="3:3" x14ac:dyDescent="0.25">
      <c r="C19394" s="24"/>
    </row>
    <row r="19395" spans="3:3" x14ac:dyDescent="0.25">
      <c r="C19395" s="24"/>
    </row>
    <row r="19396" spans="3:3" x14ac:dyDescent="0.25">
      <c r="C19396" s="24"/>
    </row>
    <row r="19397" spans="3:3" x14ac:dyDescent="0.25">
      <c r="C19397" s="24"/>
    </row>
    <row r="19398" spans="3:3" x14ac:dyDescent="0.25">
      <c r="C19398" s="24"/>
    </row>
    <row r="19399" spans="3:3" x14ac:dyDescent="0.25">
      <c r="C19399" s="24"/>
    </row>
    <row r="19400" spans="3:3" x14ac:dyDescent="0.25">
      <c r="C19400" s="24"/>
    </row>
    <row r="19401" spans="3:3" x14ac:dyDescent="0.25">
      <c r="C19401" s="24"/>
    </row>
    <row r="19402" spans="3:3" x14ac:dyDescent="0.25">
      <c r="C19402" s="24"/>
    </row>
    <row r="19403" spans="3:3" x14ac:dyDescent="0.25">
      <c r="C19403" s="24"/>
    </row>
    <row r="19404" spans="3:3" x14ac:dyDescent="0.25">
      <c r="C19404" s="24"/>
    </row>
    <row r="19405" spans="3:3" x14ac:dyDescent="0.25">
      <c r="C19405" s="24"/>
    </row>
    <row r="19406" spans="3:3" x14ac:dyDescent="0.25">
      <c r="C19406" s="24"/>
    </row>
    <row r="19407" spans="3:3" x14ac:dyDescent="0.25">
      <c r="C19407" s="24"/>
    </row>
    <row r="19408" spans="3:3" x14ac:dyDescent="0.25">
      <c r="C19408" s="24"/>
    </row>
    <row r="19409" spans="3:3" x14ac:dyDescent="0.25">
      <c r="C19409" s="24"/>
    </row>
    <row r="19410" spans="3:3" x14ac:dyDescent="0.25">
      <c r="C19410" s="24"/>
    </row>
    <row r="19411" spans="3:3" x14ac:dyDescent="0.25">
      <c r="C19411" s="24"/>
    </row>
    <row r="19412" spans="3:3" x14ac:dyDescent="0.25">
      <c r="C19412" s="24"/>
    </row>
    <row r="19413" spans="3:3" x14ac:dyDescent="0.25">
      <c r="C19413" s="24"/>
    </row>
    <row r="19414" spans="3:3" x14ac:dyDescent="0.25">
      <c r="C19414" s="24"/>
    </row>
    <row r="19415" spans="3:3" x14ac:dyDescent="0.25">
      <c r="C19415" s="24"/>
    </row>
    <row r="19416" spans="3:3" x14ac:dyDescent="0.25">
      <c r="C19416" s="24"/>
    </row>
    <row r="19417" spans="3:3" x14ac:dyDescent="0.25">
      <c r="C19417" s="24"/>
    </row>
    <row r="19418" spans="3:3" x14ac:dyDescent="0.25">
      <c r="C19418" s="24"/>
    </row>
    <row r="19419" spans="3:3" x14ac:dyDescent="0.25">
      <c r="C19419" s="24"/>
    </row>
    <row r="19420" spans="3:3" x14ac:dyDescent="0.25">
      <c r="C19420" s="24"/>
    </row>
    <row r="19421" spans="3:3" x14ac:dyDescent="0.25">
      <c r="C19421" s="24"/>
    </row>
    <row r="19422" spans="3:3" x14ac:dyDescent="0.25">
      <c r="C19422" s="24"/>
    </row>
    <row r="19423" spans="3:3" x14ac:dyDescent="0.25">
      <c r="C19423" s="24"/>
    </row>
    <row r="19424" spans="3:3" x14ac:dyDescent="0.25">
      <c r="C19424" s="24"/>
    </row>
    <row r="19425" spans="3:3" x14ac:dyDescent="0.25">
      <c r="C19425" s="24"/>
    </row>
    <row r="19426" spans="3:3" x14ac:dyDescent="0.25">
      <c r="C19426" s="24"/>
    </row>
    <row r="19427" spans="3:3" x14ac:dyDescent="0.25">
      <c r="C19427" s="24"/>
    </row>
    <row r="19428" spans="3:3" x14ac:dyDescent="0.25">
      <c r="C19428" s="24"/>
    </row>
    <row r="19429" spans="3:3" x14ac:dyDescent="0.25">
      <c r="C19429" s="24"/>
    </row>
    <row r="19430" spans="3:3" x14ac:dyDescent="0.25">
      <c r="C19430" s="24"/>
    </row>
    <row r="19431" spans="3:3" x14ac:dyDescent="0.25">
      <c r="C19431" s="24"/>
    </row>
    <row r="19432" spans="3:3" x14ac:dyDescent="0.25">
      <c r="C19432" s="24"/>
    </row>
    <row r="19433" spans="3:3" x14ac:dyDescent="0.25">
      <c r="C19433" s="24"/>
    </row>
    <row r="19434" spans="3:3" x14ac:dyDescent="0.25">
      <c r="C19434" s="24"/>
    </row>
    <row r="19435" spans="3:3" x14ac:dyDescent="0.25">
      <c r="C19435" s="24"/>
    </row>
    <row r="19436" spans="3:3" x14ac:dyDescent="0.25">
      <c r="C19436" s="24"/>
    </row>
    <row r="19437" spans="3:3" x14ac:dyDescent="0.25">
      <c r="C19437" s="24"/>
    </row>
    <row r="19438" spans="3:3" x14ac:dyDescent="0.25">
      <c r="C19438" s="24"/>
    </row>
    <row r="19439" spans="3:3" x14ac:dyDescent="0.25">
      <c r="C19439" s="24"/>
    </row>
    <row r="19440" spans="3:3" x14ac:dyDescent="0.25">
      <c r="C19440" s="24"/>
    </row>
    <row r="19441" spans="3:3" x14ac:dyDescent="0.25">
      <c r="C19441" s="24"/>
    </row>
    <row r="19442" spans="3:3" x14ac:dyDescent="0.25">
      <c r="C19442" s="24"/>
    </row>
    <row r="19443" spans="3:3" x14ac:dyDescent="0.25">
      <c r="C19443" s="24"/>
    </row>
    <row r="19444" spans="3:3" x14ac:dyDescent="0.25">
      <c r="C19444" s="24"/>
    </row>
    <row r="19445" spans="3:3" x14ac:dyDescent="0.25">
      <c r="C19445" s="24"/>
    </row>
    <row r="19446" spans="3:3" x14ac:dyDescent="0.25">
      <c r="C19446" s="24"/>
    </row>
    <row r="19447" spans="3:3" x14ac:dyDescent="0.25">
      <c r="C19447" s="24"/>
    </row>
    <row r="19448" spans="3:3" x14ac:dyDescent="0.25">
      <c r="C19448" s="24"/>
    </row>
    <row r="19449" spans="3:3" x14ac:dyDescent="0.25">
      <c r="C19449" s="24"/>
    </row>
    <row r="19450" spans="3:3" x14ac:dyDescent="0.25">
      <c r="C19450" s="24"/>
    </row>
    <row r="19451" spans="3:3" x14ac:dyDescent="0.25">
      <c r="C19451" s="24"/>
    </row>
    <row r="19452" spans="3:3" x14ac:dyDescent="0.25">
      <c r="C19452" s="24"/>
    </row>
    <row r="19453" spans="3:3" x14ac:dyDescent="0.25">
      <c r="C19453" s="24"/>
    </row>
    <row r="19454" spans="3:3" x14ac:dyDescent="0.25">
      <c r="C19454" s="24"/>
    </row>
    <row r="19455" spans="3:3" x14ac:dyDescent="0.25">
      <c r="C19455" s="24"/>
    </row>
    <row r="19456" spans="3:3" x14ac:dyDescent="0.25">
      <c r="C19456" s="24"/>
    </row>
    <row r="19457" spans="3:3" x14ac:dyDescent="0.25">
      <c r="C19457" s="24"/>
    </row>
    <row r="19458" spans="3:3" x14ac:dyDescent="0.25">
      <c r="C19458" s="24"/>
    </row>
    <row r="19459" spans="3:3" x14ac:dyDescent="0.25">
      <c r="C19459" s="24"/>
    </row>
    <row r="19460" spans="3:3" x14ac:dyDescent="0.25">
      <c r="C19460" s="24"/>
    </row>
    <row r="19461" spans="3:3" x14ac:dyDescent="0.25">
      <c r="C19461" s="24"/>
    </row>
    <row r="19462" spans="3:3" x14ac:dyDescent="0.25">
      <c r="C19462" s="24"/>
    </row>
    <row r="19463" spans="3:3" x14ac:dyDescent="0.25">
      <c r="C19463" s="24"/>
    </row>
    <row r="19464" spans="3:3" x14ac:dyDescent="0.25">
      <c r="C19464" s="24"/>
    </row>
    <row r="19465" spans="3:3" x14ac:dyDescent="0.25">
      <c r="C19465" s="24"/>
    </row>
    <row r="19466" spans="3:3" x14ac:dyDescent="0.25">
      <c r="C19466" s="24"/>
    </row>
    <row r="19467" spans="3:3" x14ac:dyDescent="0.25">
      <c r="C19467" s="24"/>
    </row>
    <row r="19468" spans="3:3" x14ac:dyDescent="0.25">
      <c r="C19468" s="24"/>
    </row>
    <row r="19469" spans="3:3" x14ac:dyDescent="0.25">
      <c r="C19469" s="24"/>
    </row>
    <row r="19470" spans="3:3" x14ac:dyDescent="0.25">
      <c r="C19470" s="24"/>
    </row>
    <row r="19471" spans="3:3" x14ac:dyDescent="0.25">
      <c r="C19471" s="24"/>
    </row>
    <row r="19472" spans="3:3" x14ac:dyDescent="0.25">
      <c r="C19472" s="24"/>
    </row>
    <row r="19473" spans="3:3" x14ac:dyDescent="0.25">
      <c r="C19473" s="24"/>
    </row>
    <row r="19474" spans="3:3" x14ac:dyDescent="0.25">
      <c r="C19474" s="24"/>
    </row>
    <row r="19475" spans="3:3" x14ac:dyDescent="0.25">
      <c r="C19475" s="24"/>
    </row>
    <row r="19476" spans="3:3" x14ac:dyDescent="0.25">
      <c r="C19476" s="24"/>
    </row>
    <row r="19477" spans="3:3" x14ac:dyDescent="0.25">
      <c r="C19477" s="24"/>
    </row>
    <row r="19478" spans="3:3" x14ac:dyDescent="0.25">
      <c r="C19478" s="24"/>
    </row>
    <row r="19479" spans="3:3" x14ac:dyDescent="0.25">
      <c r="C19479" s="24"/>
    </row>
    <row r="19480" spans="3:3" x14ac:dyDescent="0.25">
      <c r="C19480" s="24"/>
    </row>
    <row r="19481" spans="3:3" x14ac:dyDescent="0.25">
      <c r="C19481" s="24"/>
    </row>
    <row r="19482" spans="3:3" x14ac:dyDescent="0.25">
      <c r="C19482" s="24"/>
    </row>
    <row r="19483" spans="3:3" x14ac:dyDescent="0.25">
      <c r="C19483" s="24"/>
    </row>
    <row r="19484" spans="3:3" x14ac:dyDescent="0.25">
      <c r="C19484" s="24"/>
    </row>
    <row r="19485" spans="3:3" x14ac:dyDescent="0.25">
      <c r="C19485" s="24"/>
    </row>
    <row r="19486" spans="3:3" x14ac:dyDescent="0.25">
      <c r="C19486" s="24"/>
    </row>
    <row r="19487" spans="3:3" x14ac:dyDescent="0.25">
      <c r="C19487" s="24"/>
    </row>
    <row r="19488" spans="3:3" x14ac:dyDescent="0.25">
      <c r="C19488" s="24"/>
    </row>
    <row r="19489" spans="3:3" x14ac:dyDescent="0.25">
      <c r="C19489" s="24"/>
    </row>
    <row r="19490" spans="3:3" x14ac:dyDescent="0.25">
      <c r="C19490" s="24"/>
    </row>
    <row r="19491" spans="3:3" x14ac:dyDescent="0.25">
      <c r="C19491" s="24"/>
    </row>
    <row r="19492" spans="3:3" x14ac:dyDescent="0.25">
      <c r="C19492" s="24"/>
    </row>
    <row r="19493" spans="3:3" x14ac:dyDescent="0.25">
      <c r="C19493" s="24"/>
    </row>
    <row r="19494" spans="3:3" x14ac:dyDescent="0.25">
      <c r="C19494" s="24"/>
    </row>
    <row r="19495" spans="3:3" x14ac:dyDescent="0.25">
      <c r="C19495" s="24"/>
    </row>
    <row r="19496" spans="3:3" x14ac:dyDescent="0.25">
      <c r="C19496" s="24"/>
    </row>
    <row r="19497" spans="3:3" x14ac:dyDescent="0.25">
      <c r="C19497" s="24"/>
    </row>
    <row r="19498" spans="3:3" x14ac:dyDescent="0.25">
      <c r="C19498" s="24"/>
    </row>
    <row r="19499" spans="3:3" x14ac:dyDescent="0.25">
      <c r="C19499" s="24"/>
    </row>
    <row r="19500" spans="3:3" x14ac:dyDescent="0.25">
      <c r="C19500" s="24"/>
    </row>
    <row r="19501" spans="3:3" x14ac:dyDescent="0.25">
      <c r="C19501" s="24"/>
    </row>
    <row r="19502" spans="3:3" x14ac:dyDescent="0.25">
      <c r="C19502" s="24"/>
    </row>
    <row r="19503" spans="3:3" x14ac:dyDescent="0.25">
      <c r="C19503" s="24"/>
    </row>
    <row r="19504" spans="3:3" x14ac:dyDescent="0.25">
      <c r="C19504" s="24"/>
    </row>
    <row r="19505" spans="3:3" x14ac:dyDescent="0.25">
      <c r="C19505" s="24"/>
    </row>
    <row r="19506" spans="3:3" x14ac:dyDescent="0.25">
      <c r="C19506" s="24"/>
    </row>
    <row r="19507" spans="3:3" x14ac:dyDescent="0.25">
      <c r="C19507" s="24"/>
    </row>
    <row r="19508" spans="3:3" x14ac:dyDescent="0.25">
      <c r="C19508" s="24"/>
    </row>
    <row r="19509" spans="3:3" x14ac:dyDescent="0.25">
      <c r="C19509" s="24"/>
    </row>
    <row r="19510" spans="3:3" x14ac:dyDescent="0.25">
      <c r="C19510" s="24"/>
    </row>
    <row r="19511" spans="3:3" x14ac:dyDescent="0.25">
      <c r="C19511" s="24"/>
    </row>
    <row r="19512" spans="3:3" x14ac:dyDescent="0.25">
      <c r="C19512" s="24"/>
    </row>
    <row r="19513" spans="3:3" x14ac:dyDescent="0.25">
      <c r="C19513" s="24"/>
    </row>
    <row r="19514" spans="3:3" x14ac:dyDescent="0.25">
      <c r="C19514" s="24"/>
    </row>
    <row r="19515" spans="3:3" x14ac:dyDescent="0.25">
      <c r="C19515" s="24"/>
    </row>
    <row r="19516" spans="3:3" x14ac:dyDescent="0.25">
      <c r="C19516" s="24"/>
    </row>
    <row r="19517" spans="3:3" x14ac:dyDescent="0.25">
      <c r="C19517" s="24"/>
    </row>
    <row r="19518" spans="3:3" x14ac:dyDescent="0.25">
      <c r="C19518" s="24"/>
    </row>
    <row r="19519" spans="3:3" x14ac:dyDescent="0.25">
      <c r="C19519" s="24"/>
    </row>
    <row r="19520" spans="3:3" x14ac:dyDescent="0.25">
      <c r="C19520" s="24"/>
    </row>
    <row r="19521" spans="3:3" x14ac:dyDescent="0.25">
      <c r="C19521" s="24"/>
    </row>
    <row r="19522" spans="3:3" x14ac:dyDescent="0.25">
      <c r="C19522" s="24"/>
    </row>
    <row r="19523" spans="3:3" x14ac:dyDescent="0.25">
      <c r="C19523" s="24"/>
    </row>
    <row r="19524" spans="3:3" x14ac:dyDescent="0.25">
      <c r="C19524" s="24"/>
    </row>
    <row r="19525" spans="3:3" x14ac:dyDescent="0.25">
      <c r="C19525" s="24"/>
    </row>
    <row r="19526" spans="3:3" x14ac:dyDescent="0.25">
      <c r="C19526" s="24"/>
    </row>
    <row r="19527" spans="3:3" x14ac:dyDescent="0.25">
      <c r="C19527" s="24"/>
    </row>
    <row r="19528" spans="3:3" x14ac:dyDescent="0.25">
      <c r="C19528" s="24"/>
    </row>
    <row r="19529" spans="3:3" x14ac:dyDescent="0.25">
      <c r="C19529" s="24"/>
    </row>
    <row r="19530" spans="3:3" x14ac:dyDescent="0.25">
      <c r="C19530" s="24"/>
    </row>
    <row r="19531" spans="3:3" x14ac:dyDescent="0.25">
      <c r="C19531" s="24"/>
    </row>
    <row r="19532" spans="3:3" x14ac:dyDescent="0.25">
      <c r="C19532" s="24"/>
    </row>
    <row r="19533" spans="3:3" x14ac:dyDescent="0.25">
      <c r="C19533" s="24"/>
    </row>
    <row r="19534" spans="3:3" x14ac:dyDescent="0.25">
      <c r="C19534" s="24"/>
    </row>
    <row r="19535" spans="3:3" x14ac:dyDescent="0.25">
      <c r="C19535" s="24"/>
    </row>
    <row r="19536" spans="3:3" x14ac:dyDescent="0.25">
      <c r="C19536" s="24"/>
    </row>
    <row r="19537" spans="3:3" x14ac:dyDescent="0.25">
      <c r="C19537" s="24"/>
    </row>
    <row r="19538" spans="3:3" x14ac:dyDescent="0.25">
      <c r="C19538" s="24"/>
    </row>
    <row r="19539" spans="3:3" x14ac:dyDescent="0.25">
      <c r="C19539" s="24"/>
    </row>
    <row r="19540" spans="3:3" x14ac:dyDescent="0.25">
      <c r="C19540" s="24"/>
    </row>
    <row r="19541" spans="3:3" x14ac:dyDescent="0.25">
      <c r="C19541" s="24"/>
    </row>
    <row r="19542" spans="3:3" x14ac:dyDescent="0.25">
      <c r="C19542" s="24"/>
    </row>
    <row r="19543" spans="3:3" x14ac:dyDescent="0.25">
      <c r="C19543" s="24"/>
    </row>
    <row r="19544" spans="3:3" x14ac:dyDescent="0.25">
      <c r="C19544" s="24"/>
    </row>
    <row r="19545" spans="3:3" x14ac:dyDescent="0.25">
      <c r="C19545" s="24"/>
    </row>
    <row r="19546" spans="3:3" x14ac:dyDescent="0.25">
      <c r="C19546" s="24"/>
    </row>
    <row r="19547" spans="3:3" x14ac:dyDescent="0.25">
      <c r="C19547" s="24"/>
    </row>
    <row r="19548" spans="3:3" x14ac:dyDescent="0.25">
      <c r="C19548" s="24"/>
    </row>
    <row r="19549" spans="3:3" x14ac:dyDescent="0.25">
      <c r="C19549" s="24"/>
    </row>
    <row r="19550" spans="3:3" x14ac:dyDescent="0.25">
      <c r="C19550" s="24"/>
    </row>
    <row r="19551" spans="3:3" x14ac:dyDescent="0.25">
      <c r="C19551" s="24"/>
    </row>
    <row r="19552" spans="3:3" x14ac:dyDescent="0.25">
      <c r="C19552" s="24"/>
    </row>
    <row r="19553" spans="3:3" x14ac:dyDescent="0.25">
      <c r="C19553" s="24"/>
    </row>
    <row r="19554" spans="3:3" x14ac:dyDescent="0.25">
      <c r="C19554" s="24"/>
    </row>
    <row r="19555" spans="3:3" x14ac:dyDescent="0.25">
      <c r="C19555" s="24"/>
    </row>
    <row r="19556" spans="3:3" x14ac:dyDescent="0.25">
      <c r="C19556" s="24"/>
    </row>
    <row r="19557" spans="3:3" x14ac:dyDescent="0.25">
      <c r="C19557" s="24"/>
    </row>
    <row r="19558" spans="3:3" x14ac:dyDescent="0.25">
      <c r="C19558" s="24"/>
    </row>
    <row r="19559" spans="3:3" x14ac:dyDescent="0.25">
      <c r="C19559" s="24"/>
    </row>
    <row r="19560" spans="3:3" x14ac:dyDescent="0.25">
      <c r="C19560" s="24"/>
    </row>
    <row r="19561" spans="3:3" x14ac:dyDescent="0.25">
      <c r="C19561" s="24"/>
    </row>
    <row r="19562" spans="3:3" x14ac:dyDescent="0.25">
      <c r="C19562" s="24"/>
    </row>
    <row r="19563" spans="3:3" x14ac:dyDescent="0.25">
      <c r="C19563" s="24"/>
    </row>
    <row r="19564" spans="3:3" x14ac:dyDescent="0.25">
      <c r="C19564" s="24"/>
    </row>
    <row r="19565" spans="3:3" x14ac:dyDescent="0.25">
      <c r="C19565" s="24"/>
    </row>
    <row r="19566" spans="3:3" x14ac:dyDescent="0.25">
      <c r="C19566" s="24"/>
    </row>
    <row r="19567" spans="3:3" x14ac:dyDescent="0.25">
      <c r="C19567" s="24"/>
    </row>
    <row r="19568" spans="3:3" x14ac:dyDescent="0.25">
      <c r="C19568" s="24"/>
    </row>
    <row r="19569" spans="3:3" x14ac:dyDescent="0.25">
      <c r="C19569" s="24"/>
    </row>
    <row r="19570" spans="3:3" x14ac:dyDescent="0.25">
      <c r="C19570" s="24"/>
    </row>
    <row r="19571" spans="3:3" x14ac:dyDescent="0.25">
      <c r="C19571" s="24"/>
    </row>
    <row r="19572" spans="3:3" x14ac:dyDescent="0.25">
      <c r="C19572" s="24"/>
    </row>
    <row r="19573" spans="3:3" x14ac:dyDescent="0.25">
      <c r="C19573" s="24"/>
    </row>
    <row r="19574" spans="3:3" x14ac:dyDescent="0.25">
      <c r="C19574" s="24"/>
    </row>
    <row r="19575" spans="3:3" x14ac:dyDescent="0.25">
      <c r="C19575" s="24"/>
    </row>
    <row r="19576" spans="3:3" x14ac:dyDescent="0.25">
      <c r="C19576" s="24"/>
    </row>
    <row r="19577" spans="3:3" x14ac:dyDescent="0.25">
      <c r="C19577" s="24"/>
    </row>
    <row r="19578" spans="3:3" x14ac:dyDescent="0.25">
      <c r="C19578" s="24"/>
    </row>
    <row r="19579" spans="3:3" x14ac:dyDescent="0.25">
      <c r="C19579" s="24"/>
    </row>
    <row r="19580" spans="3:3" x14ac:dyDescent="0.25">
      <c r="C19580" s="24"/>
    </row>
    <row r="19581" spans="3:3" x14ac:dyDescent="0.25">
      <c r="C19581" s="24"/>
    </row>
    <row r="19582" spans="3:3" x14ac:dyDescent="0.25">
      <c r="C19582" s="24"/>
    </row>
    <row r="19583" spans="3:3" x14ac:dyDescent="0.25">
      <c r="C19583" s="24"/>
    </row>
    <row r="19584" spans="3:3" x14ac:dyDescent="0.25">
      <c r="C19584" s="24"/>
    </row>
    <row r="19585" spans="3:3" x14ac:dyDescent="0.25">
      <c r="C19585" s="24"/>
    </row>
    <row r="19586" spans="3:3" x14ac:dyDescent="0.25">
      <c r="C19586" s="24"/>
    </row>
    <row r="19587" spans="3:3" x14ac:dyDescent="0.25">
      <c r="C19587" s="24"/>
    </row>
    <row r="19588" spans="3:3" x14ac:dyDescent="0.25">
      <c r="C19588" s="24"/>
    </row>
    <row r="19589" spans="3:3" x14ac:dyDescent="0.25">
      <c r="C19589" s="24"/>
    </row>
    <row r="19590" spans="3:3" x14ac:dyDescent="0.25">
      <c r="C19590" s="24"/>
    </row>
    <row r="19591" spans="3:3" x14ac:dyDescent="0.25">
      <c r="C19591" s="24"/>
    </row>
    <row r="19592" spans="3:3" x14ac:dyDescent="0.25">
      <c r="C19592" s="24"/>
    </row>
    <row r="19593" spans="3:3" x14ac:dyDescent="0.25">
      <c r="C19593" s="24"/>
    </row>
    <row r="19594" spans="3:3" x14ac:dyDescent="0.25">
      <c r="C19594" s="24"/>
    </row>
    <row r="19595" spans="3:3" x14ac:dyDescent="0.25">
      <c r="C19595" s="24"/>
    </row>
    <row r="19596" spans="3:3" x14ac:dyDescent="0.25">
      <c r="C19596" s="24"/>
    </row>
    <row r="19597" spans="3:3" x14ac:dyDescent="0.25">
      <c r="C19597" s="24"/>
    </row>
    <row r="19598" spans="3:3" x14ac:dyDescent="0.25">
      <c r="C19598" s="24"/>
    </row>
    <row r="19599" spans="3:3" x14ac:dyDescent="0.25">
      <c r="C19599" s="24"/>
    </row>
    <row r="19600" spans="3:3" x14ac:dyDescent="0.25">
      <c r="C19600" s="24"/>
    </row>
    <row r="19601" spans="3:3" x14ac:dyDescent="0.25">
      <c r="C19601" s="24"/>
    </row>
    <row r="19602" spans="3:3" x14ac:dyDescent="0.25">
      <c r="C19602" s="24"/>
    </row>
    <row r="19603" spans="3:3" x14ac:dyDescent="0.25">
      <c r="C19603" s="24"/>
    </row>
    <row r="19604" spans="3:3" x14ac:dyDescent="0.25">
      <c r="C19604" s="24"/>
    </row>
    <row r="19605" spans="3:3" x14ac:dyDescent="0.25">
      <c r="C19605" s="24"/>
    </row>
    <row r="19606" spans="3:3" x14ac:dyDescent="0.25">
      <c r="C19606" s="24"/>
    </row>
    <row r="19607" spans="3:3" x14ac:dyDescent="0.25">
      <c r="C19607" s="24"/>
    </row>
    <row r="19608" spans="3:3" x14ac:dyDescent="0.25">
      <c r="C19608" s="24"/>
    </row>
    <row r="19609" spans="3:3" x14ac:dyDescent="0.25">
      <c r="C19609" s="24"/>
    </row>
    <row r="19610" spans="3:3" x14ac:dyDescent="0.25">
      <c r="C19610" s="24"/>
    </row>
    <row r="19611" spans="3:3" x14ac:dyDescent="0.25">
      <c r="C19611" s="24"/>
    </row>
    <row r="19612" spans="3:3" x14ac:dyDescent="0.25">
      <c r="C19612" s="24"/>
    </row>
    <row r="19613" spans="3:3" x14ac:dyDescent="0.25">
      <c r="C19613" s="24"/>
    </row>
    <row r="19614" spans="3:3" x14ac:dyDescent="0.25">
      <c r="C19614" s="24"/>
    </row>
    <row r="19615" spans="3:3" x14ac:dyDescent="0.25">
      <c r="C19615" s="24"/>
    </row>
    <row r="19616" spans="3:3" x14ac:dyDescent="0.25">
      <c r="C19616" s="24"/>
    </row>
    <row r="19617" spans="3:3" x14ac:dyDescent="0.25">
      <c r="C19617" s="24"/>
    </row>
    <row r="19618" spans="3:3" x14ac:dyDescent="0.25">
      <c r="C19618" s="24"/>
    </row>
    <row r="19619" spans="3:3" x14ac:dyDescent="0.25">
      <c r="C19619" s="24"/>
    </row>
    <row r="19620" spans="3:3" x14ac:dyDescent="0.25">
      <c r="C19620" s="24"/>
    </row>
    <row r="19621" spans="3:3" x14ac:dyDescent="0.25">
      <c r="C19621" s="24"/>
    </row>
    <row r="19622" spans="3:3" x14ac:dyDescent="0.25">
      <c r="C19622" s="24"/>
    </row>
    <row r="19623" spans="3:3" x14ac:dyDescent="0.25">
      <c r="C19623" s="24"/>
    </row>
    <row r="19624" spans="3:3" x14ac:dyDescent="0.25">
      <c r="C19624" s="24"/>
    </row>
    <row r="19625" spans="3:3" x14ac:dyDescent="0.25">
      <c r="C19625" s="24"/>
    </row>
    <row r="19626" spans="3:3" x14ac:dyDescent="0.25">
      <c r="C19626" s="24"/>
    </row>
    <row r="19627" spans="3:3" x14ac:dyDescent="0.25">
      <c r="C19627" s="24"/>
    </row>
    <row r="19628" spans="3:3" x14ac:dyDescent="0.25">
      <c r="C19628" s="24"/>
    </row>
    <row r="19629" spans="3:3" x14ac:dyDescent="0.25">
      <c r="C19629" s="24"/>
    </row>
    <row r="19630" spans="3:3" x14ac:dyDescent="0.25">
      <c r="C19630" s="24"/>
    </row>
    <row r="19631" spans="3:3" x14ac:dyDescent="0.25">
      <c r="C19631" s="24"/>
    </row>
    <row r="19632" spans="3:3" x14ac:dyDescent="0.25">
      <c r="C19632" s="24"/>
    </row>
    <row r="19633" spans="3:3" x14ac:dyDescent="0.25">
      <c r="C19633" s="24"/>
    </row>
    <row r="19634" spans="3:3" x14ac:dyDescent="0.25">
      <c r="C19634" s="24"/>
    </row>
    <row r="19635" spans="3:3" x14ac:dyDescent="0.25">
      <c r="C19635" s="24"/>
    </row>
    <row r="19636" spans="3:3" x14ac:dyDescent="0.25">
      <c r="C19636" s="24"/>
    </row>
    <row r="19637" spans="3:3" x14ac:dyDescent="0.25">
      <c r="C19637" s="24"/>
    </row>
    <row r="19638" spans="3:3" x14ac:dyDescent="0.25">
      <c r="C19638" s="24"/>
    </row>
    <row r="19639" spans="3:3" x14ac:dyDescent="0.25">
      <c r="C19639" s="24"/>
    </row>
    <row r="19640" spans="3:3" x14ac:dyDescent="0.25">
      <c r="C19640" s="24"/>
    </row>
    <row r="19641" spans="3:3" x14ac:dyDescent="0.25">
      <c r="C19641" s="24"/>
    </row>
    <row r="19642" spans="3:3" x14ac:dyDescent="0.25">
      <c r="C19642" s="24"/>
    </row>
    <row r="19643" spans="3:3" x14ac:dyDescent="0.25">
      <c r="C19643" s="24"/>
    </row>
    <row r="19644" spans="3:3" x14ac:dyDescent="0.25">
      <c r="C19644" s="24"/>
    </row>
    <row r="19645" spans="3:3" x14ac:dyDescent="0.25">
      <c r="C19645" s="24"/>
    </row>
    <row r="19646" spans="3:3" x14ac:dyDescent="0.25">
      <c r="C19646" s="24"/>
    </row>
    <row r="19647" spans="3:3" x14ac:dyDescent="0.25">
      <c r="C19647" s="24"/>
    </row>
    <row r="19648" spans="3:3" x14ac:dyDescent="0.25">
      <c r="C19648" s="24"/>
    </row>
    <row r="19649" spans="3:3" x14ac:dyDescent="0.25">
      <c r="C19649" s="24"/>
    </row>
    <row r="19650" spans="3:3" x14ac:dyDescent="0.25">
      <c r="C19650" s="24"/>
    </row>
    <row r="19651" spans="3:3" x14ac:dyDescent="0.25">
      <c r="C19651" s="24"/>
    </row>
    <row r="19652" spans="3:3" x14ac:dyDescent="0.25">
      <c r="C19652" s="24"/>
    </row>
    <row r="19653" spans="3:3" x14ac:dyDescent="0.25">
      <c r="C19653" s="24"/>
    </row>
    <row r="19654" spans="3:3" x14ac:dyDescent="0.25">
      <c r="C19654" s="24"/>
    </row>
    <row r="19655" spans="3:3" x14ac:dyDescent="0.25">
      <c r="C19655" s="24"/>
    </row>
    <row r="19656" spans="3:3" x14ac:dyDescent="0.25">
      <c r="C19656" s="24"/>
    </row>
    <row r="19657" spans="3:3" x14ac:dyDescent="0.25">
      <c r="C19657" s="24"/>
    </row>
    <row r="19658" spans="3:3" x14ac:dyDescent="0.25">
      <c r="C19658" s="24"/>
    </row>
    <row r="19659" spans="3:3" x14ac:dyDescent="0.25">
      <c r="C19659" s="24"/>
    </row>
    <row r="19660" spans="3:3" x14ac:dyDescent="0.25">
      <c r="C19660" s="24"/>
    </row>
    <row r="19661" spans="3:3" x14ac:dyDescent="0.25">
      <c r="C19661" s="24"/>
    </row>
    <row r="19662" spans="3:3" x14ac:dyDescent="0.25">
      <c r="C19662" s="24"/>
    </row>
    <row r="19663" spans="3:3" x14ac:dyDescent="0.25">
      <c r="C19663" s="24"/>
    </row>
    <row r="19664" spans="3:3" x14ac:dyDescent="0.25">
      <c r="C19664" s="24"/>
    </row>
    <row r="19665" spans="3:3" x14ac:dyDescent="0.25">
      <c r="C19665" s="24"/>
    </row>
    <row r="19666" spans="3:3" x14ac:dyDescent="0.25">
      <c r="C19666" s="24"/>
    </row>
    <row r="19667" spans="3:3" x14ac:dyDescent="0.25">
      <c r="C19667" s="24"/>
    </row>
    <row r="19668" spans="3:3" x14ac:dyDescent="0.25">
      <c r="C19668" s="24"/>
    </row>
    <row r="19669" spans="3:3" x14ac:dyDescent="0.25">
      <c r="C19669" s="24"/>
    </row>
    <row r="19670" spans="3:3" x14ac:dyDescent="0.25">
      <c r="C19670" s="24"/>
    </row>
    <row r="19671" spans="3:3" x14ac:dyDescent="0.25">
      <c r="C19671" s="24"/>
    </row>
    <row r="19672" spans="3:3" x14ac:dyDescent="0.25">
      <c r="C19672" s="24"/>
    </row>
    <row r="19673" spans="3:3" x14ac:dyDescent="0.25">
      <c r="C19673" s="24"/>
    </row>
    <row r="19674" spans="3:3" x14ac:dyDescent="0.25">
      <c r="C19674" s="24"/>
    </row>
    <row r="19675" spans="3:3" x14ac:dyDescent="0.25">
      <c r="C19675" s="24"/>
    </row>
    <row r="19676" spans="3:3" x14ac:dyDescent="0.25">
      <c r="C19676" s="24"/>
    </row>
    <row r="19677" spans="3:3" x14ac:dyDescent="0.25">
      <c r="C19677" s="24"/>
    </row>
    <row r="19678" spans="3:3" x14ac:dyDescent="0.25">
      <c r="C19678" s="24"/>
    </row>
    <row r="19679" spans="3:3" x14ac:dyDescent="0.25">
      <c r="C19679" s="24"/>
    </row>
    <row r="19680" spans="3:3" x14ac:dyDescent="0.25">
      <c r="C19680" s="24"/>
    </row>
    <row r="19681" spans="3:3" x14ac:dyDescent="0.25">
      <c r="C19681" s="24"/>
    </row>
    <row r="19682" spans="3:3" x14ac:dyDescent="0.25">
      <c r="C19682" s="24"/>
    </row>
    <row r="19683" spans="3:3" x14ac:dyDescent="0.25">
      <c r="C19683" s="24"/>
    </row>
    <row r="19684" spans="3:3" x14ac:dyDescent="0.25">
      <c r="C19684" s="24"/>
    </row>
    <row r="19685" spans="3:3" x14ac:dyDescent="0.25">
      <c r="C19685" s="24"/>
    </row>
    <row r="19686" spans="3:3" x14ac:dyDescent="0.25">
      <c r="C19686" s="24"/>
    </row>
    <row r="19687" spans="3:3" x14ac:dyDescent="0.25">
      <c r="C19687" s="24"/>
    </row>
    <row r="19688" spans="3:3" x14ac:dyDescent="0.25">
      <c r="C19688" s="24"/>
    </row>
    <row r="19689" spans="3:3" x14ac:dyDescent="0.25">
      <c r="C19689" s="24"/>
    </row>
    <row r="19690" spans="3:3" x14ac:dyDescent="0.25">
      <c r="C19690" s="24"/>
    </row>
    <row r="19691" spans="3:3" x14ac:dyDescent="0.25">
      <c r="C19691" s="24"/>
    </row>
    <row r="19692" spans="3:3" x14ac:dyDescent="0.25">
      <c r="C19692" s="24"/>
    </row>
    <row r="19693" spans="3:3" x14ac:dyDescent="0.25">
      <c r="C19693" s="24"/>
    </row>
    <row r="19694" spans="3:3" x14ac:dyDescent="0.25">
      <c r="C19694" s="24"/>
    </row>
    <row r="19695" spans="3:3" x14ac:dyDescent="0.25">
      <c r="C19695" s="24"/>
    </row>
    <row r="19696" spans="3:3" x14ac:dyDescent="0.25">
      <c r="C19696" s="24"/>
    </row>
    <row r="19697" spans="3:3" x14ac:dyDescent="0.25">
      <c r="C19697" s="24"/>
    </row>
    <row r="19698" spans="3:3" x14ac:dyDescent="0.25">
      <c r="C19698" s="24"/>
    </row>
    <row r="19699" spans="3:3" x14ac:dyDescent="0.25">
      <c r="C19699" s="24"/>
    </row>
    <row r="19700" spans="3:3" x14ac:dyDescent="0.25">
      <c r="C19700" s="24"/>
    </row>
    <row r="19701" spans="3:3" x14ac:dyDescent="0.25">
      <c r="C19701" s="24"/>
    </row>
    <row r="19702" spans="3:3" x14ac:dyDescent="0.25">
      <c r="C19702" s="24"/>
    </row>
    <row r="19703" spans="3:3" x14ac:dyDescent="0.25">
      <c r="C19703" s="24"/>
    </row>
    <row r="19704" spans="3:3" x14ac:dyDescent="0.25">
      <c r="C19704" s="24"/>
    </row>
    <row r="19705" spans="3:3" x14ac:dyDescent="0.25">
      <c r="C19705" s="24"/>
    </row>
    <row r="19706" spans="3:3" x14ac:dyDescent="0.25">
      <c r="C19706" s="24"/>
    </row>
    <row r="19707" spans="3:3" x14ac:dyDescent="0.25">
      <c r="C19707" s="24"/>
    </row>
    <row r="19708" spans="3:3" x14ac:dyDescent="0.25">
      <c r="C19708" s="24"/>
    </row>
    <row r="19709" spans="3:3" x14ac:dyDescent="0.25">
      <c r="C19709" s="24"/>
    </row>
    <row r="19710" spans="3:3" x14ac:dyDescent="0.25">
      <c r="C19710" s="24"/>
    </row>
    <row r="19711" spans="3:3" x14ac:dyDescent="0.25">
      <c r="C19711" s="24"/>
    </row>
    <row r="19712" spans="3:3" x14ac:dyDescent="0.25">
      <c r="C19712" s="24"/>
    </row>
    <row r="19713" spans="3:3" x14ac:dyDescent="0.25">
      <c r="C19713" s="24"/>
    </row>
    <row r="19714" spans="3:3" x14ac:dyDescent="0.25">
      <c r="C19714" s="24"/>
    </row>
    <row r="19715" spans="3:3" x14ac:dyDescent="0.25">
      <c r="C19715" s="24"/>
    </row>
    <row r="19716" spans="3:3" x14ac:dyDescent="0.25">
      <c r="C19716" s="24"/>
    </row>
    <row r="19717" spans="3:3" x14ac:dyDescent="0.25">
      <c r="C19717" s="24"/>
    </row>
    <row r="19718" spans="3:3" x14ac:dyDescent="0.25">
      <c r="C19718" s="24"/>
    </row>
    <row r="19719" spans="3:3" x14ac:dyDescent="0.25">
      <c r="C19719" s="24"/>
    </row>
    <row r="19720" spans="3:3" x14ac:dyDescent="0.25">
      <c r="C19720" s="24"/>
    </row>
    <row r="19721" spans="3:3" x14ac:dyDescent="0.25">
      <c r="C19721" s="24"/>
    </row>
    <row r="19722" spans="3:3" x14ac:dyDescent="0.25">
      <c r="C19722" s="24"/>
    </row>
    <row r="19723" spans="3:3" x14ac:dyDescent="0.25">
      <c r="C19723" s="24"/>
    </row>
    <row r="19724" spans="3:3" x14ac:dyDescent="0.25">
      <c r="C19724" s="24"/>
    </row>
    <row r="19725" spans="3:3" x14ac:dyDescent="0.25">
      <c r="C19725" s="24"/>
    </row>
    <row r="19726" spans="3:3" x14ac:dyDescent="0.25">
      <c r="C19726" s="24"/>
    </row>
    <row r="19727" spans="3:3" x14ac:dyDescent="0.25">
      <c r="C19727" s="24"/>
    </row>
    <row r="19728" spans="3:3" x14ac:dyDescent="0.25">
      <c r="C19728" s="24"/>
    </row>
    <row r="19729" spans="3:3" x14ac:dyDescent="0.25">
      <c r="C19729" s="24"/>
    </row>
    <row r="19730" spans="3:3" x14ac:dyDescent="0.25">
      <c r="C19730" s="24"/>
    </row>
    <row r="19731" spans="3:3" x14ac:dyDescent="0.25">
      <c r="C19731" s="24"/>
    </row>
    <row r="19732" spans="3:3" x14ac:dyDescent="0.25">
      <c r="C19732" s="24"/>
    </row>
    <row r="19733" spans="3:3" x14ac:dyDescent="0.25">
      <c r="C19733" s="24"/>
    </row>
    <row r="19734" spans="3:3" x14ac:dyDescent="0.25">
      <c r="C19734" s="24"/>
    </row>
  </sheetData>
  <mergeCells count="291">
    <mergeCell ref="A5230:B5230"/>
    <mergeCell ref="A5245:B5245"/>
    <mergeCell ref="A5261:B5261"/>
    <mergeCell ref="A5283:B5283"/>
    <mergeCell ref="A5301:B5301"/>
    <mergeCell ref="A5322:B5322"/>
    <mergeCell ref="A5057:B5057"/>
    <mergeCell ref="A5073:B5073"/>
    <mergeCell ref="A5093:B5093"/>
    <mergeCell ref="A5112:B5112"/>
    <mergeCell ref="A5204:B5204"/>
    <mergeCell ref="A5183:B5183"/>
    <mergeCell ref="A5168:B5168"/>
    <mergeCell ref="A5147:B5147"/>
    <mergeCell ref="A5128:B5128"/>
    <mergeCell ref="A2352:B2352"/>
    <mergeCell ref="A2372:B2372"/>
    <mergeCell ref="A2392:B2392"/>
    <mergeCell ref="A2413:B2413"/>
    <mergeCell ref="A2432:B2432"/>
    <mergeCell ref="A2452:B2452"/>
    <mergeCell ref="A2084:B2084"/>
    <mergeCell ref="A2109:B2109"/>
    <mergeCell ref="A2127:B2127"/>
    <mergeCell ref="A2145:B2145"/>
    <mergeCell ref="A2167:B2167"/>
    <mergeCell ref="A2189:B2189"/>
    <mergeCell ref="A2330:B2330"/>
    <mergeCell ref="A2311:B2311"/>
    <mergeCell ref="A2289:B2289"/>
    <mergeCell ref="A2268:B2268"/>
    <mergeCell ref="A2250:B2250"/>
    <mergeCell ref="A2228:B2228"/>
    <mergeCell ref="A2207:B2207"/>
    <mergeCell ref="A5674:B5674"/>
    <mergeCell ref="A5653:B5653"/>
    <mergeCell ref="A5507:B5507"/>
    <mergeCell ref="A5486:B5486"/>
    <mergeCell ref="A5465:B5465"/>
    <mergeCell ref="A5443:B5443"/>
    <mergeCell ref="A5429:B5429"/>
    <mergeCell ref="A5338:B5338"/>
    <mergeCell ref="A5527:B5527"/>
    <mergeCell ref="A5546:B5546"/>
    <mergeCell ref="A5568:B5568"/>
    <mergeCell ref="A5590:B5590"/>
    <mergeCell ref="A5612:B5612"/>
    <mergeCell ref="A5632:B5632"/>
    <mergeCell ref="A5357:B5357"/>
    <mergeCell ref="A5372:B5372"/>
    <mergeCell ref="A5393:B5393"/>
    <mergeCell ref="A5413:B5413"/>
    <mergeCell ref="A5038:B5038"/>
    <mergeCell ref="A5018:B5018"/>
    <mergeCell ref="A4889:B4889"/>
    <mergeCell ref="A4872:B4872"/>
    <mergeCell ref="A4852:B4852"/>
    <mergeCell ref="A4730:B4730"/>
    <mergeCell ref="A4710:B4710"/>
    <mergeCell ref="A4906:B4906"/>
    <mergeCell ref="A4925:B4925"/>
    <mergeCell ref="A4945:B4945"/>
    <mergeCell ref="A4964:B4964"/>
    <mergeCell ref="A4984:B4984"/>
    <mergeCell ref="A5001:B5001"/>
    <mergeCell ref="A4749:B4749"/>
    <mergeCell ref="A4769:B4769"/>
    <mergeCell ref="A4781:B4781"/>
    <mergeCell ref="A4801:B4801"/>
    <mergeCell ref="A4819:B4819"/>
    <mergeCell ref="A4833:B4833"/>
    <mergeCell ref="A4691:B4691"/>
    <mergeCell ref="A4673:B4673"/>
    <mergeCell ref="A4654:B4654"/>
    <mergeCell ref="A4635:B4635"/>
    <mergeCell ref="A4616:B4616"/>
    <mergeCell ref="A4530:B4530"/>
    <mergeCell ref="A4411:B4411"/>
    <mergeCell ref="A4393:B4393"/>
    <mergeCell ref="A4549:B4549"/>
    <mergeCell ref="A4568:B4568"/>
    <mergeCell ref="A4583:B4583"/>
    <mergeCell ref="A4600:B4600"/>
    <mergeCell ref="A4430:B4430"/>
    <mergeCell ref="A4446:B4446"/>
    <mergeCell ref="A4462:B4462"/>
    <mergeCell ref="A4476:B4476"/>
    <mergeCell ref="A4495:B4495"/>
    <mergeCell ref="A4513:B4513"/>
    <mergeCell ref="A4378:B4378"/>
    <mergeCell ref="A4359:B4359"/>
    <mergeCell ref="A4224:B4224"/>
    <mergeCell ref="A4200:B4200"/>
    <mergeCell ref="A4185:B4185"/>
    <mergeCell ref="A4168:B4168"/>
    <mergeCell ref="A4148:B4148"/>
    <mergeCell ref="A4023:B4023"/>
    <mergeCell ref="A4244:B4244"/>
    <mergeCell ref="A4263:B4263"/>
    <mergeCell ref="A4283:B4283"/>
    <mergeCell ref="A4302:B4302"/>
    <mergeCell ref="A4321:B4321"/>
    <mergeCell ref="A4340:B4340"/>
    <mergeCell ref="A4040:B4040"/>
    <mergeCell ref="A4055:B4055"/>
    <mergeCell ref="A4073:B4073"/>
    <mergeCell ref="A4090:B4090"/>
    <mergeCell ref="A4108:B4108"/>
    <mergeCell ref="A4127:B4127"/>
    <mergeCell ref="A4003:B4003"/>
    <mergeCell ref="A3881:B3881"/>
    <mergeCell ref="A3863:B3863"/>
    <mergeCell ref="A3842:B3842"/>
    <mergeCell ref="A3818:B3818"/>
    <mergeCell ref="A3797:B3797"/>
    <mergeCell ref="A3779:B3779"/>
    <mergeCell ref="A3637:B3637"/>
    <mergeCell ref="A3898:B3898"/>
    <mergeCell ref="A3912:B3912"/>
    <mergeCell ref="A3929:B3929"/>
    <mergeCell ref="A3948:B3948"/>
    <mergeCell ref="A3969:B3969"/>
    <mergeCell ref="A3984:B3984"/>
    <mergeCell ref="A3656:B3656"/>
    <mergeCell ref="A3678:B3678"/>
    <mergeCell ref="A3699:B3699"/>
    <mergeCell ref="A3719:B3719"/>
    <mergeCell ref="A3740:B3740"/>
    <mergeCell ref="A3759:B3759"/>
    <mergeCell ref="A3616:B3616"/>
    <mergeCell ref="A3494:B3494"/>
    <mergeCell ref="A3473:B3473"/>
    <mergeCell ref="A3451:B3451"/>
    <mergeCell ref="A3430:B3430"/>
    <mergeCell ref="A3333:B3333"/>
    <mergeCell ref="A3317:B3317"/>
    <mergeCell ref="A3295:B3295"/>
    <mergeCell ref="A3513:B3513"/>
    <mergeCell ref="A3534:B3534"/>
    <mergeCell ref="A3554:B3554"/>
    <mergeCell ref="A3576:B3576"/>
    <mergeCell ref="A3595:B3595"/>
    <mergeCell ref="A3354:B3354"/>
    <mergeCell ref="A3375:B3375"/>
    <mergeCell ref="A3395:B3395"/>
    <mergeCell ref="A3414:B3414"/>
    <mergeCell ref="A3274:B3274"/>
    <mergeCell ref="A3254:B3254"/>
    <mergeCell ref="A3234:B3234"/>
    <mergeCell ref="A3214:B3214"/>
    <mergeCell ref="A3100:B3100"/>
    <mergeCell ref="A3080:B3080"/>
    <mergeCell ref="A2939:B2939"/>
    <mergeCell ref="A2918:B2918"/>
    <mergeCell ref="A2897:B2897"/>
    <mergeCell ref="A3116:B3116"/>
    <mergeCell ref="A3137:B3137"/>
    <mergeCell ref="A3153:B3153"/>
    <mergeCell ref="A3174:B3174"/>
    <mergeCell ref="A3194:B3194"/>
    <mergeCell ref="A2957:B2957"/>
    <mergeCell ref="A2979:B2979"/>
    <mergeCell ref="A3001:B3001"/>
    <mergeCell ref="A3022:B3022"/>
    <mergeCell ref="A3040:B3040"/>
    <mergeCell ref="A3059:B3059"/>
    <mergeCell ref="A2876:B2876"/>
    <mergeCell ref="A2854:B2854"/>
    <mergeCell ref="A2718:B2718"/>
    <mergeCell ref="A2697:B2697"/>
    <mergeCell ref="A2678:B2678"/>
    <mergeCell ref="A2657:B2657"/>
    <mergeCell ref="A2636:B2636"/>
    <mergeCell ref="A2492:B2492"/>
    <mergeCell ref="A2473:B2473"/>
    <mergeCell ref="A2736:B2736"/>
    <mergeCell ref="A2756:B2756"/>
    <mergeCell ref="A2775:B2775"/>
    <mergeCell ref="A2794:B2794"/>
    <mergeCell ref="A2813:B2813"/>
    <mergeCell ref="A2834:B2834"/>
    <mergeCell ref="A2510:B2510"/>
    <mergeCell ref="A2532:B2532"/>
    <mergeCell ref="A2553:B2553"/>
    <mergeCell ref="A2574:B2574"/>
    <mergeCell ref="A2592:B2592"/>
    <mergeCell ref="A2613:B2613"/>
    <mergeCell ref="A2063:B2063"/>
    <mergeCell ref="A2046:B2046"/>
    <mergeCell ref="A1912:B1912"/>
    <mergeCell ref="A1891:B1891"/>
    <mergeCell ref="A1870:B1870"/>
    <mergeCell ref="A1733:B1733"/>
    <mergeCell ref="A1712:B1712"/>
    <mergeCell ref="A1933:B1933"/>
    <mergeCell ref="A1951:B1951"/>
    <mergeCell ref="A1962:B1962"/>
    <mergeCell ref="A1983:B1983"/>
    <mergeCell ref="A2005:B2005"/>
    <mergeCell ref="A2025:B2025"/>
    <mergeCell ref="A1748:B1748"/>
    <mergeCell ref="A1769:B1769"/>
    <mergeCell ref="A1790:B1790"/>
    <mergeCell ref="A1810:B1810"/>
    <mergeCell ref="A1831:B1831"/>
    <mergeCell ref="A1850:B1850"/>
    <mergeCell ref="A1691:B1691"/>
    <mergeCell ref="A1670:B1670"/>
    <mergeCell ref="A1649:B1649"/>
    <mergeCell ref="A1628:B1628"/>
    <mergeCell ref="A1609:B1609"/>
    <mergeCell ref="A1461:B1461"/>
    <mergeCell ref="A1439:B1439"/>
    <mergeCell ref="A1318:B1318"/>
    <mergeCell ref="A1296:B1296"/>
    <mergeCell ref="A1481:B1481"/>
    <mergeCell ref="A1502:B1502"/>
    <mergeCell ref="A1523:B1523"/>
    <mergeCell ref="A1543:B1543"/>
    <mergeCell ref="A1565:B1565"/>
    <mergeCell ref="A1587:B1587"/>
    <mergeCell ref="A1339:B1339"/>
    <mergeCell ref="A1360:B1360"/>
    <mergeCell ref="A1379:B1379"/>
    <mergeCell ref="A1399:B1399"/>
    <mergeCell ref="A1417:B1417"/>
    <mergeCell ref="A1278:B1278"/>
    <mergeCell ref="A1256:B1256"/>
    <mergeCell ref="A1234:B1234"/>
    <mergeCell ref="A1100:B1100"/>
    <mergeCell ref="A1079:B1079"/>
    <mergeCell ref="A1060:B1060"/>
    <mergeCell ref="A1042:B1042"/>
    <mergeCell ref="A948:B948"/>
    <mergeCell ref="A1117:B1117"/>
    <mergeCell ref="A1130:B1130"/>
    <mergeCell ref="A1148:B1148"/>
    <mergeCell ref="A1170:B1170"/>
    <mergeCell ref="A1192:B1192"/>
    <mergeCell ref="A1213:B1213"/>
    <mergeCell ref="A967:B967"/>
    <mergeCell ref="A986:B986"/>
    <mergeCell ref="A1007:B1007"/>
    <mergeCell ref="A1022:B1022"/>
    <mergeCell ref="A928:B928"/>
    <mergeCell ref="A853:B853"/>
    <mergeCell ref="A835:B835"/>
    <mergeCell ref="A817:B817"/>
    <mergeCell ref="A798:B798"/>
    <mergeCell ref="A777:B777"/>
    <mergeCell ref="A677:B677"/>
    <mergeCell ref="A870:B870"/>
    <mergeCell ref="A890:B890"/>
    <mergeCell ref="A910:B910"/>
    <mergeCell ref="A698:B698"/>
    <mergeCell ref="A719:B719"/>
    <mergeCell ref="A735:B735"/>
    <mergeCell ref="A757:B757"/>
    <mergeCell ref="A656:B656"/>
    <mergeCell ref="A513:B513"/>
    <mergeCell ref="A486:B486"/>
    <mergeCell ref="A470:B470"/>
    <mergeCell ref="A449:B449"/>
    <mergeCell ref="A389:B389"/>
    <mergeCell ref="A368:B368"/>
    <mergeCell ref="A351:B351"/>
    <mergeCell ref="A535:B535"/>
    <mergeCell ref="A557:B557"/>
    <mergeCell ref="A578:B578"/>
    <mergeCell ref="A599:B599"/>
    <mergeCell ref="A614:B614"/>
    <mergeCell ref="A635:B635"/>
    <mergeCell ref="A411:B411"/>
    <mergeCell ref="A432:B432"/>
    <mergeCell ref="A2:B2"/>
    <mergeCell ref="A330:B330"/>
    <mergeCell ref="A312:B312"/>
    <mergeCell ref="A292:B292"/>
    <mergeCell ref="A271:B271"/>
    <mergeCell ref="A132:B132"/>
    <mergeCell ref="A56:B56"/>
    <mergeCell ref="A36:B36"/>
    <mergeCell ref="A154:B154"/>
    <mergeCell ref="A176:B176"/>
    <mergeCell ref="A189:B189"/>
    <mergeCell ref="A208:B208"/>
    <mergeCell ref="A229:B229"/>
    <mergeCell ref="A250:B250"/>
    <mergeCell ref="A74:B74"/>
    <mergeCell ref="A92:B92"/>
    <mergeCell ref="A111:B111"/>
  </mergeCells>
  <printOptions horizontalCentered="1"/>
  <pageMargins left="0.2" right="0.2" top="0.2" bottom="0.2" header="0.2" footer="0.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ბალანსი</vt:lpstr>
      <vt:lpstr>VI თავი</vt:lpstr>
      <vt:lpstr>ცენტრალური</vt:lpstr>
      <vt:lpstr>ცენტრალური ბალანსი</vt:lpstr>
      <vt:lpstr>SOE</vt:lpstr>
      <vt:lpstr>LEPL+RES 12 TVE</vt:lpstr>
      <vt:lpstr>'LEPL+RES 12 TVE'!Print_Area</vt:lpstr>
      <vt:lpstr>SOE!Print_Area</vt:lpstr>
      <vt:lpstr>'VI თავი'!Print_Area</vt:lpstr>
      <vt:lpstr>ბალანსი!Print_Area</vt:lpstr>
      <vt:lpstr>ცენტრალური!Print_Area</vt:lpstr>
      <vt:lpstr>'ცენტრალური ბალანსი'!Print_Area</vt:lpstr>
      <vt:lpstr>'LEPL+RES 12 TVE'!Print_Titles</vt:lpstr>
      <vt:lpstr>SOE!Print_Titles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Duru Makharadze</cp:lastModifiedBy>
  <cp:lastPrinted>2024-03-21T10:59:36Z</cp:lastPrinted>
  <dcterms:created xsi:type="dcterms:W3CDTF">2026-06-24T19:45:07Z</dcterms:created>
  <dcterms:modified xsi:type="dcterms:W3CDTF">2026-06-24T19:45:07Z</dcterms:modified>
  <cp:category/>
  <cp:contentStatus/>
</cp:coreProperties>
</file>